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theme/theme1.xml" ContentType="application/vnd.openxmlformats-officedocument.theme+xml"/>
  <Override PartName="/xl/worksheets/sheet1.xml" ContentType="application/vnd.openxmlformats-officedocument.spreadsheetml.worksheet+xml"/>
  <Override PartName="/xl/styles.xml" ContentType="application/vnd.openxmlformats-officedocument.spreadsheetml.styles+xml"/>
  <Override PartName="/xl/externalLinks/externalLink3.xml" ContentType="application/vnd.openxmlformats-officedocument.spreadsheetml.externalLink+xml"/>
  <Override PartName="/docProps/core.xml" ContentType="application/vnd.openxmlformats-package.core-properties+xml"/>
  <Override PartName="/xl/externalLinks/externalLink2.xml" ContentType="application/vnd.openxmlformats-officedocument.spreadsheetml.externalLink+xml"/>
  <Override PartName="/xl/externalLinks/externalLink117.xml" ContentType="application/vnd.openxmlformats-officedocument.spreadsheetml.externalLink+xml"/>
  <Override PartName="/xl/externalLinks/externalLink116.xml" ContentType="application/vnd.openxmlformats-officedocument.spreadsheetml.externalLink+xml"/>
  <Override PartName="/xl/externalLinks/externalLink115.xml" ContentType="application/vnd.openxmlformats-officedocument.spreadsheetml.externalLink+xml"/>
  <Override PartName="/xl/externalLinks/externalLink114.xml" ContentType="application/vnd.openxmlformats-officedocument.spreadsheetml.externalLink+xml"/>
  <Override PartName="/xl/externalLinks/externalLink113.xml" ContentType="application/vnd.openxmlformats-officedocument.spreadsheetml.externalLink+xml"/>
  <Override PartName="/xl/externalLinks/externalLink112.xml" ContentType="application/vnd.openxmlformats-officedocument.spreadsheetml.externalLink+xml"/>
  <Override PartName="/xl/externalLinks/externalLink111.xml" ContentType="application/vnd.openxmlformats-officedocument.spreadsheetml.externalLink+xml"/>
  <Override PartName="/xl/externalLinks/externalLink110.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8.xml" ContentType="application/vnd.openxmlformats-officedocument.spreadsheetml.externalLink+xml"/>
  <Override PartName="/xl/externalLinks/externalLink127.xml" ContentType="application/vnd.openxmlformats-officedocument.spreadsheetml.externalLink+xml"/>
  <Override PartName="/xl/externalLinks/externalLink126.xml" ContentType="application/vnd.openxmlformats-officedocument.spreadsheetml.externalLink+xml"/>
  <Override PartName="/xl/externalLinks/externalLink125.xml" ContentType="application/vnd.openxmlformats-officedocument.spreadsheetml.externalLink+xml"/>
  <Override PartName="/xl/externalLinks/externalLink124.xml" ContentType="application/vnd.openxmlformats-officedocument.spreadsheetml.externalLink+xml"/>
  <Override PartName="/xl/externalLinks/externalLink123.xml" ContentType="application/vnd.openxmlformats-officedocument.spreadsheetml.externalLink+xml"/>
  <Override PartName="/xl/externalLinks/externalLink122.xml" ContentType="application/vnd.openxmlformats-officedocument.spreadsheetml.externalLink+xml"/>
  <Override PartName="/xl/externalLinks/externalLink121.xml" ContentType="application/vnd.openxmlformats-officedocument.spreadsheetml.externalLink+xml"/>
  <Override PartName="/xl/externalLinks/externalLink109.xml" ContentType="application/vnd.openxmlformats-officedocument.spreadsheetml.externalLink+xml"/>
  <Override PartName="/xl/externalLinks/externalLink108.xml" ContentType="application/vnd.openxmlformats-officedocument.spreadsheetml.externalLink+xml"/>
  <Override PartName="/xl/externalLinks/externalLink107.xml" ContentType="application/vnd.openxmlformats-officedocument.spreadsheetml.externalLink+xml"/>
  <Override PartName="/xl/externalLinks/externalLink96.xml" ContentType="application/vnd.openxmlformats-officedocument.spreadsheetml.externalLink+xml"/>
  <Override PartName="/xl/externalLinks/externalLink95.xml" ContentType="application/vnd.openxmlformats-officedocument.spreadsheetml.externalLink+xml"/>
  <Override PartName="/xl/externalLinks/externalLink94.xml" ContentType="application/vnd.openxmlformats-officedocument.spreadsheetml.externalLink+xml"/>
  <Override PartName="/xl/externalLinks/externalLink93.xml" ContentType="application/vnd.openxmlformats-officedocument.spreadsheetml.externalLink+xml"/>
  <Override PartName="/xl/externalLinks/externalLink92.xml" ContentType="application/vnd.openxmlformats-officedocument.spreadsheetml.externalLink+xml"/>
  <Override PartName="/xl/externalLinks/externalLink91.xml" ContentType="application/vnd.openxmlformats-officedocument.spreadsheetml.externalLink+xml"/>
  <Override PartName="/xl/externalLinks/externalLink90.xml" ContentType="application/vnd.openxmlformats-officedocument.spreadsheetml.externalLink+xml"/>
  <Override PartName="/xl/externalLinks/externalLink89.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6.xml" ContentType="application/vnd.openxmlformats-officedocument.spreadsheetml.externalLink+xml"/>
  <Override PartName="/xl/externalLinks/externalLink105.xml" ContentType="application/vnd.openxmlformats-officedocument.spreadsheetml.externalLink+xml"/>
  <Override PartName="/xl/externalLinks/externalLink104.xml" ContentType="application/vnd.openxmlformats-officedocument.spreadsheetml.externalLink+xml"/>
  <Override PartName="/xl/externalLinks/externalLink103.xml" ContentType="application/vnd.openxmlformats-officedocument.spreadsheetml.externalLink+xml"/>
  <Override PartName="/xl/externalLinks/externalLink102.xml" ContentType="application/vnd.openxmlformats-officedocument.spreadsheetml.externalLink+xml"/>
  <Override PartName="/xl/externalLinks/externalLink101.xml" ContentType="application/vnd.openxmlformats-officedocument.spreadsheetml.externalLink+xml"/>
  <Override PartName="/xl/externalLinks/externalLink100.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60.xml" ContentType="application/vnd.openxmlformats-officedocument.spreadsheetml.externalLink+xml"/>
  <Override PartName="/xl/externalLinks/externalLink159.xml" ContentType="application/vnd.openxmlformats-officedocument.spreadsheetml.externalLink+xml"/>
  <Override PartName="/xl/externalLinks/externalLink158.xml" ContentType="application/vnd.openxmlformats-officedocument.spreadsheetml.externalLink+xml"/>
  <Override PartName="/xl/externalLinks/externalLink157.xml" ContentType="application/vnd.openxmlformats-officedocument.spreadsheetml.externalLink+xml"/>
  <Override PartName="/xl/externalLinks/externalLink156.xml" ContentType="application/vnd.openxmlformats-officedocument.spreadsheetml.externalLink+xml"/>
  <Override PartName="/xl/externalLinks/externalLink155.xml" ContentType="application/vnd.openxmlformats-officedocument.spreadsheetml.externalLink+xml"/>
  <Override PartName="/xl/externalLinks/externalLink154.xml" ContentType="application/vnd.openxmlformats-officedocument.spreadsheetml.externalLink+xml"/>
  <Override PartName="/xl/externalLinks/externalLink153.xml" ContentType="application/vnd.openxmlformats-officedocument.spreadsheetml.externalLink+xml"/>
  <Override PartName="/xl/externalLinks/externalLink161.xml" ContentType="application/vnd.openxmlformats-officedocument.spreadsheetml.externalLink+xml"/>
  <Override PartName="/xl/externalLinks/externalLink162.xml" ContentType="application/vnd.openxmlformats-officedocument.spreadsheetml.externalLink+xml"/>
  <Override PartName="/xl/externalLinks/externalLink163.xml" ContentType="application/vnd.openxmlformats-officedocument.spreadsheetml.externalLink+xml"/>
  <Override PartName="/xl/externalLinks/externalLink170.xml" ContentType="application/vnd.openxmlformats-officedocument.spreadsheetml.externalLink+xml"/>
  <Override PartName="/xl/externalLinks/externalLink169.xml" ContentType="application/vnd.openxmlformats-officedocument.spreadsheetml.externalLink+xml"/>
  <Override PartName="/xl/externalLinks/externalLink168.xml" ContentType="application/vnd.openxmlformats-officedocument.spreadsheetml.externalLink+xml"/>
  <Override PartName="/xl/externalLinks/externalLink167.xml" ContentType="application/vnd.openxmlformats-officedocument.spreadsheetml.externalLink+xml"/>
  <Override PartName="/xl/externalLinks/externalLink166.xml" ContentType="application/vnd.openxmlformats-officedocument.spreadsheetml.externalLink+xml"/>
  <Override PartName="/xl/externalLinks/externalLink165.xml" ContentType="application/vnd.openxmlformats-officedocument.spreadsheetml.externalLink+xml"/>
  <Override PartName="/xl/externalLinks/externalLink164.xml" ContentType="application/vnd.openxmlformats-officedocument.spreadsheetml.externalLink+xml"/>
  <Override PartName="/xl/externalLinks/externalLink152.xml" ContentType="application/vnd.openxmlformats-officedocument.spreadsheetml.externalLink+xml"/>
  <Override PartName="/xl/externalLinks/externalLink151.xml" ContentType="application/vnd.openxmlformats-officedocument.spreadsheetml.externalLink+xml"/>
  <Override PartName="/xl/externalLinks/externalLink150.xml" ContentType="application/vnd.openxmlformats-officedocument.spreadsheetml.externalLink+xml"/>
  <Override PartName="/xl/externalLinks/externalLink139.xml" ContentType="application/vnd.openxmlformats-officedocument.spreadsheetml.externalLink+xml"/>
  <Override PartName="/xl/externalLinks/externalLink138.xml" ContentType="application/vnd.openxmlformats-officedocument.spreadsheetml.externalLink+xml"/>
  <Override PartName="/xl/externalLinks/externalLink137.xml" ContentType="application/vnd.openxmlformats-officedocument.spreadsheetml.externalLink+xml"/>
  <Override PartName="/xl/externalLinks/externalLink136.xml" ContentType="application/vnd.openxmlformats-officedocument.spreadsheetml.externalLink+xml"/>
  <Override PartName="/xl/externalLinks/externalLink135.xml" ContentType="application/vnd.openxmlformats-officedocument.spreadsheetml.externalLink+xml"/>
  <Override PartName="/xl/externalLinks/externalLink134.xml" ContentType="application/vnd.openxmlformats-officedocument.spreadsheetml.externalLink+xml"/>
  <Override PartName="/xl/externalLinks/externalLink133.xml" ContentType="application/vnd.openxmlformats-officedocument.spreadsheetml.externalLink+xml"/>
  <Override PartName="/xl/externalLinks/externalLink132.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9.xml" ContentType="application/vnd.openxmlformats-officedocument.spreadsheetml.externalLink+xml"/>
  <Override PartName="/xl/externalLinks/externalLink148.xml" ContentType="application/vnd.openxmlformats-officedocument.spreadsheetml.externalLink+xml"/>
  <Override PartName="/xl/externalLinks/externalLink147.xml" ContentType="application/vnd.openxmlformats-officedocument.spreadsheetml.externalLink+xml"/>
  <Override PartName="/xl/externalLinks/externalLink146.xml" ContentType="application/vnd.openxmlformats-officedocument.spreadsheetml.externalLink+xml"/>
  <Override PartName="/xl/externalLinks/externalLink145.xml" ContentType="application/vnd.openxmlformats-officedocument.spreadsheetml.externalLink+xml"/>
  <Override PartName="/xl/externalLinks/externalLink144.xml" ContentType="application/vnd.openxmlformats-officedocument.spreadsheetml.externalLink+xml"/>
  <Override PartName="/xl/externalLinks/externalLink143.xml" ContentType="application/vnd.openxmlformats-officedocument.spreadsheetml.externalLink+xml"/>
  <Override PartName="/xl/externalLinks/externalLink88.xml" ContentType="application/vnd.openxmlformats-officedocument.spreadsheetml.externalLink+xml"/>
  <Override PartName="/xl/externalLinks/externalLink87.xml" ContentType="application/vnd.openxmlformats-officedocument.spreadsheetml.externalLink+xml"/>
  <Override PartName="/xl/externalLinks/externalLink86.xml" ContentType="application/vnd.openxmlformats-officedocument.spreadsheetml.externalLink+xml"/>
  <Override PartName="/xl/externalLinks/externalLink32.xml" ContentType="application/vnd.openxmlformats-officedocument.spreadsheetml.externalLink+xml"/>
  <Override PartName="/xl/externalLinks/externalLink31.xml" ContentType="application/vnd.openxmlformats-officedocument.spreadsheetml.externalLink+xml"/>
  <Override PartName="/xl/externalLinks/externalLink30.xml" ContentType="application/vnd.openxmlformats-officedocument.spreadsheetml.externalLink+xml"/>
  <Override PartName="/xl/externalLinks/externalLink29.xml" ContentType="application/vnd.openxmlformats-officedocument.spreadsheetml.externalLink+xml"/>
  <Override PartName="/xl/externalLinks/externalLink28.xml" ContentType="application/vnd.openxmlformats-officedocument.spreadsheetml.externalLink+xml"/>
  <Override PartName="/xl/externalLinks/externalLink27.xml" ContentType="application/vnd.openxmlformats-officedocument.spreadsheetml.externalLink+xml"/>
  <Override PartName="/xl/externalLinks/externalLink26.xml" ContentType="application/vnd.openxmlformats-officedocument.spreadsheetml.externalLink+xml"/>
  <Override PartName="/xl/externalLinks/externalLink25.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43.xml" ContentType="application/vnd.openxmlformats-officedocument.spreadsheetml.externalLink+xml"/>
  <Override PartName="/xl/externalLinks/externalLink42.xml" ContentType="application/vnd.openxmlformats-officedocument.spreadsheetml.externalLink+xml"/>
  <Override PartName="/xl/externalLinks/externalLink41.xml" ContentType="application/vnd.openxmlformats-officedocument.spreadsheetml.externalLink+xml"/>
  <Override PartName="/xl/externalLinks/externalLink40.xml" ContentType="application/vnd.openxmlformats-officedocument.spreadsheetml.externalLink+xml"/>
  <Override PartName="/xl/externalLinks/externalLink39.xml" ContentType="application/vnd.openxmlformats-officedocument.spreadsheetml.externalLink+xml"/>
  <Override PartName="/xl/externalLinks/externalLink38.xml" ContentType="application/vnd.openxmlformats-officedocument.spreadsheetml.externalLink+xml"/>
  <Override PartName="/xl/externalLinks/externalLink37.xml" ContentType="application/vnd.openxmlformats-officedocument.spreadsheetml.externalLink+xml"/>
  <Override PartName="/xl/externalLinks/externalLink36.xml" ContentType="application/vnd.openxmlformats-officedocument.spreadsheetml.externalLink+xml"/>
  <Override PartName="/xl/externalLinks/externalLink24.xml" ContentType="application/vnd.openxmlformats-officedocument.spreadsheetml.externalLink+xml"/>
  <Override PartName="/xl/externalLinks/externalLink23.xml" ContentType="application/vnd.openxmlformats-officedocument.spreadsheetml.externalLink+xml"/>
  <Override PartName="/xl/externalLinks/externalLink22.xml" ContentType="application/vnd.openxmlformats-officedocument.spreadsheetml.externalLink+xml"/>
  <Override PartName="/xl/externalLinks/externalLink11.xml" ContentType="application/vnd.openxmlformats-officedocument.spreadsheetml.externalLink+xml"/>
  <Override PartName="/xl/externalLinks/externalLink10.xml" ContentType="application/vnd.openxmlformats-officedocument.spreadsheetml.externalLink+xml"/>
  <Override PartName="/xl/externalLinks/externalLink9.xml" ContentType="application/vnd.openxmlformats-officedocument.spreadsheetml.externalLink+xml"/>
  <Override PartName="/xl/externalLinks/externalLink8.xml" ContentType="application/vnd.openxmlformats-officedocument.spreadsheetml.externalLink+xml"/>
  <Override PartName="/xl/externalLinks/externalLink7.xml" ContentType="application/vnd.openxmlformats-officedocument.spreadsheetml.externalLink+xml"/>
  <Override PartName="/xl/externalLinks/externalLink6.xml" ContentType="application/vnd.openxmlformats-officedocument.spreadsheetml.externalLink+xml"/>
  <Override PartName="/xl/externalLinks/externalLink5.xml" ContentType="application/vnd.openxmlformats-officedocument.spreadsheetml.externalLink+xml"/>
  <Override PartName="/xl/externalLinks/externalLink4.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1.xml" ContentType="application/vnd.openxmlformats-officedocument.spreadsheetml.externalLink+xml"/>
  <Override PartName="/xl/externalLinks/externalLink20.xml" ContentType="application/vnd.openxmlformats-officedocument.spreadsheetml.externalLink+xml"/>
  <Override PartName="/xl/externalLinks/externalLink19.xml" ContentType="application/vnd.openxmlformats-officedocument.spreadsheetml.externalLink+xml"/>
  <Override PartName="/xl/externalLinks/externalLink18.xml" ContentType="application/vnd.openxmlformats-officedocument.spreadsheetml.externalLink+xml"/>
  <Override PartName="/xl/externalLinks/externalLink17.xml" ContentType="application/vnd.openxmlformats-officedocument.spreadsheetml.externalLink+xml"/>
  <Override PartName="/xl/externalLinks/externalLink16.xml" ContentType="application/vnd.openxmlformats-officedocument.spreadsheetml.externalLink+xml"/>
  <Override PartName="/xl/externalLinks/externalLink15.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75.xml" ContentType="application/vnd.openxmlformats-officedocument.spreadsheetml.externalLink+xml"/>
  <Override PartName="/xl/externalLinks/externalLink74.xml" ContentType="application/vnd.openxmlformats-officedocument.spreadsheetml.externalLink+xml"/>
  <Override PartName="/xl/externalLinks/externalLink73.xml" ContentType="application/vnd.openxmlformats-officedocument.spreadsheetml.externalLink+xml"/>
  <Override PartName="/xl/externalLinks/externalLink72.xml" ContentType="application/vnd.openxmlformats-officedocument.spreadsheetml.externalLink+xml"/>
  <Override PartName="/xl/externalLinks/externalLink71.xml" ContentType="application/vnd.openxmlformats-officedocument.spreadsheetml.externalLink+xml"/>
  <Override PartName="/xl/externalLinks/externalLink70.xml" ContentType="application/vnd.openxmlformats-officedocument.spreadsheetml.externalLink+xml"/>
  <Override PartName="/xl/externalLinks/externalLink69.xml" ContentType="application/vnd.openxmlformats-officedocument.spreadsheetml.externalLink+xml"/>
  <Override PartName="/xl/externalLinks/externalLink68.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85.xml" ContentType="application/vnd.openxmlformats-officedocument.spreadsheetml.externalLink+xml"/>
  <Override PartName="/xl/externalLinks/externalLink84.xml" ContentType="application/vnd.openxmlformats-officedocument.spreadsheetml.externalLink+xml"/>
  <Override PartName="/xl/externalLinks/externalLink83.xml" ContentType="application/vnd.openxmlformats-officedocument.spreadsheetml.externalLink+xml"/>
  <Override PartName="/xl/externalLinks/externalLink82.xml" ContentType="application/vnd.openxmlformats-officedocument.spreadsheetml.externalLink+xml"/>
  <Override PartName="/xl/externalLinks/externalLink81.xml" ContentType="application/vnd.openxmlformats-officedocument.spreadsheetml.externalLink+xml"/>
  <Override PartName="/xl/externalLinks/externalLink80.xml" ContentType="application/vnd.openxmlformats-officedocument.spreadsheetml.externalLink+xml"/>
  <Override PartName="/xl/externalLinks/externalLink79.xml" ContentType="application/vnd.openxmlformats-officedocument.spreadsheetml.externalLink+xml"/>
  <Override PartName="/xl/externalLinks/externalLink67.xml" ContentType="application/vnd.openxmlformats-officedocument.spreadsheetml.externalLink+xml"/>
  <Override PartName="/xl/externalLinks/externalLink66.xml" ContentType="application/vnd.openxmlformats-officedocument.spreadsheetml.externalLink+xml"/>
  <Override PartName="/xl/externalLinks/externalLink65.xml" ContentType="application/vnd.openxmlformats-officedocument.spreadsheetml.externalLink+xml"/>
  <Override PartName="/xl/externalLinks/externalLink54.xml" ContentType="application/vnd.openxmlformats-officedocument.spreadsheetml.externalLink+xml"/>
  <Override PartName="/xl/externalLinks/externalLink53.xml" ContentType="application/vnd.openxmlformats-officedocument.spreadsheetml.externalLink+xml"/>
  <Override PartName="/xl/externalLinks/externalLink52.xml" ContentType="application/vnd.openxmlformats-officedocument.spreadsheetml.externalLink+xml"/>
  <Override PartName="/xl/externalLinks/externalLink51.xml" ContentType="application/vnd.openxmlformats-officedocument.spreadsheetml.externalLink+xml"/>
  <Override PartName="/xl/externalLinks/externalLink50.xml" ContentType="application/vnd.openxmlformats-officedocument.spreadsheetml.externalLink+xml"/>
  <Override PartName="/xl/externalLinks/externalLink49.xml" ContentType="application/vnd.openxmlformats-officedocument.spreadsheetml.externalLink+xml"/>
  <Override PartName="/xl/externalLinks/externalLink48.xml" ContentType="application/vnd.openxmlformats-officedocument.spreadsheetml.externalLink+xml"/>
  <Override PartName="/xl/externalLinks/externalLink47.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64.xml" ContentType="application/vnd.openxmlformats-officedocument.spreadsheetml.externalLink+xml"/>
  <Override PartName="/xl/externalLinks/externalLink63.xml" ContentType="application/vnd.openxmlformats-officedocument.spreadsheetml.externalLink+xml"/>
  <Override PartName="/xl/externalLinks/externalLink62.xml" ContentType="application/vnd.openxmlformats-officedocument.spreadsheetml.externalLink+xml"/>
  <Override PartName="/xl/externalLinks/externalLink61.xml" ContentType="application/vnd.openxmlformats-officedocument.spreadsheetml.externalLink+xml"/>
  <Override PartName="/xl/externalLinks/externalLink60.xml" ContentType="application/vnd.openxmlformats-officedocument.spreadsheetml.externalLink+xml"/>
  <Override PartName="/xl/externalLinks/externalLink59.xml" ContentType="application/vnd.openxmlformats-officedocument.spreadsheetml.externalLink+xml"/>
  <Override PartName="/xl/externalLinks/externalLink58.xml" ContentType="application/vnd.openxmlformats-officedocument.spreadsheetml.externalLink+xml"/>
  <Override PartName="/xl/externalLinks/externalLink171.xml" ContentType="application/vnd.openxmlformats-officedocument.spreadsheetml.externalLink+xml"/>
  <Override PartName="/xl/externalLinks/externalLink172.xml" ContentType="application/vnd.openxmlformats-officedocument.spreadsheetml.externalLink+xml"/>
  <Override PartName="/xl/externalLinks/externalLink173.xml" ContentType="application/vnd.openxmlformats-officedocument.spreadsheetml.externalLink+xml"/>
  <Override PartName="/xl/externalLinks/externalLink286.xml" ContentType="application/vnd.openxmlformats-officedocument.spreadsheetml.externalLink+xml"/>
  <Override PartName="/xl/externalLinks/externalLink285.xml" ContentType="application/vnd.openxmlformats-officedocument.spreadsheetml.externalLink+xml"/>
  <Override PartName="/xl/externalLinks/externalLink284.xml" ContentType="application/vnd.openxmlformats-officedocument.spreadsheetml.externalLink+xml"/>
  <Override PartName="/xl/externalLinks/externalLink283.xml" ContentType="application/vnd.openxmlformats-officedocument.spreadsheetml.externalLink+xml"/>
  <Override PartName="/xl/externalLinks/externalLink282.xml" ContentType="application/vnd.openxmlformats-officedocument.spreadsheetml.externalLink+xml"/>
  <Override PartName="/xl/externalLinks/externalLink281.xml" ContentType="application/vnd.openxmlformats-officedocument.spreadsheetml.externalLink+xml"/>
  <Override PartName="/xl/externalLinks/externalLink280.xml" ContentType="application/vnd.openxmlformats-officedocument.spreadsheetml.externalLink+xml"/>
  <Override PartName="/xl/externalLinks/externalLink279.xml" ContentType="application/vnd.openxmlformats-officedocument.spreadsheetml.externalLink+xml"/>
  <Override PartName="/xl/externalLinks/externalLink287.xml" ContentType="application/vnd.openxmlformats-officedocument.spreadsheetml.externalLink+xml"/>
  <Override PartName="/xl/externalLinks/externalLink288.xml" ContentType="application/vnd.openxmlformats-officedocument.spreadsheetml.externalLink+xml"/>
  <Override PartName="/xl/externalLinks/externalLink289.xml" ContentType="application/vnd.openxmlformats-officedocument.spreadsheetml.externalLink+xml"/>
  <Override PartName="/xl/externalLinks/externalLink297.xml" ContentType="application/vnd.openxmlformats-officedocument.spreadsheetml.externalLink+xml"/>
  <Override PartName="/xl/externalLinks/externalLink296.xml" ContentType="application/vnd.openxmlformats-officedocument.spreadsheetml.externalLink+xml"/>
  <Override PartName="/xl/externalLinks/externalLink295.xml" ContentType="application/vnd.openxmlformats-officedocument.spreadsheetml.externalLink+xml"/>
  <Override PartName="/xl/externalLinks/externalLink294.xml" ContentType="application/vnd.openxmlformats-officedocument.spreadsheetml.externalLink+xml"/>
  <Override PartName="/xl/externalLinks/externalLink293.xml" ContentType="application/vnd.openxmlformats-officedocument.spreadsheetml.externalLink+xml"/>
  <Override PartName="/xl/externalLinks/externalLink292.xml" ContentType="application/vnd.openxmlformats-officedocument.spreadsheetml.externalLink+xml"/>
  <Override PartName="/xl/externalLinks/externalLink291.xml" ContentType="application/vnd.openxmlformats-officedocument.spreadsheetml.externalLink+xml"/>
  <Override PartName="/xl/externalLinks/externalLink290.xml" ContentType="application/vnd.openxmlformats-officedocument.spreadsheetml.externalLink+xml"/>
  <Override PartName="/xl/externalLinks/externalLink278.xml" ContentType="application/vnd.openxmlformats-officedocument.spreadsheetml.externalLink+xml"/>
  <Override PartName="/xl/externalLinks/externalLink277.xml" ContentType="application/vnd.openxmlformats-officedocument.spreadsheetml.externalLink+xml"/>
  <Override PartName="/xl/externalLinks/externalLink276.xml" ContentType="application/vnd.openxmlformats-officedocument.spreadsheetml.externalLink+xml"/>
  <Override PartName="/xl/externalLinks/externalLink265.xml" ContentType="application/vnd.openxmlformats-officedocument.spreadsheetml.externalLink+xml"/>
  <Override PartName="/xl/externalLinks/externalLink264.xml" ContentType="application/vnd.openxmlformats-officedocument.spreadsheetml.externalLink+xml"/>
  <Override PartName="/xl/externalLinks/externalLink263.xml" ContentType="application/vnd.openxmlformats-officedocument.spreadsheetml.externalLink+xml"/>
  <Override PartName="/xl/externalLinks/externalLink262.xml" ContentType="application/vnd.openxmlformats-officedocument.spreadsheetml.externalLink+xml"/>
  <Override PartName="/xl/externalLinks/externalLink261.xml" ContentType="application/vnd.openxmlformats-officedocument.spreadsheetml.externalLink+xml"/>
  <Override PartName="/xl/externalLinks/externalLink260.xml" ContentType="application/vnd.openxmlformats-officedocument.spreadsheetml.externalLink+xml"/>
  <Override PartName="/xl/externalLinks/externalLink259.xml" ContentType="application/vnd.openxmlformats-officedocument.spreadsheetml.externalLink+xml"/>
  <Override PartName="/xl/externalLinks/externalLink258.xml" ContentType="application/vnd.openxmlformats-officedocument.spreadsheetml.externalLink+xml"/>
  <Override PartName="/xl/externalLinks/externalLink266.xml" ContentType="application/vnd.openxmlformats-officedocument.spreadsheetml.externalLink+xml"/>
  <Override PartName="/xl/externalLinks/externalLink267.xml" ContentType="application/vnd.openxmlformats-officedocument.spreadsheetml.externalLink+xml"/>
  <Override PartName="/xl/externalLinks/externalLink268.xml" ContentType="application/vnd.openxmlformats-officedocument.spreadsheetml.externalLink+xml"/>
  <Override PartName="/xl/externalLinks/externalLink275.xml" ContentType="application/vnd.openxmlformats-officedocument.spreadsheetml.externalLink+xml"/>
  <Override PartName="/xl/externalLinks/externalLink274.xml" ContentType="application/vnd.openxmlformats-officedocument.spreadsheetml.externalLink+xml"/>
  <Override PartName="/xl/externalLinks/externalLink273.xml" ContentType="application/vnd.openxmlformats-officedocument.spreadsheetml.externalLink+xml"/>
  <Override PartName="/xl/externalLinks/externalLink272.xml" ContentType="application/vnd.openxmlformats-officedocument.spreadsheetml.externalLink+xml"/>
  <Override PartName="/xl/externalLinks/externalLink271.xml" ContentType="application/vnd.openxmlformats-officedocument.spreadsheetml.externalLink+xml"/>
  <Override PartName="/xl/externalLinks/externalLink270.xml" ContentType="application/vnd.openxmlformats-officedocument.spreadsheetml.externalLink+xml"/>
  <Override PartName="/xl/externalLinks/externalLink269.xml" ContentType="application/vnd.openxmlformats-officedocument.spreadsheetml.externalLink+xml"/>
  <Override PartName="/xl/externalLinks/externalLink298.xml" ContentType="application/vnd.openxmlformats-officedocument.spreadsheetml.externalLink+xml"/>
  <Override PartName="/xl/externalLinks/externalLink299.xml" ContentType="application/vnd.openxmlformats-officedocument.spreadsheetml.externalLink+xml"/>
  <Override PartName="/xl/externalLinks/externalLink300.xml" ContentType="application/vnd.openxmlformats-officedocument.spreadsheetml.externalLink+xml"/>
  <Override PartName="/xl/externalLinks/externalLink329.xml" ContentType="application/vnd.openxmlformats-officedocument.spreadsheetml.externalLink+xml"/>
  <Override PartName="/xl/externalLinks/externalLink328.xml" ContentType="application/vnd.openxmlformats-officedocument.spreadsheetml.externalLink+xml"/>
  <Override PartName="/xl/externalLinks/externalLink327.xml" ContentType="application/vnd.openxmlformats-officedocument.spreadsheetml.externalLink+xml"/>
  <Override PartName="/xl/externalLinks/externalLink326.xml" ContentType="application/vnd.openxmlformats-officedocument.spreadsheetml.externalLink+xml"/>
  <Override PartName="/xl/externalLinks/externalLink325.xml" ContentType="application/vnd.openxmlformats-officedocument.spreadsheetml.externalLink+xml"/>
  <Override PartName="/xl/externalLinks/externalLink324.xml" ContentType="application/vnd.openxmlformats-officedocument.spreadsheetml.externalLink+xml"/>
  <Override PartName="/xl/externalLinks/externalLink323.xml" ContentType="application/vnd.openxmlformats-officedocument.spreadsheetml.externalLink+xml"/>
  <Override PartName="/xl/externalLinks/externalLink322.xml" ContentType="application/vnd.openxmlformats-officedocument.spreadsheetml.externalLink+xml"/>
  <Override PartName="/xl/externalLinks/externalLink330.xml" ContentType="application/vnd.openxmlformats-officedocument.spreadsheetml.externalLink+xml"/>
  <Override PartName="/xl/externalLinks/externalLink331.xml" ContentType="application/vnd.openxmlformats-officedocument.spreadsheetml.externalLink+xml"/>
  <Override PartName="/xl/externalLinks/externalLink332.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xl/externalLinks/externalLink336.xml" ContentType="application/vnd.openxmlformats-officedocument.spreadsheetml.externalLink+xml"/>
  <Override PartName="/xl/externalLinks/externalLink335.xml" ContentType="application/vnd.openxmlformats-officedocument.spreadsheetml.externalLink+xml"/>
  <Override PartName="/xl/externalLinks/externalLink334.xml" ContentType="application/vnd.openxmlformats-officedocument.spreadsheetml.externalLink+xml"/>
  <Override PartName="/xl/externalLinks/externalLink333.xml" ContentType="application/vnd.openxmlformats-officedocument.spreadsheetml.externalLink+xml"/>
  <Override PartName="/xl/externalLinks/externalLink321.xml" ContentType="application/vnd.openxmlformats-officedocument.spreadsheetml.externalLink+xml"/>
  <Override PartName="/xl/externalLinks/externalLink320.xml" ContentType="application/vnd.openxmlformats-officedocument.spreadsheetml.externalLink+xml"/>
  <Override PartName="/xl/externalLinks/externalLink319.xml" ContentType="application/vnd.openxmlformats-officedocument.spreadsheetml.externalLink+xml"/>
  <Override PartName="/xl/externalLinks/externalLink308.xml" ContentType="application/vnd.openxmlformats-officedocument.spreadsheetml.externalLink+xml"/>
  <Override PartName="/xl/externalLinks/externalLink307.xml" ContentType="application/vnd.openxmlformats-officedocument.spreadsheetml.externalLink+xml"/>
  <Override PartName="/xl/externalLinks/externalLink306.xml" ContentType="application/vnd.openxmlformats-officedocument.spreadsheetml.externalLink+xml"/>
  <Override PartName="/xl/externalLinks/externalLink305.xml" ContentType="application/vnd.openxmlformats-officedocument.spreadsheetml.externalLink+xml"/>
  <Override PartName="/xl/externalLinks/externalLink304.xml" ContentType="application/vnd.openxmlformats-officedocument.spreadsheetml.externalLink+xml"/>
  <Override PartName="/xl/externalLinks/externalLink303.xml" ContentType="application/vnd.openxmlformats-officedocument.spreadsheetml.externalLink+xml"/>
  <Override PartName="/xl/externalLinks/externalLink302.xml" ContentType="application/vnd.openxmlformats-officedocument.spreadsheetml.externalLink+xml"/>
  <Override PartName="/xl/externalLinks/externalLink301.xml" ContentType="application/vnd.openxmlformats-officedocument.spreadsheetml.externalLink+xml"/>
  <Override PartName="/xl/externalLinks/externalLink309.xml" ContentType="application/vnd.openxmlformats-officedocument.spreadsheetml.externalLink+xml"/>
  <Override PartName="/xl/externalLinks/externalLink310.xml" ContentType="application/vnd.openxmlformats-officedocument.spreadsheetml.externalLink+xml"/>
  <Override PartName="/xl/externalLinks/externalLink311.xml" ContentType="application/vnd.openxmlformats-officedocument.spreadsheetml.externalLink+xml"/>
  <Override PartName="/xl/externalLinks/externalLink318.xml" ContentType="application/vnd.openxmlformats-officedocument.spreadsheetml.externalLink+xml"/>
  <Override PartName="/xl/externalLinks/externalLink317.xml" ContentType="application/vnd.openxmlformats-officedocument.spreadsheetml.externalLink+xml"/>
  <Override PartName="/xl/externalLinks/externalLink316.xml" ContentType="application/vnd.openxmlformats-officedocument.spreadsheetml.externalLink+xml"/>
  <Override PartName="/xl/externalLinks/externalLink315.xml" ContentType="application/vnd.openxmlformats-officedocument.spreadsheetml.externalLink+xml"/>
  <Override PartName="/xl/externalLinks/externalLink314.xml" ContentType="application/vnd.openxmlformats-officedocument.spreadsheetml.externalLink+xml"/>
  <Override PartName="/xl/externalLinks/externalLink313.xml" ContentType="application/vnd.openxmlformats-officedocument.spreadsheetml.externalLink+xml"/>
  <Override PartName="/xl/externalLinks/externalLink312.xml" ContentType="application/vnd.openxmlformats-officedocument.spreadsheetml.externalLink+xml"/>
  <Override PartName="/xl/externalLinks/externalLink257.xml" ContentType="application/vnd.openxmlformats-officedocument.spreadsheetml.externalLink+xml"/>
  <Override PartName="/xl/externalLinks/externalLink256.xml" ContentType="application/vnd.openxmlformats-officedocument.spreadsheetml.externalLink+xml"/>
  <Override PartName="/xl/externalLinks/externalLink255.xml" ContentType="application/vnd.openxmlformats-officedocument.spreadsheetml.externalLink+xml"/>
  <Override PartName="/xl/externalLinks/externalLink202.xml" ContentType="application/vnd.openxmlformats-officedocument.spreadsheetml.externalLink+xml"/>
  <Override PartName="/xl/externalLinks/externalLink201.xml" ContentType="application/vnd.openxmlformats-officedocument.spreadsheetml.externalLink+xml"/>
  <Override PartName="/xl/externalLinks/externalLink200.xml" ContentType="application/vnd.openxmlformats-officedocument.spreadsheetml.externalLink+xml"/>
  <Override PartName="/xl/externalLinks/externalLink199.xml" ContentType="application/vnd.openxmlformats-officedocument.spreadsheetml.externalLink+xml"/>
  <Override PartName="/xl/externalLinks/externalLink198.xml" ContentType="application/vnd.openxmlformats-officedocument.spreadsheetml.externalLink+xml"/>
  <Override PartName="/xl/externalLinks/externalLink197.xml" ContentType="application/vnd.openxmlformats-officedocument.spreadsheetml.externalLink+xml"/>
  <Override PartName="/xl/externalLinks/externalLink196.xml" ContentType="application/vnd.openxmlformats-officedocument.spreadsheetml.externalLink+xml"/>
  <Override PartName="/xl/externalLinks/externalLink195.xml" ContentType="application/vnd.openxmlformats-officedocument.spreadsheetml.externalLink+xml"/>
  <Override PartName="/xl/externalLinks/externalLink203.xml" ContentType="application/vnd.openxmlformats-officedocument.spreadsheetml.externalLink+xml"/>
  <Override PartName="/xl/externalLinks/externalLink204.xml" ContentType="application/vnd.openxmlformats-officedocument.spreadsheetml.externalLink+xml"/>
  <Override PartName="/xl/externalLinks/externalLink205.xml" ContentType="application/vnd.openxmlformats-officedocument.spreadsheetml.externalLink+xml"/>
  <Override PartName="/xl/externalLinks/externalLink212.xml" ContentType="application/vnd.openxmlformats-officedocument.spreadsheetml.externalLink+xml"/>
  <Override PartName="/xl/externalLinks/externalLink211.xml" ContentType="application/vnd.openxmlformats-officedocument.spreadsheetml.externalLink+xml"/>
  <Override PartName="/xl/externalLinks/externalLink210.xml" ContentType="application/vnd.openxmlformats-officedocument.spreadsheetml.externalLink+xml"/>
  <Override PartName="/xl/externalLinks/externalLink209.xml" ContentType="application/vnd.openxmlformats-officedocument.spreadsheetml.externalLink+xml"/>
  <Override PartName="/xl/externalLinks/externalLink208.xml" ContentType="application/vnd.openxmlformats-officedocument.spreadsheetml.externalLink+xml"/>
  <Override PartName="/xl/externalLinks/externalLink207.xml" ContentType="application/vnd.openxmlformats-officedocument.spreadsheetml.externalLink+xml"/>
  <Override PartName="/xl/externalLinks/externalLink206.xml" ContentType="application/vnd.openxmlformats-officedocument.spreadsheetml.externalLink+xml"/>
  <Override PartName="/xl/externalLinks/externalLink194.xml" ContentType="application/vnd.openxmlformats-officedocument.spreadsheetml.externalLink+xml"/>
  <Override PartName="/xl/externalLinks/externalLink193.xml" ContentType="application/vnd.openxmlformats-officedocument.spreadsheetml.externalLink+xml"/>
  <Override PartName="/xl/externalLinks/externalLink192.xml" ContentType="application/vnd.openxmlformats-officedocument.spreadsheetml.externalLink+xml"/>
  <Override PartName="/xl/externalLinks/externalLink181.xml" ContentType="application/vnd.openxmlformats-officedocument.spreadsheetml.externalLink+xml"/>
  <Override PartName="/xl/externalLinks/externalLink180.xml" ContentType="application/vnd.openxmlformats-officedocument.spreadsheetml.externalLink+xml"/>
  <Override PartName="/xl/externalLinks/externalLink179.xml" ContentType="application/vnd.openxmlformats-officedocument.spreadsheetml.externalLink+xml"/>
  <Override PartName="/xl/externalLinks/externalLink178.xml" ContentType="application/vnd.openxmlformats-officedocument.spreadsheetml.externalLink+xml"/>
  <Override PartName="/xl/externalLinks/externalLink177.xml" ContentType="application/vnd.openxmlformats-officedocument.spreadsheetml.externalLink+xml"/>
  <Override PartName="/xl/externalLinks/externalLink176.xml" ContentType="application/vnd.openxmlformats-officedocument.spreadsheetml.externalLink+xml"/>
  <Override PartName="/xl/externalLinks/externalLink175.xml" ContentType="application/vnd.openxmlformats-officedocument.spreadsheetml.externalLink+xml"/>
  <Override PartName="/xl/externalLinks/externalLink174.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externalLinks/externalLink184.xml" ContentType="application/vnd.openxmlformats-officedocument.spreadsheetml.externalLink+xml"/>
  <Override PartName="/xl/externalLinks/externalLink191.xml" ContentType="application/vnd.openxmlformats-officedocument.spreadsheetml.externalLink+xml"/>
  <Override PartName="/xl/externalLinks/externalLink190.xml" ContentType="application/vnd.openxmlformats-officedocument.spreadsheetml.externalLink+xml"/>
  <Override PartName="/xl/externalLinks/externalLink189.xml" ContentType="application/vnd.openxmlformats-officedocument.spreadsheetml.externalLink+xml"/>
  <Override PartName="/xl/externalLinks/externalLink188.xml" ContentType="application/vnd.openxmlformats-officedocument.spreadsheetml.externalLink+xml"/>
  <Override PartName="/xl/externalLinks/externalLink187.xml" ContentType="application/vnd.openxmlformats-officedocument.spreadsheetml.externalLink+xml"/>
  <Override PartName="/xl/externalLinks/externalLink186.xml" ContentType="application/vnd.openxmlformats-officedocument.spreadsheetml.externalLink+xml"/>
  <Override PartName="/xl/externalLinks/externalLink185.xml" ContentType="application/vnd.openxmlformats-officedocument.spreadsheetml.externalLink+xml"/>
  <Override PartName="/xl/externalLinks/externalLink213.xml" ContentType="application/vnd.openxmlformats-officedocument.spreadsheetml.externalLink+xml"/>
  <Override PartName="/xl/externalLinks/externalLink214.xml" ContentType="application/vnd.openxmlformats-officedocument.spreadsheetml.externalLink+xml"/>
  <Override PartName="/xl/externalLinks/externalLink215.xml" ContentType="application/vnd.openxmlformats-officedocument.spreadsheetml.externalLink+xml"/>
  <Override PartName="/xl/externalLinks/externalLink244.xml" ContentType="application/vnd.openxmlformats-officedocument.spreadsheetml.externalLink+xml"/>
  <Override PartName="/xl/externalLinks/externalLink243.xml" ContentType="application/vnd.openxmlformats-officedocument.spreadsheetml.externalLink+xml"/>
  <Override PartName="/xl/externalLinks/externalLink242.xml" ContentType="application/vnd.openxmlformats-officedocument.spreadsheetml.externalLink+xml"/>
  <Override PartName="/xl/externalLinks/externalLink241.xml" ContentType="application/vnd.openxmlformats-officedocument.spreadsheetml.externalLink+xml"/>
  <Override PartName="/xl/externalLinks/externalLink240.xml" ContentType="application/vnd.openxmlformats-officedocument.spreadsheetml.externalLink+xml"/>
  <Override PartName="/xl/externalLinks/externalLink239.xml" ContentType="application/vnd.openxmlformats-officedocument.spreadsheetml.externalLink+xml"/>
  <Override PartName="/xl/externalLinks/externalLink238.xml" ContentType="application/vnd.openxmlformats-officedocument.spreadsheetml.externalLink+xml"/>
  <Override PartName="/xl/externalLinks/externalLink237.xml" ContentType="application/vnd.openxmlformats-officedocument.spreadsheetml.externalLink+xml"/>
  <Override PartName="/xl/externalLinks/externalLink245.xml" ContentType="application/vnd.openxmlformats-officedocument.spreadsheetml.externalLink+xml"/>
  <Override PartName="/xl/externalLinks/externalLink246.xml" ContentType="application/vnd.openxmlformats-officedocument.spreadsheetml.externalLink+xml"/>
  <Override PartName="/xl/externalLinks/externalLink247.xml" ContentType="application/vnd.openxmlformats-officedocument.spreadsheetml.externalLink+xml"/>
  <Override PartName="/xl/externalLinks/externalLink254.xml" ContentType="application/vnd.openxmlformats-officedocument.spreadsheetml.externalLink+xml"/>
  <Override PartName="/xl/externalLinks/externalLink253.xml" ContentType="application/vnd.openxmlformats-officedocument.spreadsheetml.externalLink+xml"/>
  <Override PartName="/xl/externalLinks/externalLink252.xml" ContentType="application/vnd.openxmlformats-officedocument.spreadsheetml.externalLink+xml"/>
  <Override PartName="/xl/externalLinks/externalLink251.xml" ContentType="application/vnd.openxmlformats-officedocument.spreadsheetml.externalLink+xml"/>
  <Override PartName="/xl/externalLinks/externalLink250.xml" ContentType="application/vnd.openxmlformats-officedocument.spreadsheetml.externalLink+xml"/>
  <Override PartName="/xl/externalLinks/externalLink249.xml" ContentType="application/vnd.openxmlformats-officedocument.spreadsheetml.externalLink+xml"/>
  <Override PartName="/xl/externalLinks/externalLink248.xml" ContentType="application/vnd.openxmlformats-officedocument.spreadsheetml.externalLink+xml"/>
  <Override PartName="/xl/externalLinks/externalLink236.xml" ContentType="application/vnd.openxmlformats-officedocument.spreadsheetml.externalLink+xml"/>
  <Override PartName="/xl/externalLinks/externalLink235.xml" ContentType="application/vnd.openxmlformats-officedocument.spreadsheetml.externalLink+xml"/>
  <Override PartName="/xl/externalLinks/externalLink234.xml" ContentType="application/vnd.openxmlformats-officedocument.spreadsheetml.externalLink+xml"/>
  <Override PartName="/xl/externalLinks/externalLink223.xml" ContentType="application/vnd.openxmlformats-officedocument.spreadsheetml.externalLink+xml"/>
  <Override PartName="/xl/externalLinks/externalLink222.xml" ContentType="application/vnd.openxmlformats-officedocument.spreadsheetml.externalLink+xml"/>
  <Override PartName="/xl/externalLinks/externalLink221.xml" ContentType="application/vnd.openxmlformats-officedocument.spreadsheetml.externalLink+xml"/>
  <Override PartName="/xl/externalLinks/externalLink220.xml" ContentType="application/vnd.openxmlformats-officedocument.spreadsheetml.externalLink+xml"/>
  <Override PartName="/xl/externalLinks/externalLink219.xml" ContentType="application/vnd.openxmlformats-officedocument.spreadsheetml.externalLink+xml"/>
  <Override PartName="/xl/externalLinks/externalLink218.xml" ContentType="application/vnd.openxmlformats-officedocument.spreadsheetml.externalLink+xml"/>
  <Override PartName="/xl/externalLinks/externalLink217.xml" ContentType="application/vnd.openxmlformats-officedocument.spreadsheetml.externalLink+xml"/>
  <Override PartName="/xl/externalLinks/externalLink216.xml" ContentType="application/vnd.openxmlformats-officedocument.spreadsheetml.externalLink+xml"/>
  <Override PartName="/xl/externalLinks/externalLink224.xml" ContentType="application/vnd.openxmlformats-officedocument.spreadsheetml.externalLink+xml"/>
  <Override PartName="/xl/externalLinks/externalLink225.xml" ContentType="application/vnd.openxmlformats-officedocument.spreadsheetml.externalLink+xml"/>
  <Override PartName="/xl/externalLinks/externalLink226.xml" ContentType="application/vnd.openxmlformats-officedocument.spreadsheetml.externalLink+xml"/>
  <Override PartName="/xl/externalLinks/externalLink233.xml" ContentType="application/vnd.openxmlformats-officedocument.spreadsheetml.externalLink+xml"/>
  <Override PartName="/xl/externalLinks/externalLink232.xml" ContentType="application/vnd.openxmlformats-officedocument.spreadsheetml.externalLink+xml"/>
  <Override PartName="/xl/externalLinks/externalLink231.xml" ContentType="application/vnd.openxmlformats-officedocument.spreadsheetml.externalLink+xml"/>
  <Override PartName="/xl/externalLinks/externalLink230.xml" ContentType="application/vnd.openxmlformats-officedocument.spreadsheetml.externalLink+xml"/>
  <Override PartName="/xl/externalLinks/externalLink229.xml" ContentType="application/vnd.openxmlformats-officedocument.spreadsheetml.externalLink+xml"/>
  <Override PartName="/xl/externalLinks/externalLink228.xml" ContentType="application/vnd.openxmlformats-officedocument.spreadsheetml.externalLink+xml"/>
  <Override PartName="/xl/externalLinks/externalLink227.xml" ContentType="application/vnd.openxmlformats-officedocument.spreadsheetml.externalLink+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ai lieu CQ\Phong QLNS-THTK\Cong khai du toan\2019\Cong khai NSNN HĐND tinh quyet dinh 2020\CKNS\"/>
    </mc:Choice>
  </mc:AlternateContent>
  <bookViews>
    <workbookView xWindow="0" yWindow="0" windowWidth="24000" windowHeight="9135"/>
  </bookViews>
  <sheets>
    <sheet name="Bieu 53"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 r:id="rId188"/>
    <externalReference r:id="rId189"/>
    <externalReference r:id="rId190"/>
    <externalReference r:id="rId191"/>
    <externalReference r:id="rId192"/>
    <externalReference r:id="rId193"/>
    <externalReference r:id="rId194"/>
    <externalReference r:id="rId195"/>
    <externalReference r:id="rId196"/>
    <externalReference r:id="rId197"/>
    <externalReference r:id="rId198"/>
    <externalReference r:id="rId199"/>
    <externalReference r:id="rId200"/>
    <externalReference r:id="rId201"/>
    <externalReference r:id="rId202"/>
    <externalReference r:id="rId203"/>
    <externalReference r:id="rId204"/>
    <externalReference r:id="rId205"/>
    <externalReference r:id="rId206"/>
    <externalReference r:id="rId207"/>
    <externalReference r:id="rId208"/>
    <externalReference r:id="rId209"/>
    <externalReference r:id="rId210"/>
    <externalReference r:id="rId211"/>
    <externalReference r:id="rId212"/>
    <externalReference r:id="rId213"/>
    <externalReference r:id="rId214"/>
    <externalReference r:id="rId215"/>
    <externalReference r:id="rId216"/>
    <externalReference r:id="rId217"/>
    <externalReference r:id="rId218"/>
    <externalReference r:id="rId219"/>
    <externalReference r:id="rId220"/>
    <externalReference r:id="rId221"/>
    <externalReference r:id="rId222"/>
    <externalReference r:id="rId223"/>
    <externalReference r:id="rId224"/>
    <externalReference r:id="rId225"/>
    <externalReference r:id="rId226"/>
    <externalReference r:id="rId227"/>
    <externalReference r:id="rId228"/>
    <externalReference r:id="rId229"/>
    <externalReference r:id="rId230"/>
    <externalReference r:id="rId231"/>
    <externalReference r:id="rId232"/>
    <externalReference r:id="rId233"/>
    <externalReference r:id="rId234"/>
    <externalReference r:id="rId235"/>
    <externalReference r:id="rId236"/>
    <externalReference r:id="rId237"/>
    <externalReference r:id="rId238"/>
    <externalReference r:id="rId239"/>
    <externalReference r:id="rId240"/>
    <externalReference r:id="rId241"/>
    <externalReference r:id="rId242"/>
    <externalReference r:id="rId243"/>
    <externalReference r:id="rId244"/>
    <externalReference r:id="rId245"/>
    <externalReference r:id="rId246"/>
    <externalReference r:id="rId247"/>
    <externalReference r:id="rId248"/>
    <externalReference r:id="rId249"/>
    <externalReference r:id="rId250"/>
    <externalReference r:id="rId251"/>
    <externalReference r:id="rId252"/>
    <externalReference r:id="rId253"/>
    <externalReference r:id="rId254"/>
    <externalReference r:id="rId255"/>
    <externalReference r:id="rId256"/>
    <externalReference r:id="rId257"/>
    <externalReference r:id="rId258"/>
    <externalReference r:id="rId259"/>
    <externalReference r:id="rId260"/>
    <externalReference r:id="rId261"/>
    <externalReference r:id="rId262"/>
    <externalReference r:id="rId263"/>
    <externalReference r:id="rId264"/>
    <externalReference r:id="rId265"/>
    <externalReference r:id="rId266"/>
    <externalReference r:id="rId267"/>
    <externalReference r:id="rId268"/>
    <externalReference r:id="rId269"/>
    <externalReference r:id="rId270"/>
    <externalReference r:id="rId271"/>
    <externalReference r:id="rId272"/>
    <externalReference r:id="rId273"/>
    <externalReference r:id="rId274"/>
    <externalReference r:id="rId275"/>
    <externalReference r:id="rId276"/>
    <externalReference r:id="rId277"/>
    <externalReference r:id="rId278"/>
    <externalReference r:id="rId279"/>
    <externalReference r:id="rId280"/>
    <externalReference r:id="rId281"/>
    <externalReference r:id="rId282"/>
    <externalReference r:id="rId283"/>
    <externalReference r:id="rId284"/>
    <externalReference r:id="rId285"/>
    <externalReference r:id="rId286"/>
    <externalReference r:id="rId287"/>
    <externalReference r:id="rId288"/>
    <externalReference r:id="rId289"/>
    <externalReference r:id="rId290"/>
    <externalReference r:id="rId291"/>
    <externalReference r:id="rId292"/>
    <externalReference r:id="rId293"/>
    <externalReference r:id="rId294"/>
    <externalReference r:id="rId295"/>
    <externalReference r:id="rId296"/>
    <externalReference r:id="rId297"/>
    <externalReference r:id="rId298"/>
    <externalReference r:id="rId299"/>
    <externalReference r:id="rId300"/>
    <externalReference r:id="rId301"/>
    <externalReference r:id="rId302"/>
    <externalReference r:id="rId303"/>
    <externalReference r:id="rId304"/>
    <externalReference r:id="rId305"/>
    <externalReference r:id="rId306"/>
    <externalReference r:id="rId307"/>
    <externalReference r:id="rId308"/>
    <externalReference r:id="rId309"/>
    <externalReference r:id="rId310"/>
    <externalReference r:id="rId311"/>
    <externalReference r:id="rId312"/>
    <externalReference r:id="rId313"/>
    <externalReference r:id="rId314"/>
    <externalReference r:id="rId315"/>
    <externalReference r:id="rId316"/>
    <externalReference r:id="rId317"/>
    <externalReference r:id="rId318"/>
    <externalReference r:id="rId319"/>
    <externalReference r:id="rId320"/>
    <externalReference r:id="rId321"/>
    <externalReference r:id="rId322"/>
    <externalReference r:id="rId323"/>
    <externalReference r:id="rId324"/>
    <externalReference r:id="rId325"/>
    <externalReference r:id="rId326"/>
    <externalReference r:id="rId327"/>
    <externalReference r:id="rId328"/>
    <externalReference r:id="rId329"/>
    <externalReference r:id="rId330"/>
    <externalReference r:id="rId331"/>
    <externalReference r:id="rId332"/>
    <externalReference r:id="rId333"/>
    <externalReference r:id="rId334"/>
    <externalReference r:id="rId335"/>
    <externalReference r:id="rId336"/>
    <externalReference r:id="rId337"/>
  </externalReferences>
  <definedNames>
    <definedName name="\0">'[3]PNT-QUOT-#3'!#REF!</definedName>
    <definedName name="\c">'[4]FUC-01'!#REF!</definedName>
    <definedName name="\d">'[5]??-BLDG'!#REF!</definedName>
    <definedName name="\e">'[5]??-BLDG'!#REF!</definedName>
    <definedName name="\f">'[5]??-BLDG'!#REF!</definedName>
    <definedName name="\g">'[5]??-BLDG'!#REF!</definedName>
    <definedName name="\h">'[5]??-BLDG'!#REF!</definedName>
    <definedName name="\i">'[5]??-BLDG'!#REF!</definedName>
    <definedName name="\j">'[5]??-BLDG'!#REF!</definedName>
    <definedName name="\k">'[5]??-BLDG'!#REF!</definedName>
    <definedName name="\l">'[5]??-BLDG'!#REF!</definedName>
    <definedName name="\m">'[5]??-BLDG'!#REF!</definedName>
    <definedName name="\n">'[5]??-BLDG'!#REF!</definedName>
    <definedName name="\o">'[5]??-BLDG'!#REF!</definedName>
    <definedName name="\v">'[4]FUC-01'!#REF!</definedName>
    <definedName name="\z">'[3]COAT&amp;WRAP-QIOT-#3'!#REF!</definedName>
    <definedName name="___________________________________________NCL100">#REF!</definedName>
    <definedName name="___________________________________________NCL200">#REF!</definedName>
    <definedName name="___________________________________________NCL250">#REF!</definedName>
    <definedName name="___________________________________________nin190">#REF!</definedName>
    <definedName name="___________________________________________SN3">#REF!</definedName>
    <definedName name="___________________________________________TL3">#REF!</definedName>
    <definedName name="___________________________________________tz593">#REF!</definedName>
    <definedName name="___________________________________________VL100">#REF!</definedName>
    <definedName name="___________________________________________VL250">#REF!</definedName>
    <definedName name="__________________________________________a1" hidden="1">{"'Sheet1'!$L$16"}</definedName>
    <definedName name="__________________________________________PA3" hidden="1">{"'Sheet1'!$L$16"}</definedName>
    <definedName name="_________________________________________a1" hidden="1">{"'Sheet1'!$L$16"}</definedName>
    <definedName name="_________________________________________boi1">#REF!</definedName>
    <definedName name="_________________________________________boi2">#REF!</definedName>
    <definedName name="_________________________________________CON1">#REF!</definedName>
    <definedName name="_________________________________________CON2">#REF!</definedName>
    <definedName name="_________________________________________ddn400">#REF!</definedName>
    <definedName name="_________________________________________ddn600">#REF!</definedName>
    <definedName name="_________________________________________DT12" hidden="1">{"'Sheet1'!$L$16"}</definedName>
    <definedName name="_________________________________________hsm2">1.1289</definedName>
    <definedName name="_________________________________________hso2">#REF!</definedName>
    <definedName name="_________________________________________kha1">#REF!</definedName>
    <definedName name="_________________________________________MAC12">#REF!</definedName>
    <definedName name="_________________________________________MAC46">#REF!</definedName>
    <definedName name="_________________________________________NCL100">#REF!</definedName>
    <definedName name="_________________________________________NCL200">#REF!</definedName>
    <definedName name="_________________________________________NCL250">#REF!</definedName>
    <definedName name="_________________________________________NET2">#REF!</definedName>
    <definedName name="_________________________________________nin190">#REF!</definedName>
    <definedName name="_________________________________________PA3" hidden="1">{"'Sheet1'!$L$16"}</definedName>
    <definedName name="_________________________________________sc1">#REF!</definedName>
    <definedName name="_________________________________________SC2">#REF!</definedName>
    <definedName name="_________________________________________sc3">#REF!</definedName>
    <definedName name="_________________________________________SN3">#REF!</definedName>
    <definedName name="_________________________________________TL1">#REF!</definedName>
    <definedName name="_________________________________________TL2">#REF!</definedName>
    <definedName name="_________________________________________TL3">#REF!</definedName>
    <definedName name="_________________________________________TLA120">#REF!</definedName>
    <definedName name="_________________________________________TLA35">#REF!</definedName>
    <definedName name="_________________________________________TLA50">#REF!</definedName>
    <definedName name="_________________________________________TLA70">#REF!</definedName>
    <definedName name="_________________________________________TLA95">#REF!</definedName>
    <definedName name="_________________________________________tz593">#REF!</definedName>
    <definedName name="_________________________________________VL100">#REF!</definedName>
    <definedName name="_________________________________________VL250">#REF!</definedName>
    <definedName name="________________________________________a1" hidden="1">{"'Sheet1'!$L$16"}</definedName>
    <definedName name="________________________________________boi1">#REF!</definedName>
    <definedName name="________________________________________boi2">#REF!</definedName>
    <definedName name="________________________________________CON1">#REF!</definedName>
    <definedName name="________________________________________CON2">#REF!</definedName>
    <definedName name="________________________________________ddn400">#REF!</definedName>
    <definedName name="________________________________________ddn600">#REF!</definedName>
    <definedName name="________________________________________DT12" hidden="1">{"'Sheet1'!$L$16"}</definedName>
    <definedName name="________________________________________hsm2">1.1289</definedName>
    <definedName name="________________________________________hso2">#REF!</definedName>
    <definedName name="________________________________________kha1">#REF!</definedName>
    <definedName name="________________________________________MAC12">#REF!</definedName>
    <definedName name="________________________________________MAC46">#REF!</definedName>
    <definedName name="________________________________________NCL100">#REF!</definedName>
    <definedName name="________________________________________NCL200">#REF!</definedName>
    <definedName name="________________________________________NCL250">#REF!</definedName>
    <definedName name="________________________________________NET2">#REF!</definedName>
    <definedName name="________________________________________nin190">#REF!</definedName>
    <definedName name="________________________________________PA3" hidden="1">{"'Sheet1'!$L$16"}</definedName>
    <definedName name="________________________________________sc1">#REF!</definedName>
    <definedName name="________________________________________SC2">#REF!</definedName>
    <definedName name="________________________________________sc3">#REF!</definedName>
    <definedName name="________________________________________SN3">#REF!</definedName>
    <definedName name="________________________________________TL1">#REF!</definedName>
    <definedName name="________________________________________TL2">#REF!</definedName>
    <definedName name="________________________________________TL3">#REF!</definedName>
    <definedName name="________________________________________TLA120">#REF!</definedName>
    <definedName name="________________________________________TLA35">#REF!</definedName>
    <definedName name="________________________________________TLA50">#REF!</definedName>
    <definedName name="________________________________________TLA70">#REF!</definedName>
    <definedName name="________________________________________TLA95">#REF!</definedName>
    <definedName name="________________________________________tz593">#REF!</definedName>
    <definedName name="________________________________________VL100">#REF!</definedName>
    <definedName name="________________________________________VL250">#REF!</definedName>
    <definedName name="_______________________________________a1" hidden="1">{"'Sheet1'!$L$16"}</definedName>
    <definedName name="_______________________________________boi1">#REF!</definedName>
    <definedName name="_______________________________________boi2">#REF!</definedName>
    <definedName name="_______________________________________CON1">#REF!</definedName>
    <definedName name="_______________________________________CON2">#REF!</definedName>
    <definedName name="_______________________________________ddn400">#REF!</definedName>
    <definedName name="_______________________________________ddn600">#REF!</definedName>
    <definedName name="_______________________________________DT12" hidden="1">{"'Sheet1'!$L$16"}</definedName>
    <definedName name="_______________________________________hsm2">1.1289</definedName>
    <definedName name="_______________________________________hso2">#REF!</definedName>
    <definedName name="_______________________________________kha1">#REF!</definedName>
    <definedName name="_______________________________________MAC12">#REF!</definedName>
    <definedName name="_______________________________________MAC46">#REF!</definedName>
    <definedName name="_______________________________________NET2">#REF!</definedName>
    <definedName name="_______________________________________PA3" hidden="1">{"'Sheet1'!$L$16"}</definedName>
    <definedName name="_______________________________________sc1">#REF!</definedName>
    <definedName name="_______________________________________SC2">#REF!</definedName>
    <definedName name="_______________________________________sc3">#REF!</definedName>
    <definedName name="_______________________________________TL1">#REF!</definedName>
    <definedName name="_______________________________________TL2">#REF!</definedName>
    <definedName name="_______________________________________TLA120">#REF!</definedName>
    <definedName name="_______________________________________TLA35">#REF!</definedName>
    <definedName name="_______________________________________TLA50">#REF!</definedName>
    <definedName name="_______________________________________TLA70">#REF!</definedName>
    <definedName name="_______________________________________TLA95">#REF!</definedName>
    <definedName name="_______________________________________tz593">#REF!</definedName>
    <definedName name="______________________________________a1" hidden="1">{"'Sheet1'!$L$16"}</definedName>
    <definedName name="______________________________________boi1">#REF!</definedName>
    <definedName name="______________________________________boi2">#REF!</definedName>
    <definedName name="______________________________________CON1">#REF!</definedName>
    <definedName name="______________________________________CON2">#REF!</definedName>
    <definedName name="______________________________________ddn400">#REF!</definedName>
    <definedName name="______________________________________ddn600">#REF!</definedName>
    <definedName name="______________________________________hsm2">1.1289</definedName>
    <definedName name="______________________________________hso2">#REF!</definedName>
    <definedName name="______________________________________kha1">#REF!</definedName>
    <definedName name="______________________________________MAC12">#REF!</definedName>
    <definedName name="______________________________________MAC46">#REF!</definedName>
    <definedName name="______________________________________NCL100">#REF!</definedName>
    <definedName name="______________________________________NCL200">#REF!</definedName>
    <definedName name="______________________________________NCL250">#REF!</definedName>
    <definedName name="______________________________________NET2">#REF!</definedName>
    <definedName name="______________________________________nin190">#REF!</definedName>
    <definedName name="______________________________________PA3" hidden="1">{"'Sheet1'!$L$16"}</definedName>
    <definedName name="______________________________________sc1">#REF!</definedName>
    <definedName name="______________________________________SC2">#REF!</definedName>
    <definedName name="______________________________________sc3">#REF!</definedName>
    <definedName name="______________________________________SN3">#REF!</definedName>
    <definedName name="______________________________________TL1">#REF!</definedName>
    <definedName name="______________________________________TL2">#REF!</definedName>
    <definedName name="______________________________________TL3">#REF!</definedName>
    <definedName name="______________________________________TLA120">#REF!</definedName>
    <definedName name="______________________________________TLA35">#REF!</definedName>
    <definedName name="______________________________________TLA50">#REF!</definedName>
    <definedName name="______________________________________TLA70">#REF!</definedName>
    <definedName name="______________________________________TLA95">#REF!</definedName>
    <definedName name="______________________________________tz593">#REF!</definedName>
    <definedName name="______________________________________VL100">#REF!</definedName>
    <definedName name="______________________________________VL250">#REF!</definedName>
    <definedName name="_____________________________________a1" hidden="1">{"'Sheet1'!$L$16"}</definedName>
    <definedName name="_____________________________________boi1">#REF!</definedName>
    <definedName name="_____________________________________boi2">#REF!</definedName>
    <definedName name="_____________________________________CON1">#REF!</definedName>
    <definedName name="_____________________________________CON2">#REF!</definedName>
    <definedName name="_____________________________________ddn400">#REF!</definedName>
    <definedName name="_____________________________________ddn600">#REF!</definedName>
    <definedName name="_____________________________________DT12" hidden="1">{"'Sheet1'!$L$16"}</definedName>
    <definedName name="_____________________________________hsm2">1.1289</definedName>
    <definedName name="_____________________________________hso2">#REF!</definedName>
    <definedName name="_____________________________________kha1">#REF!</definedName>
    <definedName name="_____________________________________MAC12">#REF!</definedName>
    <definedName name="_____________________________________MAC46">#REF!</definedName>
    <definedName name="_____________________________________NCL100">#REF!</definedName>
    <definedName name="_____________________________________NCL200">#REF!</definedName>
    <definedName name="_____________________________________NCL250">#REF!</definedName>
    <definedName name="_____________________________________NET2">#REF!</definedName>
    <definedName name="_____________________________________nin190">#REF!</definedName>
    <definedName name="_____________________________________PA3" hidden="1">{"'Sheet1'!$L$16"}</definedName>
    <definedName name="_____________________________________sc1">#REF!</definedName>
    <definedName name="_____________________________________SC2">#REF!</definedName>
    <definedName name="_____________________________________sc3">#REF!</definedName>
    <definedName name="_____________________________________SN3">#REF!</definedName>
    <definedName name="_____________________________________TL1">#REF!</definedName>
    <definedName name="_____________________________________TL2">#REF!</definedName>
    <definedName name="_____________________________________TL3">#REF!</definedName>
    <definedName name="_____________________________________TLA120">#REF!</definedName>
    <definedName name="_____________________________________TLA35">#REF!</definedName>
    <definedName name="_____________________________________TLA50">#REF!</definedName>
    <definedName name="_____________________________________TLA70">#REF!</definedName>
    <definedName name="_____________________________________TLA95">#REF!</definedName>
    <definedName name="_____________________________________tz593">#REF!</definedName>
    <definedName name="_____________________________________VL100">#REF!</definedName>
    <definedName name="_____________________________________VL250">#REF!</definedName>
    <definedName name="____________________________________a1" hidden="1">{"'Sheet1'!$L$16"}</definedName>
    <definedName name="____________________________________boi1">#REF!</definedName>
    <definedName name="____________________________________boi2">#REF!</definedName>
    <definedName name="____________________________________CON1">#REF!</definedName>
    <definedName name="____________________________________CON2">#REF!</definedName>
    <definedName name="____________________________________ddn400">#REF!</definedName>
    <definedName name="____________________________________ddn600">#REF!</definedName>
    <definedName name="____________________________________DT12" hidden="1">{"'Sheet1'!$L$16"}</definedName>
    <definedName name="____________________________________hsm2">1.1289</definedName>
    <definedName name="____________________________________hso2">#REF!</definedName>
    <definedName name="____________________________________kha1">#REF!</definedName>
    <definedName name="____________________________________MAC12">#REF!</definedName>
    <definedName name="____________________________________MAC46">#REF!</definedName>
    <definedName name="____________________________________NCL100">#REF!</definedName>
    <definedName name="____________________________________NCL200">#REF!</definedName>
    <definedName name="____________________________________NCL250">#REF!</definedName>
    <definedName name="____________________________________NET2">#REF!</definedName>
    <definedName name="____________________________________nin190">#REF!</definedName>
    <definedName name="____________________________________PA3" hidden="1">{"'Sheet1'!$L$16"}</definedName>
    <definedName name="____________________________________sc1">#REF!</definedName>
    <definedName name="____________________________________SC2">#REF!</definedName>
    <definedName name="____________________________________sc3">#REF!</definedName>
    <definedName name="____________________________________SN3">#REF!</definedName>
    <definedName name="____________________________________TL1">#REF!</definedName>
    <definedName name="____________________________________TL2">#REF!</definedName>
    <definedName name="____________________________________TL3">#REF!</definedName>
    <definedName name="____________________________________TLA120">#REF!</definedName>
    <definedName name="____________________________________TLA35">#REF!</definedName>
    <definedName name="____________________________________TLA50">#REF!</definedName>
    <definedName name="____________________________________TLA70">#REF!</definedName>
    <definedName name="____________________________________TLA95">#REF!</definedName>
    <definedName name="____________________________________tz593">#REF!</definedName>
    <definedName name="____________________________________VL100">#REF!</definedName>
    <definedName name="____________________________________VL250">#REF!</definedName>
    <definedName name="___________________________________a1" hidden="1">{"'Sheet1'!$L$16"}</definedName>
    <definedName name="___________________________________boi1">#REF!</definedName>
    <definedName name="___________________________________boi2">#REF!</definedName>
    <definedName name="___________________________________CON1">#REF!</definedName>
    <definedName name="___________________________________CON2">#REF!</definedName>
    <definedName name="___________________________________ddn400">#REF!</definedName>
    <definedName name="___________________________________ddn600">#REF!</definedName>
    <definedName name="___________________________________DT12" hidden="1">{"'Sheet1'!$L$16"}</definedName>
    <definedName name="___________________________________hsm2">1.1289</definedName>
    <definedName name="___________________________________hso2">#REF!</definedName>
    <definedName name="___________________________________kha1">#REF!</definedName>
    <definedName name="___________________________________MAC12">#REF!</definedName>
    <definedName name="___________________________________MAC46">#REF!</definedName>
    <definedName name="___________________________________NCL100">#REF!</definedName>
    <definedName name="___________________________________NCL200">#REF!</definedName>
    <definedName name="___________________________________NCL250">#REF!</definedName>
    <definedName name="___________________________________NET2">#REF!</definedName>
    <definedName name="___________________________________nin190">#REF!</definedName>
    <definedName name="___________________________________PA3" hidden="1">{"'Sheet1'!$L$16"}</definedName>
    <definedName name="___________________________________sc1">#REF!</definedName>
    <definedName name="___________________________________SC2">#REF!</definedName>
    <definedName name="___________________________________sc3">#REF!</definedName>
    <definedName name="___________________________________SN3">#REF!</definedName>
    <definedName name="___________________________________TL1">#REF!</definedName>
    <definedName name="___________________________________TL2">#REF!</definedName>
    <definedName name="___________________________________TL3">#REF!</definedName>
    <definedName name="___________________________________TLA120">#REF!</definedName>
    <definedName name="___________________________________TLA35">#REF!</definedName>
    <definedName name="___________________________________TLA50">#REF!</definedName>
    <definedName name="___________________________________TLA70">#REF!</definedName>
    <definedName name="___________________________________TLA95">#REF!</definedName>
    <definedName name="___________________________________tz593">#REF!</definedName>
    <definedName name="___________________________________VL100">#REF!</definedName>
    <definedName name="___________________________________VL250">#REF!</definedName>
    <definedName name="__________________________________a1" hidden="1">{"'Sheet1'!$L$16"}</definedName>
    <definedName name="__________________________________boi1">#REF!</definedName>
    <definedName name="__________________________________boi2">#REF!</definedName>
    <definedName name="__________________________________CON1">#REF!</definedName>
    <definedName name="__________________________________CON2">#REF!</definedName>
    <definedName name="__________________________________ddn400">#REF!</definedName>
    <definedName name="__________________________________ddn600">#REF!</definedName>
    <definedName name="__________________________________DT12" hidden="1">{"'Sheet1'!$L$16"}</definedName>
    <definedName name="__________________________________hsm2">1.1289</definedName>
    <definedName name="__________________________________hso2">#REF!</definedName>
    <definedName name="__________________________________kha1">#REF!</definedName>
    <definedName name="__________________________________MAC12">#REF!</definedName>
    <definedName name="__________________________________MAC46">#REF!</definedName>
    <definedName name="__________________________________NCL100">#REF!</definedName>
    <definedName name="__________________________________NCL200">#REF!</definedName>
    <definedName name="__________________________________NCL250">#REF!</definedName>
    <definedName name="__________________________________NET2">#REF!</definedName>
    <definedName name="__________________________________nin190">#REF!</definedName>
    <definedName name="__________________________________PA3" hidden="1">{"'Sheet1'!$L$16"}</definedName>
    <definedName name="__________________________________sc1">#REF!</definedName>
    <definedName name="__________________________________SC2">#REF!</definedName>
    <definedName name="__________________________________sc3">#REF!</definedName>
    <definedName name="__________________________________SN3">#REF!</definedName>
    <definedName name="__________________________________TL1">#REF!</definedName>
    <definedName name="__________________________________TL2">#REF!</definedName>
    <definedName name="__________________________________TL3">#REF!</definedName>
    <definedName name="__________________________________TLA120">#REF!</definedName>
    <definedName name="__________________________________TLA35">#REF!</definedName>
    <definedName name="__________________________________TLA50">#REF!</definedName>
    <definedName name="__________________________________TLA70">#REF!</definedName>
    <definedName name="__________________________________TLA95">#REF!</definedName>
    <definedName name="__________________________________tz593">#REF!</definedName>
    <definedName name="__________________________________VL100">#REF!</definedName>
    <definedName name="__________________________________VL250">#REF!</definedName>
    <definedName name="_________________________________a1" hidden="1">{"'Sheet1'!$L$16"}</definedName>
    <definedName name="_________________________________boi1">#REF!</definedName>
    <definedName name="_________________________________boi2">#REF!</definedName>
    <definedName name="_________________________________CON1">#REF!</definedName>
    <definedName name="_________________________________CON2">#REF!</definedName>
    <definedName name="_________________________________ddn400">#REF!</definedName>
    <definedName name="_________________________________ddn600">#REF!</definedName>
    <definedName name="_________________________________DT12" hidden="1">{"'Sheet1'!$L$16"}</definedName>
    <definedName name="_________________________________hsm2">1.1289</definedName>
    <definedName name="_________________________________hso2">#REF!</definedName>
    <definedName name="_________________________________kha1">#REF!</definedName>
    <definedName name="_________________________________MAC12">#REF!</definedName>
    <definedName name="_________________________________MAC46">#REF!</definedName>
    <definedName name="_________________________________NCL100">#REF!</definedName>
    <definedName name="_________________________________NCL200">#REF!</definedName>
    <definedName name="_________________________________NCL250">#REF!</definedName>
    <definedName name="_________________________________NET2">#REF!</definedName>
    <definedName name="_________________________________nin190">#REF!</definedName>
    <definedName name="_________________________________PA3" hidden="1">{"'Sheet1'!$L$16"}</definedName>
    <definedName name="_________________________________sc1">#REF!</definedName>
    <definedName name="_________________________________SC2">#REF!</definedName>
    <definedName name="_________________________________sc3">#REF!</definedName>
    <definedName name="_________________________________SN3">#REF!</definedName>
    <definedName name="_________________________________TL1">#REF!</definedName>
    <definedName name="_________________________________TL2">#REF!</definedName>
    <definedName name="_________________________________TL3">#REF!</definedName>
    <definedName name="_________________________________TLA120">#REF!</definedName>
    <definedName name="_________________________________TLA35">#REF!</definedName>
    <definedName name="_________________________________TLA50">#REF!</definedName>
    <definedName name="_________________________________TLA70">#REF!</definedName>
    <definedName name="_________________________________TLA95">#REF!</definedName>
    <definedName name="_________________________________tz593">#REF!</definedName>
    <definedName name="_________________________________VL100">#REF!</definedName>
    <definedName name="_________________________________VL250">#REF!</definedName>
    <definedName name="________________________________a1" hidden="1">{"'Sheet1'!$L$16"}</definedName>
    <definedName name="________________________________boi1">#REF!</definedName>
    <definedName name="________________________________boi2">#REF!</definedName>
    <definedName name="________________________________CON1">#REF!</definedName>
    <definedName name="________________________________CON2">#REF!</definedName>
    <definedName name="________________________________ddn400">#REF!</definedName>
    <definedName name="________________________________ddn600">#REF!</definedName>
    <definedName name="________________________________DT12" hidden="1">{"'Sheet1'!$L$16"}</definedName>
    <definedName name="________________________________hsm2">1.1289</definedName>
    <definedName name="________________________________hso2">#REF!</definedName>
    <definedName name="________________________________kha1">#REF!</definedName>
    <definedName name="________________________________MAC12">#REF!</definedName>
    <definedName name="________________________________MAC46">#REF!</definedName>
    <definedName name="________________________________NCL100">#REF!</definedName>
    <definedName name="________________________________NCL200">#REF!</definedName>
    <definedName name="________________________________NCL250">#REF!</definedName>
    <definedName name="________________________________NET2">#REF!</definedName>
    <definedName name="________________________________nin190">#REF!</definedName>
    <definedName name="________________________________PA3" hidden="1">{"'Sheet1'!$L$16"}</definedName>
    <definedName name="________________________________sc1">#REF!</definedName>
    <definedName name="________________________________SC2">#REF!</definedName>
    <definedName name="________________________________sc3">#REF!</definedName>
    <definedName name="________________________________SN3">#REF!</definedName>
    <definedName name="________________________________TL1">#REF!</definedName>
    <definedName name="________________________________TL2">#REF!</definedName>
    <definedName name="________________________________TL3">#REF!</definedName>
    <definedName name="________________________________TLA120">#REF!</definedName>
    <definedName name="________________________________TLA35">#REF!</definedName>
    <definedName name="________________________________TLA50">#REF!</definedName>
    <definedName name="________________________________TLA70">#REF!</definedName>
    <definedName name="________________________________TLA95">#REF!</definedName>
    <definedName name="________________________________tz593">#REF!</definedName>
    <definedName name="________________________________VL100">#REF!</definedName>
    <definedName name="________________________________VL250">#REF!</definedName>
    <definedName name="_______________________________a1" hidden="1">{"'Sheet1'!$L$16"}</definedName>
    <definedName name="_______________________________boi1">#REF!</definedName>
    <definedName name="_______________________________boi2">#REF!</definedName>
    <definedName name="_______________________________CON1">#REF!</definedName>
    <definedName name="_______________________________CON2">#REF!</definedName>
    <definedName name="_______________________________ddn400">#REF!</definedName>
    <definedName name="_______________________________ddn600">#REF!</definedName>
    <definedName name="_______________________________DT12" hidden="1">{"'Sheet1'!$L$16"}</definedName>
    <definedName name="_______________________________hsm2">1.1289</definedName>
    <definedName name="_______________________________hso2">#REF!</definedName>
    <definedName name="_______________________________kha1">#REF!</definedName>
    <definedName name="_______________________________MAC12">#REF!</definedName>
    <definedName name="_______________________________MAC46">#REF!</definedName>
    <definedName name="_______________________________NCL100">#REF!</definedName>
    <definedName name="_______________________________NCL200">#REF!</definedName>
    <definedName name="_______________________________NCL250">#REF!</definedName>
    <definedName name="_______________________________NET2">#REF!</definedName>
    <definedName name="_______________________________nin190">#REF!</definedName>
    <definedName name="_______________________________PA3" hidden="1">{"'Sheet1'!$L$16"}</definedName>
    <definedName name="_______________________________sc1">#REF!</definedName>
    <definedName name="_______________________________SC2">#REF!</definedName>
    <definedName name="_______________________________sc3">#REF!</definedName>
    <definedName name="_______________________________SN3">#REF!</definedName>
    <definedName name="_______________________________TL1">#REF!</definedName>
    <definedName name="_______________________________TL2">#REF!</definedName>
    <definedName name="_______________________________TL3">#REF!</definedName>
    <definedName name="_______________________________TLA120">#REF!</definedName>
    <definedName name="_______________________________TLA35">#REF!</definedName>
    <definedName name="_______________________________TLA50">#REF!</definedName>
    <definedName name="_______________________________TLA70">#REF!</definedName>
    <definedName name="_______________________________TLA95">#REF!</definedName>
    <definedName name="_______________________________tz593">#REF!</definedName>
    <definedName name="_______________________________VL100">#REF!</definedName>
    <definedName name="_______________________________VL250">#REF!</definedName>
    <definedName name="______________________________a1" hidden="1">{"'Sheet1'!$L$16"}</definedName>
    <definedName name="______________________________boi1">#REF!</definedName>
    <definedName name="______________________________boi2">#REF!</definedName>
    <definedName name="______________________________CON1">#REF!</definedName>
    <definedName name="______________________________CON2">#REF!</definedName>
    <definedName name="______________________________ddn400">#REF!</definedName>
    <definedName name="______________________________ddn600">#REF!</definedName>
    <definedName name="______________________________DT12" hidden="1">{"'Sheet1'!$L$16"}</definedName>
    <definedName name="______________________________hsm2">1.1289</definedName>
    <definedName name="______________________________hso2">#REF!</definedName>
    <definedName name="______________________________kha1">#REF!</definedName>
    <definedName name="______________________________MAC12">#REF!</definedName>
    <definedName name="______________________________MAC46">#REF!</definedName>
    <definedName name="______________________________NCL100">#REF!</definedName>
    <definedName name="______________________________NCL200">#REF!</definedName>
    <definedName name="______________________________NCL250">#REF!</definedName>
    <definedName name="______________________________NET2">#REF!</definedName>
    <definedName name="______________________________nin190">#REF!</definedName>
    <definedName name="______________________________PA3" hidden="1">{"'Sheet1'!$L$16"}</definedName>
    <definedName name="______________________________sc1">#REF!</definedName>
    <definedName name="______________________________SC2">#REF!</definedName>
    <definedName name="______________________________sc3">#REF!</definedName>
    <definedName name="______________________________SN3">#REF!</definedName>
    <definedName name="______________________________TL1">#REF!</definedName>
    <definedName name="______________________________TL2">#REF!</definedName>
    <definedName name="______________________________TL3">#REF!</definedName>
    <definedName name="______________________________TLA120">#REF!</definedName>
    <definedName name="______________________________TLA35">#REF!</definedName>
    <definedName name="______________________________TLA50">#REF!</definedName>
    <definedName name="______________________________TLA70">#REF!</definedName>
    <definedName name="______________________________TLA95">#REF!</definedName>
    <definedName name="______________________________tz593">#REF!</definedName>
    <definedName name="______________________________VL100">#REF!</definedName>
    <definedName name="______________________________VL250">#REF!</definedName>
    <definedName name="_____________________________a1" hidden="1">{"'Sheet1'!$L$16"}</definedName>
    <definedName name="_____________________________boi1">#REF!</definedName>
    <definedName name="_____________________________boi2">#REF!</definedName>
    <definedName name="_____________________________CON1">#REF!</definedName>
    <definedName name="_____________________________CON2">#REF!</definedName>
    <definedName name="_____________________________ddn400">#REF!</definedName>
    <definedName name="_____________________________ddn600">#REF!</definedName>
    <definedName name="_____________________________DT12" hidden="1">{"'Sheet1'!$L$16"}</definedName>
    <definedName name="_____________________________hsm2">1.1289</definedName>
    <definedName name="_____________________________hso2">#REF!</definedName>
    <definedName name="_____________________________kha1">#REF!</definedName>
    <definedName name="_____________________________MAC12">#REF!</definedName>
    <definedName name="_____________________________MAC46">#REF!</definedName>
    <definedName name="_____________________________NCL100">#REF!</definedName>
    <definedName name="_____________________________NCL200">#REF!</definedName>
    <definedName name="_____________________________NCL250">#REF!</definedName>
    <definedName name="_____________________________NET2">#REF!</definedName>
    <definedName name="_____________________________nin190">#REF!</definedName>
    <definedName name="_____________________________PA3" hidden="1">{"'Sheet1'!$L$16"}</definedName>
    <definedName name="_____________________________sc1">#REF!</definedName>
    <definedName name="_____________________________SC2">#REF!</definedName>
    <definedName name="_____________________________sc3">#REF!</definedName>
    <definedName name="_____________________________SN3">#REF!</definedName>
    <definedName name="_____________________________TL1">#REF!</definedName>
    <definedName name="_____________________________TL2">#REF!</definedName>
    <definedName name="_____________________________TL3">#REF!</definedName>
    <definedName name="_____________________________TLA120">#REF!</definedName>
    <definedName name="_____________________________TLA35">#REF!</definedName>
    <definedName name="_____________________________TLA50">#REF!</definedName>
    <definedName name="_____________________________TLA70">#REF!</definedName>
    <definedName name="_____________________________TLA95">#REF!</definedName>
    <definedName name="_____________________________tz593">#REF!</definedName>
    <definedName name="_____________________________VL100">#REF!</definedName>
    <definedName name="_____________________________VL250">#REF!</definedName>
    <definedName name="____________________________a1" hidden="1">{"'Sheet1'!$L$16"}</definedName>
    <definedName name="____________________________boi1">#REF!</definedName>
    <definedName name="____________________________boi2">#REF!</definedName>
    <definedName name="____________________________CON1">#REF!</definedName>
    <definedName name="____________________________CON2">#REF!</definedName>
    <definedName name="____________________________ddn400">#REF!</definedName>
    <definedName name="____________________________ddn600">#REF!</definedName>
    <definedName name="____________________________DT12" hidden="1">{"'Sheet1'!$L$16"}</definedName>
    <definedName name="____________________________hsm2">1.1289</definedName>
    <definedName name="____________________________hso2">#REF!</definedName>
    <definedName name="____________________________kha1">#REF!</definedName>
    <definedName name="____________________________MAC12">#REF!</definedName>
    <definedName name="____________________________MAC46">#REF!</definedName>
    <definedName name="____________________________NCL100">#REF!</definedName>
    <definedName name="____________________________NCL200">#REF!</definedName>
    <definedName name="____________________________NCL250">#REF!</definedName>
    <definedName name="____________________________NET2">#REF!</definedName>
    <definedName name="____________________________nin190">#REF!</definedName>
    <definedName name="____________________________PA3" hidden="1">{"'Sheet1'!$L$16"}</definedName>
    <definedName name="____________________________sc1">#REF!</definedName>
    <definedName name="____________________________SC2">#REF!</definedName>
    <definedName name="____________________________sc3">#REF!</definedName>
    <definedName name="____________________________SN3">#REF!</definedName>
    <definedName name="____________________________TL1">#REF!</definedName>
    <definedName name="____________________________TL2">#REF!</definedName>
    <definedName name="____________________________TL3">#REF!</definedName>
    <definedName name="____________________________TLA120">#REF!</definedName>
    <definedName name="____________________________TLA35">#REF!</definedName>
    <definedName name="____________________________TLA50">#REF!</definedName>
    <definedName name="____________________________TLA70">#REF!</definedName>
    <definedName name="____________________________TLA95">#REF!</definedName>
    <definedName name="____________________________tz593">#REF!</definedName>
    <definedName name="____________________________VL100">#REF!</definedName>
    <definedName name="____________________________VL250">#REF!</definedName>
    <definedName name="___________________________a1" hidden="1">{"'Sheet1'!$L$16"}</definedName>
    <definedName name="___________________________boi1">#REF!</definedName>
    <definedName name="___________________________boi2">#REF!</definedName>
    <definedName name="___________________________CON1">#REF!</definedName>
    <definedName name="___________________________CON2">#REF!</definedName>
    <definedName name="___________________________ddn400">#REF!</definedName>
    <definedName name="___________________________ddn600">#REF!</definedName>
    <definedName name="___________________________DT12" hidden="1">{"'Sheet1'!$L$16"}</definedName>
    <definedName name="___________________________hsm2">1.1289</definedName>
    <definedName name="___________________________hso2">#REF!</definedName>
    <definedName name="___________________________kha1">#REF!</definedName>
    <definedName name="___________________________MAC12">#REF!</definedName>
    <definedName name="___________________________MAC46">#REF!</definedName>
    <definedName name="___________________________NCL100">#REF!</definedName>
    <definedName name="___________________________NCL200">#REF!</definedName>
    <definedName name="___________________________NCL250">#REF!</definedName>
    <definedName name="___________________________NET2">#REF!</definedName>
    <definedName name="___________________________nin190">#REF!</definedName>
    <definedName name="___________________________PA3" hidden="1">{"'Sheet1'!$L$16"}</definedName>
    <definedName name="___________________________sc1">#REF!</definedName>
    <definedName name="___________________________SC2">#REF!</definedName>
    <definedName name="___________________________sc3">#REF!</definedName>
    <definedName name="___________________________SN3">#REF!</definedName>
    <definedName name="___________________________TL1">#REF!</definedName>
    <definedName name="___________________________TL2">#REF!</definedName>
    <definedName name="___________________________TL3">#REF!</definedName>
    <definedName name="___________________________TLA120">#REF!</definedName>
    <definedName name="___________________________TLA35">#REF!</definedName>
    <definedName name="___________________________TLA50">#REF!</definedName>
    <definedName name="___________________________TLA70">#REF!</definedName>
    <definedName name="___________________________TLA95">#REF!</definedName>
    <definedName name="___________________________tz593">#REF!</definedName>
    <definedName name="___________________________VL100">#REF!</definedName>
    <definedName name="___________________________VL250">#REF!</definedName>
    <definedName name="__________________________a1" hidden="1">{"'Sheet1'!$L$16"}</definedName>
    <definedName name="__________________________boi1">#REF!</definedName>
    <definedName name="__________________________boi2">#REF!</definedName>
    <definedName name="__________________________CON1">#REF!</definedName>
    <definedName name="__________________________CON2">#REF!</definedName>
    <definedName name="__________________________ddn400">#REF!</definedName>
    <definedName name="__________________________ddn600">#REF!</definedName>
    <definedName name="__________________________DT12" hidden="1">{"'Sheet1'!$L$16"}</definedName>
    <definedName name="__________________________hsm2">1.1289</definedName>
    <definedName name="__________________________hso2">#REF!</definedName>
    <definedName name="__________________________kha1">#REF!</definedName>
    <definedName name="__________________________MAC12">#REF!</definedName>
    <definedName name="__________________________MAC46">#REF!</definedName>
    <definedName name="__________________________NCL100">#REF!</definedName>
    <definedName name="__________________________NCL200">#REF!</definedName>
    <definedName name="__________________________NCL250">#REF!</definedName>
    <definedName name="__________________________NET2">#REF!</definedName>
    <definedName name="__________________________nin190">#REF!</definedName>
    <definedName name="__________________________PA3" hidden="1">{"'Sheet1'!$L$16"}</definedName>
    <definedName name="__________________________sc1">#REF!</definedName>
    <definedName name="__________________________SC2">#REF!</definedName>
    <definedName name="__________________________sc3">#REF!</definedName>
    <definedName name="__________________________SN3">#REF!</definedName>
    <definedName name="__________________________TL1">#REF!</definedName>
    <definedName name="__________________________TL2">#REF!</definedName>
    <definedName name="__________________________TL3">#REF!</definedName>
    <definedName name="__________________________TLA120">#REF!</definedName>
    <definedName name="__________________________TLA35">#REF!</definedName>
    <definedName name="__________________________TLA50">#REF!</definedName>
    <definedName name="__________________________TLA70">#REF!</definedName>
    <definedName name="__________________________TLA95">#REF!</definedName>
    <definedName name="__________________________tz593">#REF!</definedName>
    <definedName name="__________________________VL100">#REF!</definedName>
    <definedName name="__________________________VL250">#REF!</definedName>
    <definedName name="_________________________a1" hidden="1">{"'Sheet1'!$L$16"}</definedName>
    <definedName name="_________________________boi1">#REF!</definedName>
    <definedName name="_________________________boi2">#REF!</definedName>
    <definedName name="_________________________CON1">#REF!</definedName>
    <definedName name="_________________________CON2">#REF!</definedName>
    <definedName name="_________________________ddn400">#REF!</definedName>
    <definedName name="_________________________ddn600">#REF!</definedName>
    <definedName name="_________________________DT12" hidden="1">{"'Sheet1'!$L$16"}</definedName>
    <definedName name="_________________________hsm2">1.1289</definedName>
    <definedName name="_________________________hso2">#REF!</definedName>
    <definedName name="_________________________kha1">#REF!</definedName>
    <definedName name="_________________________MAC12">#REF!</definedName>
    <definedName name="_________________________MAC46">#REF!</definedName>
    <definedName name="_________________________NCL100">#REF!</definedName>
    <definedName name="_________________________NCL200">#REF!</definedName>
    <definedName name="_________________________NCL250">#REF!</definedName>
    <definedName name="_________________________NET2">#REF!</definedName>
    <definedName name="_________________________nin190">#REF!</definedName>
    <definedName name="_________________________PA3" hidden="1">{"'Sheet1'!$L$16"}</definedName>
    <definedName name="_________________________sc1">#REF!</definedName>
    <definedName name="_________________________SC2">#REF!</definedName>
    <definedName name="_________________________sc3">#REF!</definedName>
    <definedName name="_________________________SN3">#REF!</definedName>
    <definedName name="_________________________TL1">#REF!</definedName>
    <definedName name="_________________________TL2">#REF!</definedName>
    <definedName name="_________________________TL3">#REF!</definedName>
    <definedName name="_________________________TLA120">#REF!</definedName>
    <definedName name="_________________________TLA35">#REF!</definedName>
    <definedName name="_________________________TLA50">#REF!</definedName>
    <definedName name="_________________________TLA70">#REF!</definedName>
    <definedName name="_________________________TLA95">#REF!</definedName>
    <definedName name="_________________________tz593">#REF!</definedName>
    <definedName name="_________________________VL100">#REF!</definedName>
    <definedName name="_________________________VL250">#REF!</definedName>
    <definedName name="________________________a1" hidden="1">{"'Sheet1'!$L$16"}</definedName>
    <definedName name="________________________boi1">#REF!</definedName>
    <definedName name="________________________boi2">#REF!</definedName>
    <definedName name="________________________CON1">#REF!</definedName>
    <definedName name="________________________CON2">#REF!</definedName>
    <definedName name="________________________ddn400">#REF!</definedName>
    <definedName name="________________________ddn600">#REF!</definedName>
    <definedName name="________________________DT12" hidden="1">{"'Sheet1'!$L$16"}</definedName>
    <definedName name="________________________hsm2">1.1289</definedName>
    <definedName name="________________________hso2">#REF!</definedName>
    <definedName name="________________________kha1">#REF!</definedName>
    <definedName name="________________________MAC12">#REF!</definedName>
    <definedName name="________________________MAC46">#REF!</definedName>
    <definedName name="________________________NCL100">#REF!</definedName>
    <definedName name="________________________NCL200">#REF!</definedName>
    <definedName name="________________________NCL250">#REF!</definedName>
    <definedName name="________________________NET2">#REF!</definedName>
    <definedName name="________________________nin190">#REF!</definedName>
    <definedName name="________________________PA3" hidden="1">{"'Sheet1'!$L$16"}</definedName>
    <definedName name="________________________sc1">#REF!</definedName>
    <definedName name="________________________SC2">#REF!</definedName>
    <definedName name="________________________sc3">#REF!</definedName>
    <definedName name="________________________SN3">#REF!</definedName>
    <definedName name="________________________TL1">#REF!</definedName>
    <definedName name="________________________TL2">#REF!</definedName>
    <definedName name="________________________TL3">#REF!</definedName>
    <definedName name="________________________TLA120">#REF!</definedName>
    <definedName name="________________________TLA35">#REF!</definedName>
    <definedName name="________________________TLA50">#REF!</definedName>
    <definedName name="________________________TLA70">#REF!</definedName>
    <definedName name="________________________TLA95">#REF!</definedName>
    <definedName name="________________________tz593">#REF!</definedName>
    <definedName name="________________________VL100">#REF!</definedName>
    <definedName name="________________________VL250">#REF!</definedName>
    <definedName name="_______________________a1" hidden="1">{"'Sheet1'!$L$16"}</definedName>
    <definedName name="_______________________boi1">#REF!</definedName>
    <definedName name="_______________________boi2">#REF!</definedName>
    <definedName name="_______________________CON1">#REF!</definedName>
    <definedName name="_______________________CON2">#REF!</definedName>
    <definedName name="_______________________ddn400">#REF!</definedName>
    <definedName name="_______________________ddn600">#REF!</definedName>
    <definedName name="_______________________DT12" hidden="1">{"'Sheet1'!$L$16"}</definedName>
    <definedName name="_______________________hsm2">1.1289</definedName>
    <definedName name="_______________________hso2">#REF!</definedName>
    <definedName name="_______________________kha1">#REF!</definedName>
    <definedName name="_______________________MAC12">#REF!</definedName>
    <definedName name="_______________________MAC46">#REF!</definedName>
    <definedName name="_______________________NCL100">#REF!</definedName>
    <definedName name="_______________________NCL200">#REF!</definedName>
    <definedName name="_______________________NCL250">#REF!</definedName>
    <definedName name="_______________________NET2">#REF!</definedName>
    <definedName name="_______________________nin190">#REF!</definedName>
    <definedName name="_______________________PA3" hidden="1">{"'Sheet1'!$L$16"}</definedName>
    <definedName name="_______________________sc1">#REF!</definedName>
    <definedName name="_______________________SC2">#REF!</definedName>
    <definedName name="_______________________sc3">#REF!</definedName>
    <definedName name="_______________________SN3">#REF!</definedName>
    <definedName name="_______________________TL1">#REF!</definedName>
    <definedName name="_______________________TL2">#REF!</definedName>
    <definedName name="_______________________TL3">#REF!</definedName>
    <definedName name="_______________________TLA120">#REF!</definedName>
    <definedName name="_______________________TLA35">#REF!</definedName>
    <definedName name="_______________________TLA50">#REF!</definedName>
    <definedName name="_______________________TLA70">#REF!</definedName>
    <definedName name="_______________________TLA95">#REF!</definedName>
    <definedName name="_______________________tz593">#REF!</definedName>
    <definedName name="_______________________VL100">#REF!</definedName>
    <definedName name="_______________________VL250">#REF!</definedName>
    <definedName name="______________________a1" hidden="1">{"'Sheet1'!$L$16"}</definedName>
    <definedName name="______________________boi1">#REF!</definedName>
    <definedName name="______________________boi2">#REF!</definedName>
    <definedName name="______________________CON1">#REF!</definedName>
    <definedName name="______________________CON2">#REF!</definedName>
    <definedName name="______________________ddn400">#REF!</definedName>
    <definedName name="______________________ddn600">#REF!</definedName>
    <definedName name="______________________DT12" hidden="1">{"'Sheet1'!$L$16"}</definedName>
    <definedName name="______________________hsm2">1.1289</definedName>
    <definedName name="______________________hso2">#REF!</definedName>
    <definedName name="______________________kha1">#REF!</definedName>
    <definedName name="______________________MAC12">#REF!</definedName>
    <definedName name="______________________MAC46">#REF!</definedName>
    <definedName name="______________________NCL100">#REF!</definedName>
    <definedName name="______________________NCL200">#REF!</definedName>
    <definedName name="______________________NCL250">#REF!</definedName>
    <definedName name="______________________NET2">#REF!</definedName>
    <definedName name="______________________nin190">#REF!</definedName>
    <definedName name="______________________PA3" hidden="1">{"'Sheet1'!$L$16"}</definedName>
    <definedName name="______________________sc1">#REF!</definedName>
    <definedName name="______________________SC2">#REF!</definedName>
    <definedName name="______________________sc3">#REF!</definedName>
    <definedName name="______________________SN3">#REF!</definedName>
    <definedName name="______________________TL1">#REF!</definedName>
    <definedName name="______________________TL2">#REF!</definedName>
    <definedName name="______________________TL3">#REF!</definedName>
    <definedName name="______________________TLA120">#REF!</definedName>
    <definedName name="______________________TLA35">#REF!</definedName>
    <definedName name="______________________TLA50">#REF!</definedName>
    <definedName name="______________________TLA70">#REF!</definedName>
    <definedName name="______________________TLA95">#REF!</definedName>
    <definedName name="______________________tz593">#REF!</definedName>
    <definedName name="______________________VL100">#REF!</definedName>
    <definedName name="______________________VL250">#REF!</definedName>
    <definedName name="_____________________a1" hidden="1">{"'Sheet1'!$L$16"}</definedName>
    <definedName name="_____________________boi1">#REF!</definedName>
    <definedName name="_____________________boi2">#REF!</definedName>
    <definedName name="_____________________CON1">#REF!</definedName>
    <definedName name="_____________________CON2">#REF!</definedName>
    <definedName name="_____________________ddn400">#REF!</definedName>
    <definedName name="_____________________ddn600">#REF!</definedName>
    <definedName name="_____________________DT12" hidden="1">{"'Sheet1'!$L$16"}</definedName>
    <definedName name="_____________________hsm2">1.1289</definedName>
    <definedName name="_____________________hso2">#REF!</definedName>
    <definedName name="_____________________kha1">#REF!</definedName>
    <definedName name="_____________________MAC12">#REF!</definedName>
    <definedName name="_____________________MAC46">#REF!</definedName>
    <definedName name="_____________________NCL100">#REF!</definedName>
    <definedName name="_____________________NCL200">#REF!</definedName>
    <definedName name="_____________________NCL250">#REF!</definedName>
    <definedName name="_____________________NET2">#REF!</definedName>
    <definedName name="_____________________nin190">#REF!</definedName>
    <definedName name="_____________________PA3" hidden="1">{"'Sheet1'!$L$16"}</definedName>
    <definedName name="_____________________sc1">#REF!</definedName>
    <definedName name="_____________________SC2">#REF!</definedName>
    <definedName name="_____________________sc3">#REF!</definedName>
    <definedName name="_____________________SN3">#REF!</definedName>
    <definedName name="_____________________TL1">#REF!</definedName>
    <definedName name="_____________________TL2">#REF!</definedName>
    <definedName name="_____________________TL3">#REF!</definedName>
    <definedName name="_____________________TLA120">#REF!</definedName>
    <definedName name="_____________________TLA35">#REF!</definedName>
    <definedName name="_____________________TLA50">#REF!</definedName>
    <definedName name="_____________________TLA70">#REF!</definedName>
    <definedName name="_____________________TLA95">#REF!</definedName>
    <definedName name="_____________________tz593">#REF!</definedName>
    <definedName name="_____________________VL100">#REF!</definedName>
    <definedName name="_____________________VL250">#REF!</definedName>
    <definedName name="____________________a1" hidden="1">{"'Sheet1'!$L$16"}</definedName>
    <definedName name="____________________boi1">#REF!</definedName>
    <definedName name="____________________boi2">#REF!</definedName>
    <definedName name="____________________CON1">#REF!</definedName>
    <definedName name="____________________CON2">#REF!</definedName>
    <definedName name="____________________ddn400">#REF!</definedName>
    <definedName name="____________________ddn600">#REF!</definedName>
    <definedName name="____________________DT12" hidden="1">{"'Sheet1'!$L$16"}</definedName>
    <definedName name="____________________hsm2">1.1289</definedName>
    <definedName name="____________________hso2">#REF!</definedName>
    <definedName name="____________________kha1">#REF!</definedName>
    <definedName name="____________________MAC12">#REF!</definedName>
    <definedName name="____________________MAC46">#REF!</definedName>
    <definedName name="____________________NCL100">#REF!</definedName>
    <definedName name="____________________NCL200">#REF!</definedName>
    <definedName name="____________________NCL250">#REF!</definedName>
    <definedName name="____________________NET2">#REF!</definedName>
    <definedName name="____________________nin190">#REF!</definedName>
    <definedName name="____________________PA3" hidden="1">{"'Sheet1'!$L$16"}</definedName>
    <definedName name="____________________sc1">#REF!</definedName>
    <definedName name="____________________SC2">#REF!</definedName>
    <definedName name="____________________sc3">#REF!</definedName>
    <definedName name="____________________SN3">#REF!</definedName>
    <definedName name="____________________TL1">#REF!</definedName>
    <definedName name="____________________TL2">#REF!</definedName>
    <definedName name="____________________TL3">#REF!</definedName>
    <definedName name="____________________TLA120">#REF!</definedName>
    <definedName name="____________________TLA35">#REF!</definedName>
    <definedName name="____________________TLA50">#REF!</definedName>
    <definedName name="____________________TLA70">#REF!</definedName>
    <definedName name="____________________TLA95">#REF!</definedName>
    <definedName name="____________________tz593">#REF!</definedName>
    <definedName name="____________________VL100">#REF!</definedName>
    <definedName name="____________________VL250">#REF!</definedName>
    <definedName name="___________________a1" hidden="1">{"'Sheet1'!$L$16"}</definedName>
    <definedName name="___________________boi1">#REF!</definedName>
    <definedName name="___________________boi2">#REF!</definedName>
    <definedName name="___________________CON1">#REF!</definedName>
    <definedName name="___________________CON2">#REF!</definedName>
    <definedName name="___________________ddn400">#REF!</definedName>
    <definedName name="___________________ddn600">#REF!</definedName>
    <definedName name="___________________DT12" hidden="1">{"'Sheet1'!$L$16"}</definedName>
    <definedName name="___________________hsm2">1.1289</definedName>
    <definedName name="___________________hso2">#REF!</definedName>
    <definedName name="___________________kha1">#REF!</definedName>
    <definedName name="___________________MAC12">#REF!</definedName>
    <definedName name="___________________MAC46">#REF!</definedName>
    <definedName name="___________________NCL100">#REF!</definedName>
    <definedName name="___________________NCL200">#REF!</definedName>
    <definedName name="___________________NCL250">#REF!</definedName>
    <definedName name="___________________NET2">#REF!</definedName>
    <definedName name="___________________nin190">#REF!</definedName>
    <definedName name="___________________PA3" hidden="1">{"'Sheet1'!$L$16"}</definedName>
    <definedName name="___________________sc1">#REF!</definedName>
    <definedName name="___________________SC2">#REF!</definedName>
    <definedName name="___________________sc3">#REF!</definedName>
    <definedName name="___________________SN3">#REF!</definedName>
    <definedName name="___________________TL1">#REF!</definedName>
    <definedName name="___________________TL2">#REF!</definedName>
    <definedName name="___________________TL3">#REF!</definedName>
    <definedName name="___________________TLA120">#REF!</definedName>
    <definedName name="___________________TLA35">#REF!</definedName>
    <definedName name="___________________TLA50">#REF!</definedName>
    <definedName name="___________________TLA70">#REF!</definedName>
    <definedName name="___________________TLA95">#REF!</definedName>
    <definedName name="___________________tz593">#REF!</definedName>
    <definedName name="___________________VL100">#REF!</definedName>
    <definedName name="___________________VL250">#REF!</definedName>
    <definedName name="__________________a1" hidden="1">{"'Sheet1'!$L$16"}</definedName>
    <definedName name="__________________boi1">#REF!</definedName>
    <definedName name="__________________boi2">#REF!</definedName>
    <definedName name="__________________CON1">#REF!</definedName>
    <definedName name="__________________CON2">#REF!</definedName>
    <definedName name="__________________ddn400">#REF!</definedName>
    <definedName name="__________________ddn600">#REF!</definedName>
    <definedName name="__________________DT12" hidden="1">{"'Sheet1'!$L$16"}</definedName>
    <definedName name="__________________hsm2">1.1289</definedName>
    <definedName name="__________________hso2">#REF!</definedName>
    <definedName name="__________________kha1">#REF!</definedName>
    <definedName name="__________________MAC12">#REF!</definedName>
    <definedName name="__________________MAC46">#REF!</definedName>
    <definedName name="__________________NCL100">#REF!</definedName>
    <definedName name="__________________NCL200">#REF!</definedName>
    <definedName name="__________________NCL250">#REF!</definedName>
    <definedName name="__________________NET2">#REF!</definedName>
    <definedName name="__________________nin190">#REF!</definedName>
    <definedName name="__________________PA3" hidden="1">{"'Sheet1'!$L$16"}</definedName>
    <definedName name="__________________sc1">#REF!</definedName>
    <definedName name="__________________SC2">#REF!</definedName>
    <definedName name="__________________sc3">#REF!</definedName>
    <definedName name="__________________SN3">#REF!</definedName>
    <definedName name="__________________TL1">#REF!</definedName>
    <definedName name="__________________TL2">#REF!</definedName>
    <definedName name="__________________TL3">#REF!</definedName>
    <definedName name="__________________TLA120">#REF!</definedName>
    <definedName name="__________________TLA35">#REF!</definedName>
    <definedName name="__________________TLA50">#REF!</definedName>
    <definedName name="__________________TLA70">#REF!</definedName>
    <definedName name="__________________TLA95">#REF!</definedName>
    <definedName name="__________________tz593">#REF!</definedName>
    <definedName name="__________________VL100">#REF!</definedName>
    <definedName name="__________________VL250">#REF!</definedName>
    <definedName name="_________________a1" hidden="1">{"'Sheet1'!$L$16"}</definedName>
    <definedName name="_________________boi1">#REF!</definedName>
    <definedName name="_________________boi2">#REF!</definedName>
    <definedName name="_________________CON1">#REF!</definedName>
    <definedName name="_________________CON2">#REF!</definedName>
    <definedName name="_________________ddn400">#REF!</definedName>
    <definedName name="_________________ddn600">#REF!</definedName>
    <definedName name="_________________DT12" hidden="1">{"'Sheet1'!$L$16"}</definedName>
    <definedName name="_________________hsm2">1.1289</definedName>
    <definedName name="_________________hso2">#REF!</definedName>
    <definedName name="_________________kha1">#REF!</definedName>
    <definedName name="_________________MAC12">#REF!</definedName>
    <definedName name="_________________MAC46">#REF!</definedName>
    <definedName name="_________________NCL100">#REF!</definedName>
    <definedName name="_________________NCL200">#REF!</definedName>
    <definedName name="_________________NCL250">#REF!</definedName>
    <definedName name="_________________NET2">#REF!</definedName>
    <definedName name="_________________nin190">#REF!</definedName>
    <definedName name="_________________PA3" hidden="1">{"'Sheet1'!$L$16"}</definedName>
    <definedName name="_________________sc1">#REF!</definedName>
    <definedName name="_________________SC2">#REF!</definedName>
    <definedName name="_________________sc3">#REF!</definedName>
    <definedName name="_________________SN3">#REF!</definedName>
    <definedName name="_________________TL1">#REF!</definedName>
    <definedName name="_________________TL2">#REF!</definedName>
    <definedName name="_________________TL3">#REF!</definedName>
    <definedName name="_________________TLA120">#REF!</definedName>
    <definedName name="_________________TLA35">#REF!</definedName>
    <definedName name="_________________TLA50">#REF!</definedName>
    <definedName name="_________________TLA70">#REF!</definedName>
    <definedName name="_________________TLA95">#REF!</definedName>
    <definedName name="_________________tz593">#REF!</definedName>
    <definedName name="_________________VL100">#REF!</definedName>
    <definedName name="_________________VL250">#REF!</definedName>
    <definedName name="________________a1" hidden="1">{"'Sheet1'!$L$16"}</definedName>
    <definedName name="________________boi1">#REF!</definedName>
    <definedName name="________________boi2">#REF!</definedName>
    <definedName name="________________CON1">#REF!</definedName>
    <definedName name="________________CON2">#REF!</definedName>
    <definedName name="________________ddn400">#REF!</definedName>
    <definedName name="________________ddn600">#REF!</definedName>
    <definedName name="________________DT12" hidden="1">{"'Sheet1'!$L$16"}</definedName>
    <definedName name="________________hsm2">1.1289</definedName>
    <definedName name="________________hso2">#REF!</definedName>
    <definedName name="________________kha1">#REF!</definedName>
    <definedName name="________________MAC12">#REF!</definedName>
    <definedName name="________________MAC46">#REF!</definedName>
    <definedName name="________________NCL100">#REF!</definedName>
    <definedName name="________________NCL200">#REF!</definedName>
    <definedName name="________________NCL250">#REF!</definedName>
    <definedName name="________________NET2">#REF!</definedName>
    <definedName name="________________nin190">#REF!</definedName>
    <definedName name="________________PA3" hidden="1">{"'Sheet1'!$L$16"}</definedName>
    <definedName name="________________sc1">#REF!</definedName>
    <definedName name="________________SC2">#REF!</definedName>
    <definedName name="________________sc3">#REF!</definedName>
    <definedName name="________________SN3">#REF!</definedName>
    <definedName name="________________TL1">#REF!</definedName>
    <definedName name="________________TL2">#REF!</definedName>
    <definedName name="________________TL3">#REF!</definedName>
    <definedName name="________________TLA120">#REF!</definedName>
    <definedName name="________________TLA35">#REF!</definedName>
    <definedName name="________________TLA50">#REF!</definedName>
    <definedName name="________________TLA70">#REF!</definedName>
    <definedName name="________________TLA95">#REF!</definedName>
    <definedName name="________________tz593">#REF!</definedName>
    <definedName name="________________VL100">#REF!</definedName>
    <definedName name="________________VL250">#REF!</definedName>
    <definedName name="_______________a1" hidden="1">{"'Sheet1'!$L$16"}</definedName>
    <definedName name="_______________boi1">#REF!</definedName>
    <definedName name="_______________boi2">#REF!</definedName>
    <definedName name="_______________CON1">#REF!</definedName>
    <definedName name="_______________CON2">#REF!</definedName>
    <definedName name="_______________ddn400">#REF!</definedName>
    <definedName name="_______________ddn600">#REF!</definedName>
    <definedName name="_______________DT12" hidden="1">{"'Sheet1'!$L$16"}</definedName>
    <definedName name="_______________hsm2">1.1289</definedName>
    <definedName name="_______________hso2">#REF!</definedName>
    <definedName name="_______________kha1">#REF!</definedName>
    <definedName name="_______________MAC12">#REF!</definedName>
    <definedName name="_______________MAC46">#REF!</definedName>
    <definedName name="_______________NCL100">#REF!</definedName>
    <definedName name="_______________NCL200">#REF!</definedName>
    <definedName name="_______________NCL250">#REF!</definedName>
    <definedName name="_______________NET2">#REF!</definedName>
    <definedName name="_______________nin190">#REF!</definedName>
    <definedName name="_______________PA3" hidden="1">{"'Sheet1'!$L$16"}</definedName>
    <definedName name="_______________sc1">#REF!</definedName>
    <definedName name="_______________SC2">#REF!</definedName>
    <definedName name="_______________sc3">#REF!</definedName>
    <definedName name="_______________SN3">#REF!</definedName>
    <definedName name="_______________TL1">#REF!</definedName>
    <definedName name="_______________TL2">#REF!</definedName>
    <definedName name="_______________TL3">#REF!</definedName>
    <definedName name="_______________TLA120">#REF!</definedName>
    <definedName name="_______________TLA35">#REF!</definedName>
    <definedName name="_______________TLA50">#REF!</definedName>
    <definedName name="_______________TLA70">#REF!</definedName>
    <definedName name="_______________TLA95">#REF!</definedName>
    <definedName name="_______________tz593">#REF!</definedName>
    <definedName name="_______________VL100">#REF!</definedName>
    <definedName name="_______________VL250">#REF!</definedName>
    <definedName name="______________a1" hidden="1">{"'Sheet1'!$L$16"}</definedName>
    <definedName name="______________boi1">#REF!</definedName>
    <definedName name="______________boi2">#REF!</definedName>
    <definedName name="______________CON1">#REF!</definedName>
    <definedName name="______________CON2">#REF!</definedName>
    <definedName name="______________ddn400">#REF!</definedName>
    <definedName name="______________ddn600">#REF!</definedName>
    <definedName name="______________DT12" hidden="1">{"'Sheet1'!$L$16"}</definedName>
    <definedName name="______________hsm2">1.1289</definedName>
    <definedName name="______________hso2">#REF!</definedName>
    <definedName name="______________kha1">#REF!</definedName>
    <definedName name="______________MAC12">#REF!</definedName>
    <definedName name="______________MAC46">#REF!</definedName>
    <definedName name="______________NCL100">#REF!</definedName>
    <definedName name="______________NCL200">#REF!</definedName>
    <definedName name="______________NCL250">#REF!</definedName>
    <definedName name="______________NET2">#REF!</definedName>
    <definedName name="______________nin190">#REF!</definedName>
    <definedName name="______________PA3" hidden="1">{"'Sheet1'!$L$16"}</definedName>
    <definedName name="______________sc1">#REF!</definedName>
    <definedName name="______________SC2">#REF!</definedName>
    <definedName name="______________sc3">#REF!</definedName>
    <definedName name="______________SN3">#REF!</definedName>
    <definedName name="______________TL1">#REF!</definedName>
    <definedName name="______________TL2">#REF!</definedName>
    <definedName name="______________TL3">#REF!</definedName>
    <definedName name="______________TLA120">#REF!</definedName>
    <definedName name="______________TLA35">#REF!</definedName>
    <definedName name="______________TLA50">#REF!</definedName>
    <definedName name="______________TLA70">#REF!</definedName>
    <definedName name="______________TLA95">#REF!</definedName>
    <definedName name="______________tz593">#REF!</definedName>
    <definedName name="______________VL100">#REF!</definedName>
    <definedName name="______________VL250">#REF!</definedName>
    <definedName name="_____________a1" hidden="1">{"'Sheet1'!$L$16"}</definedName>
    <definedName name="_____________boi1">#REF!</definedName>
    <definedName name="_____________boi2">#REF!</definedName>
    <definedName name="_____________CON1">#REF!</definedName>
    <definedName name="_____________CON2">#REF!</definedName>
    <definedName name="_____________ddn400">#REF!</definedName>
    <definedName name="_____________ddn600">#REF!</definedName>
    <definedName name="_____________DT12" hidden="1">{"'Sheet1'!$L$16"}</definedName>
    <definedName name="_____________hsm2">1.1289</definedName>
    <definedName name="_____________hso2">#REF!</definedName>
    <definedName name="_____________kha1">#REF!</definedName>
    <definedName name="_____________MAC12">#REF!</definedName>
    <definedName name="_____________MAC46">#REF!</definedName>
    <definedName name="_____________NCL100">#REF!</definedName>
    <definedName name="_____________NCL200">#REF!</definedName>
    <definedName name="_____________NCL250">#REF!</definedName>
    <definedName name="_____________NET2">#REF!</definedName>
    <definedName name="_____________nin190">#REF!</definedName>
    <definedName name="_____________PA3" hidden="1">{"'Sheet1'!$L$16"}</definedName>
    <definedName name="_____________sc1">#REF!</definedName>
    <definedName name="_____________SC2">#REF!</definedName>
    <definedName name="_____________sc3">#REF!</definedName>
    <definedName name="_____________SN3">#REF!</definedName>
    <definedName name="_____________TL1">#REF!</definedName>
    <definedName name="_____________TL2">#REF!</definedName>
    <definedName name="_____________TL3">#REF!</definedName>
    <definedName name="_____________TLA120">#REF!</definedName>
    <definedName name="_____________TLA35">#REF!</definedName>
    <definedName name="_____________TLA50">#REF!</definedName>
    <definedName name="_____________TLA70">#REF!</definedName>
    <definedName name="_____________TLA95">#REF!</definedName>
    <definedName name="_____________tz593">#REF!</definedName>
    <definedName name="_____________VL100">#REF!</definedName>
    <definedName name="_____________VL250">#REF!</definedName>
    <definedName name="____________boi1">#REF!</definedName>
    <definedName name="____________boi2">#REF!</definedName>
    <definedName name="____________CON1">#REF!</definedName>
    <definedName name="____________CON2">#REF!</definedName>
    <definedName name="____________ddn400">#REF!</definedName>
    <definedName name="____________ddn600">#REF!</definedName>
    <definedName name="____________DT12" hidden="1">{"'Sheet1'!$L$16"}</definedName>
    <definedName name="____________hsm2">1.1289</definedName>
    <definedName name="____________hso2">#REF!</definedName>
    <definedName name="____________kha1">#REF!</definedName>
    <definedName name="____________MAC12">#REF!</definedName>
    <definedName name="____________MAC46">#REF!</definedName>
    <definedName name="____________NCL100">#REF!</definedName>
    <definedName name="____________NCL200">#REF!</definedName>
    <definedName name="____________NCL250">#REF!</definedName>
    <definedName name="____________NET2">#REF!</definedName>
    <definedName name="____________nin190">#REF!</definedName>
    <definedName name="____________sc1">#REF!</definedName>
    <definedName name="____________SC2">#REF!</definedName>
    <definedName name="____________sc3">#REF!</definedName>
    <definedName name="____________SN3">#REF!</definedName>
    <definedName name="____________TL1">#REF!</definedName>
    <definedName name="____________TL2">#REF!</definedName>
    <definedName name="____________TL3">#REF!</definedName>
    <definedName name="____________TLA120">#REF!</definedName>
    <definedName name="____________TLA35">#REF!</definedName>
    <definedName name="____________TLA50">#REF!</definedName>
    <definedName name="____________TLA70">#REF!</definedName>
    <definedName name="____________TLA95">#REF!</definedName>
    <definedName name="____________VL100">#REF!</definedName>
    <definedName name="____________VL250">#REF!</definedName>
    <definedName name="___________a1" hidden="1">{"'Sheet1'!$L$16"}</definedName>
    <definedName name="___________boi1">#REF!</definedName>
    <definedName name="___________boi2">#REF!</definedName>
    <definedName name="___________CON1">#REF!</definedName>
    <definedName name="___________CON2">#REF!</definedName>
    <definedName name="___________ddn400">#REF!</definedName>
    <definedName name="___________ddn600">#REF!</definedName>
    <definedName name="___________DT12" hidden="1">{"'Sheet1'!$L$16"}</definedName>
    <definedName name="___________hsm2">1.1289</definedName>
    <definedName name="___________hso2">#REF!</definedName>
    <definedName name="___________kha1">#REF!</definedName>
    <definedName name="___________MAC12">#REF!</definedName>
    <definedName name="___________MAC46">#REF!</definedName>
    <definedName name="___________NCL100">#REF!</definedName>
    <definedName name="___________NCL200">#REF!</definedName>
    <definedName name="___________NCL250">#REF!</definedName>
    <definedName name="___________NET2">#REF!</definedName>
    <definedName name="___________nin190">#REF!</definedName>
    <definedName name="___________PA3" hidden="1">{"'Sheet1'!$L$16"}</definedName>
    <definedName name="___________sc1">#REF!</definedName>
    <definedName name="___________SC2">#REF!</definedName>
    <definedName name="___________sc3">#REF!</definedName>
    <definedName name="___________SN3">#REF!</definedName>
    <definedName name="___________TL1">#REF!</definedName>
    <definedName name="___________TL2">#REF!</definedName>
    <definedName name="___________TL3">#REF!</definedName>
    <definedName name="___________TLA120">#REF!</definedName>
    <definedName name="___________TLA35">#REF!</definedName>
    <definedName name="___________TLA50">#REF!</definedName>
    <definedName name="___________TLA70">#REF!</definedName>
    <definedName name="___________TLA95">#REF!</definedName>
    <definedName name="___________tz593">#REF!</definedName>
    <definedName name="___________VL100">#REF!</definedName>
    <definedName name="___________VL250">#REF!</definedName>
    <definedName name="__________a1" hidden="1">{"'Sheet1'!$L$16"}</definedName>
    <definedName name="__________boi1">#REF!</definedName>
    <definedName name="__________boi2">#REF!</definedName>
    <definedName name="__________CON1">#REF!</definedName>
    <definedName name="__________CON2">#REF!</definedName>
    <definedName name="__________ddn400">#REF!</definedName>
    <definedName name="__________ddn600">#REF!</definedName>
    <definedName name="__________DT12" hidden="1">{"'Sheet1'!$L$16"}</definedName>
    <definedName name="__________hsm2">1.1289</definedName>
    <definedName name="__________hso2">#REF!</definedName>
    <definedName name="__________kha1">#REF!</definedName>
    <definedName name="__________MAC12">#REF!</definedName>
    <definedName name="__________MAC46">#REF!</definedName>
    <definedName name="__________NCL100">#REF!</definedName>
    <definedName name="__________NCL200">#REF!</definedName>
    <definedName name="__________NCL250">#REF!</definedName>
    <definedName name="__________NET2">#REF!</definedName>
    <definedName name="__________nin190">#REF!</definedName>
    <definedName name="__________PA3" hidden="1">{"'Sheet1'!$L$16"}</definedName>
    <definedName name="__________sc1">#REF!</definedName>
    <definedName name="__________SC2">#REF!</definedName>
    <definedName name="__________sc3">#REF!</definedName>
    <definedName name="__________SN3">#REF!</definedName>
    <definedName name="__________TL1">#REF!</definedName>
    <definedName name="__________TL2">#REF!</definedName>
    <definedName name="__________TL3">#REF!</definedName>
    <definedName name="__________TLA120">#REF!</definedName>
    <definedName name="__________TLA35">#REF!</definedName>
    <definedName name="__________TLA50">#REF!</definedName>
    <definedName name="__________TLA70">#REF!</definedName>
    <definedName name="__________TLA95">#REF!</definedName>
    <definedName name="__________tz593">#REF!</definedName>
    <definedName name="__________VL100">#REF!</definedName>
    <definedName name="__________VL250">#REF!</definedName>
    <definedName name="_________a1" localSheetId="0">{"'Sheet1'!$L$16"}</definedName>
    <definedName name="_________a1">{"'Sheet1'!$L$16"}</definedName>
    <definedName name="_________a1_1" localSheetId="0">{"'Sheet1'!$L$16"}</definedName>
    <definedName name="_________a1_1">{"'Sheet1'!$L$16"}</definedName>
    <definedName name="_________a1_2" localSheetId="0">{"'Sheet1'!$L$16"}</definedName>
    <definedName name="_________a1_2">{"'Sheet1'!$L$16"}</definedName>
    <definedName name="_________boi1">#REF!</definedName>
    <definedName name="_________boi2">#REF!</definedName>
    <definedName name="_________CON1">#REF!</definedName>
    <definedName name="_________CON2">#REF!</definedName>
    <definedName name="_________ddn400">#REF!</definedName>
    <definedName name="_________ddn600">#REF!</definedName>
    <definedName name="_________DT12" hidden="1">{"'Sheet1'!$L$16"}</definedName>
    <definedName name="_________hsm2">1.1289</definedName>
    <definedName name="_________hso2">#REF!</definedName>
    <definedName name="_________kha1">#REF!</definedName>
    <definedName name="_________MAC12">#REF!</definedName>
    <definedName name="_________MAC46">#REF!</definedName>
    <definedName name="_________NCL100">#REF!</definedName>
    <definedName name="_________NCL200">#REF!</definedName>
    <definedName name="_________NCL250">#REF!</definedName>
    <definedName name="_________NET2">#REF!</definedName>
    <definedName name="_________nin190">#REF!</definedName>
    <definedName name="_________PA3" localSheetId="0">{"'Sheet1'!$L$16"}</definedName>
    <definedName name="_________PA3">{"'Sheet1'!$L$16"}</definedName>
    <definedName name="_________PA3_1" localSheetId="0">{"'Sheet1'!$L$16"}</definedName>
    <definedName name="_________PA3_1">{"'Sheet1'!$L$16"}</definedName>
    <definedName name="_________PA3_2" localSheetId="0">{"'Sheet1'!$L$16"}</definedName>
    <definedName name="_________PA3_2">{"'Sheet1'!$L$16"}</definedName>
    <definedName name="_________sc1">#REF!</definedName>
    <definedName name="_________SC2">#REF!</definedName>
    <definedName name="_________sc3">#REF!</definedName>
    <definedName name="_________SN3">#REF!</definedName>
    <definedName name="_________TL1">#REF!</definedName>
    <definedName name="_________TL2">#REF!</definedName>
    <definedName name="_________TL3">#REF!</definedName>
    <definedName name="_________TLA120">#REF!</definedName>
    <definedName name="_________TLA35">#REF!</definedName>
    <definedName name="_________TLA50">#REF!</definedName>
    <definedName name="_________TLA70">#REF!</definedName>
    <definedName name="_________TLA95">#REF!</definedName>
    <definedName name="_________tz593">#REF!</definedName>
    <definedName name="_________VL100">#REF!</definedName>
    <definedName name="_________VL250">#REF!</definedName>
    <definedName name="________a1" hidden="1">{"'Sheet1'!$L$16"}</definedName>
    <definedName name="________boi1">#REF!</definedName>
    <definedName name="________boi2">#REF!</definedName>
    <definedName name="________btm10">#REF!</definedName>
    <definedName name="________CON1">#REF!</definedName>
    <definedName name="________CON2">#REF!</definedName>
    <definedName name="________ddn400">#REF!</definedName>
    <definedName name="________ddn600">#REF!</definedName>
    <definedName name="________DT12" hidden="1">{"'Sheet1'!$L$16"}</definedName>
    <definedName name="________h1" hidden="1">{"'Sheet1'!$L$16"}</definedName>
    <definedName name="________h10" hidden="1">{#N/A,#N/A,FALSE,"Chi tiÆt"}</definedName>
    <definedName name="________h2" hidden="1">{"'Sheet1'!$L$16"}</definedName>
    <definedName name="________h3" hidden="1">{"'Sheet1'!$L$16"}</definedName>
    <definedName name="________h5" hidden="1">{"'Sheet1'!$L$16"}</definedName>
    <definedName name="________h6" hidden="1">{"'Sheet1'!$L$16"}</definedName>
    <definedName name="________h7" hidden="1">{"'Sheet1'!$L$16"}</definedName>
    <definedName name="________h8" hidden="1">{"'Sheet1'!$L$16"}</definedName>
    <definedName name="________h9" hidden="1">{"'Sheet1'!$L$16"}</definedName>
    <definedName name="________hsm2">1.1289</definedName>
    <definedName name="________hso2">#REF!</definedName>
    <definedName name="________kha1">#REF!</definedName>
    <definedName name="________lap1">#REF!</definedName>
    <definedName name="________lap2">#REF!</definedName>
    <definedName name="________MAC12">#REF!</definedName>
    <definedName name="________MAC46">#REF!</definedName>
    <definedName name="________NCL100">#REF!</definedName>
    <definedName name="________NCL200">#REF!</definedName>
    <definedName name="________NCL250">#REF!</definedName>
    <definedName name="________NET2">#REF!</definedName>
    <definedName name="________nin190">#REF!</definedName>
    <definedName name="________NSO2" hidden="1">{"'Sheet1'!$L$16"}</definedName>
    <definedName name="________PA3" hidden="1">{"'Sheet1'!$L$16"}</definedName>
    <definedName name="________sc1">#REF!</definedName>
    <definedName name="________SC2">#REF!</definedName>
    <definedName name="________sc3">#REF!</definedName>
    <definedName name="________SN3">#REF!</definedName>
    <definedName name="________TL1">#REF!</definedName>
    <definedName name="________TL2">#REF!</definedName>
    <definedName name="________TL3">#REF!</definedName>
    <definedName name="________TLA120">#REF!</definedName>
    <definedName name="________TLA35">#REF!</definedName>
    <definedName name="________TLA50">#REF!</definedName>
    <definedName name="________TLA70">#REF!</definedName>
    <definedName name="________TLA95">#REF!</definedName>
    <definedName name="________tz593">#REF!</definedName>
    <definedName name="________VL100">#REF!</definedName>
    <definedName name="________vl2" hidden="1">{"'Sheet1'!$L$16"}</definedName>
    <definedName name="________VL250">#REF!</definedName>
    <definedName name="_______a1" localSheetId="0">{"'Sheet1'!$L$16"}</definedName>
    <definedName name="_______a1">{"'Sheet1'!$L$16"}</definedName>
    <definedName name="_______a1_1" localSheetId="0">{"'Sheet1'!$L$16"}</definedName>
    <definedName name="_______a1_1">{"'Sheet1'!$L$16"}</definedName>
    <definedName name="_______a1_2" localSheetId="0">{"'Sheet1'!$L$16"}</definedName>
    <definedName name="_______a1_2">{"'Sheet1'!$L$16"}</definedName>
    <definedName name="_______boi1">#REF!</definedName>
    <definedName name="_______boi2">#REF!</definedName>
    <definedName name="_______boi3">#REF!</definedName>
    <definedName name="_______boi4">#REF!</definedName>
    <definedName name="_______btm10">"#REF!"</definedName>
    <definedName name="_______btm100">"#REF!"</definedName>
    <definedName name="_______BTM250">#REF!</definedName>
    <definedName name="_______btM300">#REF!</definedName>
    <definedName name="_______cao1">#REF!</definedName>
    <definedName name="_______cao2">#REF!</definedName>
    <definedName name="_______cao3">#REF!</definedName>
    <definedName name="_______cao4">#REF!</definedName>
    <definedName name="_______cao5">#REF!</definedName>
    <definedName name="_______cao6">#REF!</definedName>
    <definedName name="_______CON1">#REF!</definedName>
    <definedName name="_______CON2">#REF!</definedName>
    <definedName name="_______dai1">#REF!</definedName>
    <definedName name="_______dai2">#REF!</definedName>
    <definedName name="_______dai3">#REF!</definedName>
    <definedName name="_______dai4">#REF!</definedName>
    <definedName name="_______dai5">#REF!</definedName>
    <definedName name="_______dai6">#REF!</definedName>
    <definedName name="_______dan1">#REF!</definedName>
    <definedName name="_______dan2">#REF!</definedName>
    <definedName name="_______ddn400">#REF!</definedName>
    <definedName name="_______ddn600">#REF!</definedName>
    <definedName name="_______DT12" hidden="1">{"'Sheet1'!$L$16"}</definedName>
    <definedName name="_______gon4">#REF!</definedName>
    <definedName name="_______h1" hidden="1">{"'Sheet1'!$L$16"}</definedName>
    <definedName name="_______h10" hidden="1">{#N/A,#N/A,FALSE,"Chi tiÆt"}</definedName>
    <definedName name="_______h2" hidden="1">{"'Sheet1'!$L$16"}</definedName>
    <definedName name="_______h3" hidden="1">{"'Sheet1'!$L$16"}</definedName>
    <definedName name="_______h5" hidden="1">{"'Sheet1'!$L$16"}</definedName>
    <definedName name="_______h6" hidden="1">{"'Sheet1'!$L$16"}</definedName>
    <definedName name="_______h7" hidden="1">{"'Sheet1'!$L$16"}</definedName>
    <definedName name="_______h8" hidden="1">{"'Sheet1'!$L$16"}</definedName>
    <definedName name="_______h9" hidden="1">{"'Sheet1'!$L$16"}</definedName>
    <definedName name="_______hom2">"#REF!"</definedName>
    <definedName name="_______hsm2">1.1289</definedName>
    <definedName name="_______hso2">#REF!</definedName>
    <definedName name="_______kha1">#REF!</definedName>
    <definedName name="_______KM188">"#REF!"</definedName>
    <definedName name="_______km189">"#REF!"</definedName>
    <definedName name="_______km190">#REF!</definedName>
    <definedName name="_______km191">#REF!</definedName>
    <definedName name="_______km192">#REF!</definedName>
    <definedName name="_______km193">"#REF!"</definedName>
    <definedName name="_______km194">"#REF!"</definedName>
    <definedName name="_______km195">"#REF!"</definedName>
    <definedName name="_______km197">"#REF!"</definedName>
    <definedName name="_______km198">"#REF!"</definedName>
    <definedName name="_______MAC12">#REF!</definedName>
    <definedName name="_______MAC46">#REF!</definedName>
    <definedName name="_______NCL100">"#REF!"</definedName>
    <definedName name="_______NCL200">"#REF!"</definedName>
    <definedName name="_______NCL250">"#REF!"</definedName>
    <definedName name="_______NET2">#REF!</definedName>
    <definedName name="_______nin190">"#REF!"</definedName>
    <definedName name="_______PA3" localSheetId="0">{"'Sheet1'!$L$16"}</definedName>
    <definedName name="_______PA3">{"'Sheet1'!$L$16"}</definedName>
    <definedName name="_______PA3_1" localSheetId="0">{"'Sheet1'!$L$16"}</definedName>
    <definedName name="_______PA3_1">{"'Sheet1'!$L$16"}</definedName>
    <definedName name="_______PA3_2" localSheetId="0">{"'Sheet1'!$L$16"}</definedName>
    <definedName name="_______PA3_2">{"'Sheet1'!$L$16"}</definedName>
    <definedName name="_______phi10">#REF!</definedName>
    <definedName name="_______phi12">#REF!</definedName>
    <definedName name="_______phi14">#REF!</definedName>
    <definedName name="_______phi16">#REF!</definedName>
    <definedName name="_______phi18">#REF!</definedName>
    <definedName name="_______phi20">#REF!</definedName>
    <definedName name="_______phi22">#REF!</definedName>
    <definedName name="_______phi25">#REF!</definedName>
    <definedName name="_______phi28">#REF!</definedName>
    <definedName name="_______phi6">#REF!</definedName>
    <definedName name="_______phi8">#REF!</definedName>
    <definedName name="_______PL1242">#REF!</definedName>
    <definedName name="_______sat10">#REF!</definedName>
    <definedName name="_______sat14">#REF!</definedName>
    <definedName name="_______sat16">#REF!</definedName>
    <definedName name="_______sat20">#REF!</definedName>
    <definedName name="_______sat8">#REF!</definedName>
    <definedName name="_______sc1">#REF!</definedName>
    <definedName name="_______SC2">#REF!</definedName>
    <definedName name="_______sc3">#REF!</definedName>
    <definedName name="_______slg1">#REF!</definedName>
    <definedName name="_______slg2">#REF!</definedName>
    <definedName name="_______slg3">#REF!</definedName>
    <definedName name="_______slg4">#REF!</definedName>
    <definedName name="_______slg5">#REF!</definedName>
    <definedName name="_______slg6">#REF!</definedName>
    <definedName name="_______SN3">"#REF!"</definedName>
    <definedName name="_______sua20">"#REF!"</definedName>
    <definedName name="_______sua30">"#REF!"</definedName>
    <definedName name="_______TB1">"#REF!"</definedName>
    <definedName name="_______TH1">#REF!</definedName>
    <definedName name="_______TH2">#REF!</definedName>
    <definedName name="_______TH3">#REF!</definedName>
    <definedName name="_______TK155">#REF!</definedName>
    <definedName name="_______TK422">#REF!</definedName>
    <definedName name="_______TL1">#REF!</definedName>
    <definedName name="_______TL2">#REF!</definedName>
    <definedName name="_______TL3">"#REF!"</definedName>
    <definedName name="_______TLA120">#REF!</definedName>
    <definedName name="_______TLA35">#REF!</definedName>
    <definedName name="_______TLA50">#REF!</definedName>
    <definedName name="_______TLA70">#REF!</definedName>
    <definedName name="_______TLA95">#REF!</definedName>
    <definedName name="_______tz593">#REF!</definedName>
    <definedName name="_______VL100">"#REF!"</definedName>
    <definedName name="_______VL250">"#REF!"</definedName>
    <definedName name="______a1" localSheetId="0">{"'Sheet1'!$L$16"}</definedName>
    <definedName name="______a1">{"'Sheet1'!$L$16"}</definedName>
    <definedName name="______a1_1" localSheetId="0">{"'Sheet1'!$L$16"}</definedName>
    <definedName name="______a1_1">{"'Sheet1'!$L$16"}</definedName>
    <definedName name="______a1_2" localSheetId="0">{"'Sheet1'!$L$16"}</definedName>
    <definedName name="______a1_2">{"'Sheet1'!$L$16"}</definedName>
    <definedName name="______boi1">"#REF!"</definedName>
    <definedName name="______boi2">"#REF!"</definedName>
    <definedName name="______boi3">"#REF!"</definedName>
    <definedName name="______boi4">"#REF!"</definedName>
    <definedName name="______btm10">"#REF!"</definedName>
    <definedName name="______btm100">"#REF!"</definedName>
    <definedName name="______BTM250">"#REF!"</definedName>
    <definedName name="______btM300">"#REF!"</definedName>
    <definedName name="______cao1">"#REF!"</definedName>
    <definedName name="______cao2">"#REF!"</definedName>
    <definedName name="______cao3">"#REF!"</definedName>
    <definedName name="______cao4">"#REF!"</definedName>
    <definedName name="______cao5">"#REF!"</definedName>
    <definedName name="______cao6">"#REF!"</definedName>
    <definedName name="______CON1">"#REF!"</definedName>
    <definedName name="______CON2">"#REF!"</definedName>
    <definedName name="______dai1">"#REF!"</definedName>
    <definedName name="______dai2">"#REF!"</definedName>
    <definedName name="______dai3">"#REF!"</definedName>
    <definedName name="______dai4">"#REF!"</definedName>
    <definedName name="______dai5">"#REF!"</definedName>
    <definedName name="______dai6">"#REF!"</definedName>
    <definedName name="______dan1">"#REF!"</definedName>
    <definedName name="______dan2">"#REF!"</definedName>
    <definedName name="______ddn400">"#REF!"</definedName>
    <definedName name="______ddn600">"#REF!"</definedName>
    <definedName name="______DT12" hidden="1">{"'Sheet1'!$L$16"}</definedName>
    <definedName name="______gon4">"#REF!"</definedName>
    <definedName name="______h1" localSheetId="0">{"'Sheet1'!$L$16"}</definedName>
    <definedName name="______h1">{"'Sheet1'!$L$16"}</definedName>
    <definedName name="______h1_1" localSheetId="0">{"'Sheet1'!$L$16"}</definedName>
    <definedName name="______h1_1">{"'Sheet1'!$L$16"}</definedName>
    <definedName name="______h1_2" localSheetId="0">{"'Sheet1'!$L$16"}</definedName>
    <definedName name="______h1_2">{"'Sheet1'!$L$16"}</definedName>
    <definedName name="______h10">#N/A</definedName>
    <definedName name="______h10_1">#N/A</definedName>
    <definedName name="______h10_2">#N/A</definedName>
    <definedName name="______h2" localSheetId="0">{"'Sheet1'!$L$16"}</definedName>
    <definedName name="______h2">{"'Sheet1'!$L$16"}</definedName>
    <definedName name="______h2_1" localSheetId="0">{"'Sheet1'!$L$16"}</definedName>
    <definedName name="______h2_1">{"'Sheet1'!$L$16"}</definedName>
    <definedName name="______h2_2" localSheetId="0">{"'Sheet1'!$L$16"}</definedName>
    <definedName name="______h2_2">{"'Sheet1'!$L$16"}</definedName>
    <definedName name="______h3" localSheetId="0">{"'Sheet1'!$L$16"}</definedName>
    <definedName name="______h3">{"'Sheet1'!$L$16"}</definedName>
    <definedName name="______h3_1" localSheetId="0">{"'Sheet1'!$L$16"}</definedName>
    <definedName name="______h3_1">{"'Sheet1'!$L$16"}</definedName>
    <definedName name="______h3_2" localSheetId="0">{"'Sheet1'!$L$16"}</definedName>
    <definedName name="______h3_2">{"'Sheet1'!$L$16"}</definedName>
    <definedName name="______h5" localSheetId="0">{"'Sheet1'!$L$16"}</definedName>
    <definedName name="______h5">{"'Sheet1'!$L$16"}</definedName>
    <definedName name="______h5_1" localSheetId="0">{"'Sheet1'!$L$16"}</definedName>
    <definedName name="______h5_1">{"'Sheet1'!$L$16"}</definedName>
    <definedName name="______h5_2" localSheetId="0">{"'Sheet1'!$L$16"}</definedName>
    <definedName name="______h5_2">{"'Sheet1'!$L$16"}</definedName>
    <definedName name="______h6" localSheetId="0">{"'Sheet1'!$L$16"}</definedName>
    <definedName name="______h6">{"'Sheet1'!$L$16"}</definedName>
    <definedName name="______h6_1" localSheetId="0">{"'Sheet1'!$L$16"}</definedName>
    <definedName name="______h6_1">{"'Sheet1'!$L$16"}</definedName>
    <definedName name="______h6_2" localSheetId="0">{"'Sheet1'!$L$16"}</definedName>
    <definedName name="______h6_2">{"'Sheet1'!$L$16"}</definedName>
    <definedName name="______h7" localSheetId="0">{"'Sheet1'!$L$16"}</definedName>
    <definedName name="______h7">{"'Sheet1'!$L$16"}</definedName>
    <definedName name="______h7_1" localSheetId="0">{"'Sheet1'!$L$16"}</definedName>
    <definedName name="______h7_1">{"'Sheet1'!$L$16"}</definedName>
    <definedName name="______h7_2" localSheetId="0">{"'Sheet1'!$L$16"}</definedName>
    <definedName name="______h7_2">{"'Sheet1'!$L$16"}</definedName>
    <definedName name="______h8" localSheetId="0">{"'Sheet1'!$L$16"}</definedName>
    <definedName name="______h8">{"'Sheet1'!$L$16"}</definedName>
    <definedName name="______h8_1" localSheetId="0">{"'Sheet1'!$L$16"}</definedName>
    <definedName name="______h8_1">{"'Sheet1'!$L$16"}</definedName>
    <definedName name="______h8_2" localSheetId="0">{"'Sheet1'!$L$16"}</definedName>
    <definedName name="______h8_2">{"'Sheet1'!$L$16"}</definedName>
    <definedName name="______h9" localSheetId="0">{"'Sheet1'!$L$16"}</definedName>
    <definedName name="______h9">{"'Sheet1'!$L$16"}</definedName>
    <definedName name="______h9_1" localSheetId="0">{"'Sheet1'!$L$16"}</definedName>
    <definedName name="______h9_1">{"'Sheet1'!$L$16"}</definedName>
    <definedName name="______h9_2" localSheetId="0">{"'Sheet1'!$L$16"}</definedName>
    <definedName name="______h9_2">{"'Sheet1'!$L$16"}</definedName>
    <definedName name="______hom2">"#REF!"</definedName>
    <definedName name="______hsm2">1.1289</definedName>
    <definedName name="______hso2">#REF!</definedName>
    <definedName name="______Key1">[15]BKq2!#REF!</definedName>
    <definedName name="______Key2">[15]BKq2!#REF!</definedName>
    <definedName name="______kha1">#REF!</definedName>
    <definedName name="______KM188">"#REF!"</definedName>
    <definedName name="______km189">"#REF!"</definedName>
    <definedName name="______km190">"#REF!"</definedName>
    <definedName name="______km191">"#REF!"</definedName>
    <definedName name="______km192">"#REF!"</definedName>
    <definedName name="______km193">"#REF!"</definedName>
    <definedName name="______km194">"#REF!"</definedName>
    <definedName name="______km195">"#REF!"</definedName>
    <definedName name="______km196">"#REF!"</definedName>
    <definedName name="______km197">"#REF!"</definedName>
    <definedName name="______km198">"#REF!"</definedName>
    <definedName name="______lap1">"#REF!"</definedName>
    <definedName name="______lap2">"#REF!"</definedName>
    <definedName name="______MAC12">"#REF!"</definedName>
    <definedName name="______MAC46">"#REF!"</definedName>
    <definedName name="______NCL100">"#REF!"</definedName>
    <definedName name="______NCL200">"#REF!"</definedName>
    <definedName name="______NCL250">"#REF!"</definedName>
    <definedName name="______NET2">"#REF!"</definedName>
    <definedName name="______nin190">"#REF!"</definedName>
    <definedName name="______NSO2" localSheetId="0">{"'Sheet1'!$L$16"}</definedName>
    <definedName name="______NSO2">{"'Sheet1'!$L$16"}</definedName>
    <definedName name="______NSO2_1" localSheetId="0">{"'Sheet1'!$L$16"}</definedName>
    <definedName name="______NSO2_1">{"'Sheet1'!$L$16"}</definedName>
    <definedName name="______NSO2_2" localSheetId="0">{"'Sheet1'!$L$16"}</definedName>
    <definedName name="______NSO2_2">{"'Sheet1'!$L$16"}</definedName>
    <definedName name="______PA3" localSheetId="0">{"'Sheet1'!$L$16"}</definedName>
    <definedName name="______PA3">{"'Sheet1'!$L$16"}</definedName>
    <definedName name="______PA3_1" localSheetId="0">{"'Sheet1'!$L$16"}</definedName>
    <definedName name="______PA3_1">{"'Sheet1'!$L$16"}</definedName>
    <definedName name="______PA3_2" localSheetId="0">{"'Sheet1'!$L$16"}</definedName>
    <definedName name="______PA3_2">{"'Sheet1'!$L$16"}</definedName>
    <definedName name="______phi10">"#REF!"</definedName>
    <definedName name="______phi12">"#REF!"</definedName>
    <definedName name="______phi14">"#REF!"</definedName>
    <definedName name="______phi16">"#REF!"</definedName>
    <definedName name="______phi18">"#REF!"</definedName>
    <definedName name="______phi20">"#REF!"</definedName>
    <definedName name="______phi22">"#REF!"</definedName>
    <definedName name="______phi25">"#REF!"</definedName>
    <definedName name="______phi28">"#REF!"</definedName>
    <definedName name="______phi6">"#REF!"</definedName>
    <definedName name="______phi8">"#REF!"</definedName>
    <definedName name="______PL1242">"#REF!"</definedName>
    <definedName name="______sat10">"#REF!"</definedName>
    <definedName name="______sat14">"#REF!"</definedName>
    <definedName name="______sat16">"#REF!"</definedName>
    <definedName name="______sat20">"#REF!"</definedName>
    <definedName name="______sat8">"#REF!"</definedName>
    <definedName name="______sc1">"#REF!"</definedName>
    <definedName name="______SC2">"#REF!"</definedName>
    <definedName name="______sc3">"#REF!"</definedName>
    <definedName name="______slg1">"#REF!"</definedName>
    <definedName name="______slg2">"#REF!"</definedName>
    <definedName name="______slg3">"#REF!"</definedName>
    <definedName name="______slg4">"#REF!"</definedName>
    <definedName name="______slg5">"#REF!"</definedName>
    <definedName name="______slg6">"#REF!"</definedName>
    <definedName name="______SN3">"#REF!"</definedName>
    <definedName name="______sua20">"#REF!"</definedName>
    <definedName name="______sua30">"#REF!"</definedName>
    <definedName name="______TB1">"#REF!"</definedName>
    <definedName name="______TH1">"#REF!"</definedName>
    <definedName name="______TH2">"#REF!"</definedName>
    <definedName name="______TH3">"#REF!"</definedName>
    <definedName name="______TK155">"#REF!"</definedName>
    <definedName name="______TK422">"#REF!"</definedName>
    <definedName name="______TL1">"#REF!"</definedName>
    <definedName name="______TL2">"#REF!"</definedName>
    <definedName name="______TL3">"#REF!"</definedName>
    <definedName name="______TLA120">"#REF!"</definedName>
    <definedName name="______TLA35">"#REF!"</definedName>
    <definedName name="______TLA50">"#REF!"</definedName>
    <definedName name="______TLA70">"#REF!"</definedName>
    <definedName name="______TLA95">"#REF!"</definedName>
    <definedName name="______tz593">#REF!</definedName>
    <definedName name="______VL100">"#REF!"</definedName>
    <definedName name="______vl2" localSheetId="0">{"'Sheet1'!$L$16"}</definedName>
    <definedName name="______vl2">{"'Sheet1'!$L$16"}</definedName>
    <definedName name="______vl2_1" localSheetId="0">{"'Sheet1'!$L$16"}</definedName>
    <definedName name="______vl2_1">{"'Sheet1'!$L$16"}</definedName>
    <definedName name="______vl2_2" localSheetId="0">{"'Sheet1'!$L$16"}</definedName>
    <definedName name="______vl2_2">{"'Sheet1'!$L$16"}</definedName>
    <definedName name="______VL250">"#REF!"</definedName>
    <definedName name="_____a1" localSheetId="0">{"'Sheet1'!$L$16"}</definedName>
    <definedName name="_____a1">{"'Sheet1'!$L$16"}</definedName>
    <definedName name="_____a1_1" localSheetId="0">{"'Sheet1'!$L$16"}</definedName>
    <definedName name="_____a1_1">{"'Sheet1'!$L$16"}</definedName>
    <definedName name="_____a1_2" localSheetId="0">{"'Sheet1'!$L$16"}</definedName>
    <definedName name="_____a1_2">{"'Sheet1'!$L$16"}</definedName>
    <definedName name="_____A65700">'[16]MTO REV.2(ARMOR)'!#REF!</definedName>
    <definedName name="_____A65800">'[16]MTO REV.2(ARMOR)'!#REF!</definedName>
    <definedName name="_____A66000">'[16]MTO REV.2(ARMOR)'!#REF!</definedName>
    <definedName name="_____A67000">'[16]MTO REV.2(ARMOR)'!#REF!</definedName>
    <definedName name="_____A68000">'[16]MTO REV.2(ARMOR)'!#REF!</definedName>
    <definedName name="_____A70000">'[16]MTO REV.2(ARMOR)'!#REF!</definedName>
    <definedName name="_____A75000">'[16]MTO REV.2(ARMOR)'!#REF!</definedName>
    <definedName name="_____A85000">'[16]MTO REV.2(ARMOR)'!#REF!</definedName>
    <definedName name="_____boi1">"#REF!"</definedName>
    <definedName name="_____boi2">"#REF!"</definedName>
    <definedName name="_____boi3">"#REF!"</definedName>
    <definedName name="_____boi4">"#REF!"</definedName>
    <definedName name="_____btm100">#REF!</definedName>
    <definedName name="_____BTM250">"#REF!"</definedName>
    <definedName name="_____btM300">"#REF!"</definedName>
    <definedName name="_____cao1">"#REF!"</definedName>
    <definedName name="_____cao2">"#REF!"</definedName>
    <definedName name="_____cao3">"#REF!"</definedName>
    <definedName name="_____cao4">"#REF!"</definedName>
    <definedName name="_____cao5">"#REF!"</definedName>
    <definedName name="_____cao6">"#REF!"</definedName>
    <definedName name="_____CON1">"#REF!"</definedName>
    <definedName name="_____CON2">"#REF!"</definedName>
    <definedName name="_____dai1">"#REF!"</definedName>
    <definedName name="_____dai2">"#REF!"</definedName>
    <definedName name="_____dai3">"#REF!"</definedName>
    <definedName name="_____dai4">"#REF!"</definedName>
    <definedName name="_____dai5">"#REF!"</definedName>
    <definedName name="_____dai6">"#REF!"</definedName>
    <definedName name="_____dan1">"#REF!"</definedName>
    <definedName name="_____dan2">"#REF!"</definedName>
    <definedName name="_____day1">'[17]Chiet tinh dz22'!#REF!</definedName>
    <definedName name="_____dbu1">'[18]CT Thang Mo'!#REF!</definedName>
    <definedName name="_____ddn400">"#REF!"</definedName>
    <definedName name="_____ddn600">"#REF!"</definedName>
    <definedName name="_____DT12" hidden="1">{"'Sheet1'!$L$16"}</definedName>
    <definedName name="_____gon4">"#REF!"</definedName>
    <definedName name="_____h1" localSheetId="0">{"'Sheet1'!$L$16"}</definedName>
    <definedName name="_____h1">{"'Sheet1'!$L$16"}</definedName>
    <definedName name="_____h1_1" localSheetId="0">{"'Sheet1'!$L$16"}</definedName>
    <definedName name="_____h1_1">{"'Sheet1'!$L$16"}</definedName>
    <definedName name="_____h1_2" localSheetId="0">{"'Sheet1'!$L$16"}</definedName>
    <definedName name="_____h1_2">{"'Sheet1'!$L$16"}</definedName>
    <definedName name="_____h10">#N/A</definedName>
    <definedName name="_____h10_1">#N/A</definedName>
    <definedName name="_____h10_2">#N/A</definedName>
    <definedName name="_____h2" localSheetId="0">{"'Sheet1'!$L$16"}</definedName>
    <definedName name="_____h2">{"'Sheet1'!$L$16"}</definedName>
    <definedName name="_____h2_1" localSheetId="0">{"'Sheet1'!$L$16"}</definedName>
    <definedName name="_____h2_1">{"'Sheet1'!$L$16"}</definedName>
    <definedName name="_____h2_2" localSheetId="0">{"'Sheet1'!$L$16"}</definedName>
    <definedName name="_____h2_2">{"'Sheet1'!$L$16"}</definedName>
    <definedName name="_____h3" localSheetId="0">{"'Sheet1'!$L$16"}</definedName>
    <definedName name="_____h3">{"'Sheet1'!$L$16"}</definedName>
    <definedName name="_____h3_1" localSheetId="0">{"'Sheet1'!$L$16"}</definedName>
    <definedName name="_____h3_1">{"'Sheet1'!$L$16"}</definedName>
    <definedName name="_____h3_2" localSheetId="0">{"'Sheet1'!$L$16"}</definedName>
    <definedName name="_____h3_2">{"'Sheet1'!$L$16"}</definedName>
    <definedName name="_____h5" localSheetId="0">{"'Sheet1'!$L$16"}</definedName>
    <definedName name="_____h5">{"'Sheet1'!$L$16"}</definedName>
    <definedName name="_____h5_1" localSheetId="0">{"'Sheet1'!$L$16"}</definedName>
    <definedName name="_____h5_1">{"'Sheet1'!$L$16"}</definedName>
    <definedName name="_____h5_2" localSheetId="0">{"'Sheet1'!$L$16"}</definedName>
    <definedName name="_____h5_2">{"'Sheet1'!$L$16"}</definedName>
    <definedName name="_____h6" localSheetId="0">{"'Sheet1'!$L$16"}</definedName>
    <definedName name="_____h6">{"'Sheet1'!$L$16"}</definedName>
    <definedName name="_____h6_1" localSheetId="0">{"'Sheet1'!$L$16"}</definedName>
    <definedName name="_____h6_1">{"'Sheet1'!$L$16"}</definedName>
    <definedName name="_____h6_2" localSheetId="0">{"'Sheet1'!$L$16"}</definedName>
    <definedName name="_____h6_2">{"'Sheet1'!$L$16"}</definedName>
    <definedName name="_____h7" localSheetId="0">{"'Sheet1'!$L$16"}</definedName>
    <definedName name="_____h7">{"'Sheet1'!$L$16"}</definedName>
    <definedName name="_____h7_1" localSheetId="0">{"'Sheet1'!$L$16"}</definedName>
    <definedName name="_____h7_1">{"'Sheet1'!$L$16"}</definedName>
    <definedName name="_____h7_2" localSheetId="0">{"'Sheet1'!$L$16"}</definedName>
    <definedName name="_____h7_2">{"'Sheet1'!$L$16"}</definedName>
    <definedName name="_____h8" localSheetId="0">{"'Sheet1'!$L$16"}</definedName>
    <definedName name="_____h8">{"'Sheet1'!$L$16"}</definedName>
    <definedName name="_____h8_1" localSheetId="0">{"'Sheet1'!$L$16"}</definedName>
    <definedName name="_____h8_1">{"'Sheet1'!$L$16"}</definedName>
    <definedName name="_____h8_2" localSheetId="0">{"'Sheet1'!$L$16"}</definedName>
    <definedName name="_____h8_2">{"'Sheet1'!$L$16"}</definedName>
    <definedName name="_____h9" localSheetId="0">{"'Sheet1'!$L$16"}</definedName>
    <definedName name="_____h9">{"'Sheet1'!$L$16"}</definedName>
    <definedName name="_____h9_1" localSheetId="0">{"'Sheet1'!$L$16"}</definedName>
    <definedName name="_____h9_1">{"'Sheet1'!$L$16"}</definedName>
    <definedName name="_____h9_2" localSheetId="0">{"'Sheet1'!$L$16"}</definedName>
    <definedName name="_____h9_2">{"'Sheet1'!$L$16"}</definedName>
    <definedName name="_____hom2">#REF!</definedName>
    <definedName name="_____hsm2">1.1289</definedName>
    <definedName name="_____hso2">#REF!</definedName>
    <definedName name="_____Key1">[15]BKq2!#REF!</definedName>
    <definedName name="_____Key2">[15]BKq2!#REF!</definedName>
    <definedName name="_____Key3">[15]BKq2!#REF!</definedName>
    <definedName name="_____kha1">#REF!</definedName>
    <definedName name="_____KM188">#REF!</definedName>
    <definedName name="_____km189">#REF!</definedName>
    <definedName name="_____km190">"#REF!"</definedName>
    <definedName name="_____km191">"#REF!"</definedName>
    <definedName name="_____km192">"#REF!"</definedName>
    <definedName name="_____km193">#REF!</definedName>
    <definedName name="_____km194">#REF!</definedName>
    <definedName name="_____km195">#REF!</definedName>
    <definedName name="_____km196">"#REF!"</definedName>
    <definedName name="_____km197">#REF!</definedName>
    <definedName name="_____km198">#REF!</definedName>
    <definedName name="_____lap1">"#REF!"</definedName>
    <definedName name="_____lap2">"#REF!"</definedName>
    <definedName name="_____MAC12">"#REF!"</definedName>
    <definedName name="_____MAC46">"#REF!"</definedName>
    <definedName name="_____NCL100">#REF!</definedName>
    <definedName name="_____NCL200">#REF!</definedName>
    <definedName name="_____NCL250">#REF!</definedName>
    <definedName name="_____NET2">"#REF!"</definedName>
    <definedName name="_____nin190">#REF!</definedName>
    <definedName name="_____NSO2" localSheetId="0">{"'Sheet1'!$L$16"}</definedName>
    <definedName name="_____NSO2">{"'Sheet1'!$L$16"}</definedName>
    <definedName name="_____NSO2_1" localSheetId="0">{"'Sheet1'!$L$16"}</definedName>
    <definedName name="_____NSO2_1">{"'Sheet1'!$L$16"}</definedName>
    <definedName name="_____NSO2_2" localSheetId="0">{"'Sheet1'!$L$16"}</definedName>
    <definedName name="_____NSO2_2">{"'Sheet1'!$L$16"}</definedName>
    <definedName name="_____PA3" localSheetId="0">{"'Sheet1'!$L$16"}</definedName>
    <definedName name="_____PA3">{"'Sheet1'!$L$16"}</definedName>
    <definedName name="_____PA3_1" localSheetId="0">{"'Sheet1'!$L$16"}</definedName>
    <definedName name="_____PA3_1">{"'Sheet1'!$L$16"}</definedName>
    <definedName name="_____PA3_2" localSheetId="0">{"'Sheet1'!$L$16"}</definedName>
    <definedName name="_____PA3_2">{"'Sheet1'!$L$16"}</definedName>
    <definedName name="_____phi10">"#REF!"</definedName>
    <definedName name="_____phi12">"#REF!"</definedName>
    <definedName name="_____phi14">"#REF!"</definedName>
    <definedName name="_____phi16">"#REF!"</definedName>
    <definedName name="_____phi18">"#REF!"</definedName>
    <definedName name="_____phi20">"#REF!"</definedName>
    <definedName name="_____phi22">"#REF!"</definedName>
    <definedName name="_____phi25">"#REF!"</definedName>
    <definedName name="_____phi28">"#REF!"</definedName>
    <definedName name="_____phi6">"#REF!"</definedName>
    <definedName name="_____phi8">"#REF!"</definedName>
    <definedName name="_____PL1242">"#REF!"</definedName>
    <definedName name="_____sat10">"#REF!"</definedName>
    <definedName name="_____sat14">"#REF!"</definedName>
    <definedName name="_____sat16">"#REF!"</definedName>
    <definedName name="_____sat20">"#REF!"</definedName>
    <definedName name="_____sat8">"#REF!"</definedName>
    <definedName name="_____sc1">"#REF!"</definedName>
    <definedName name="_____SC2">"#REF!"</definedName>
    <definedName name="_____sc3">"#REF!"</definedName>
    <definedName name="_____slg1">"#REF!"</definedName>
    <definedName name="_____slg2">"#REF!"</definedName>
    <definedName name="_____slg3">"#REF!"</definedName>
    <definedName name="_____slg4">"#REF!"</definedName>
    <definedName name="_____slg5">"#REF!"</definedName>
    <definedName name="_____slg6">"#REF!"</definedName>
    <definedName name="_____SN3">#REF!</definedName>
    <definedName name="_____sua20">#REF!</definedName>
    <definedName name="_____sua30">#REF!</definedName>
    <definedName name="_____sw70609">[21]MTP!#REF!</definedName>
    <definedName name="_____TB1">#REF!</definedName>
    <definedName name="_____TH1">"#REF!"</definedName>
    <definedName name="_____TH2">"#REF!"</definedName>
    <definedName name="_____TH3">"#REF!"</definedName>
    <definedName name="_____TK155">"#REF!"</definedName>
    <definedName name="_____TK422">"#REF!"</definedName>
    <definedName name="_____TL1">"#REF!"</definedName>
    <definedName name="_____TL2">"#REF!"</definedName>
    <definedName name="_____TL3">#REF!</definedName>
    <definedName name="_____TLA120">"#REF!"</definedName>
    <definedName name="_____TLA35">"#REF!"</definedName>
    <definedName name="_____TLA50">"#REF!"</definedName>
    <definedName name="_____TLA70">"#REF!"</definedName>
    <definedName name="_____TLA95">"#REF!"</definedName>
    <definedName name="_____tz593">#REF!</definedName>
    <definedName name="_____VL100">#REF!</definedName>
    <definedName name="_____vl2" localSheetId="0">{"'Sheet1'!$L$16"}</definedName>
    <definedName name="_____vl2">{"'Sheet1'!$L$16"}</definedName>
    <definedName name="_____vl2_1" localSheetId="0">{"'Sheet1'!$L$16"}</definedName>
    <definedName name="_____vl2_1">{"'Sheet1'!$L$16"}</definedName>
    <definedName name="_____vl2_2" localSheetId="0">{"'Sheet1'!$L$16"}</definedName>
    <definedName name="_____vl2_2">{"'Sheet1'!$L$16"}</definedName>
    <definedName name="_____VL250">#REF!</definedName>
    <definedName name="____a1" localSheetId="0">{"'Sheet1'!$L$16"}</definedName>
    <definedName name="____a1">{"'Sheet1'!$L$16"}</definedName>
    <definedName name="____A65700">'[16]MTO REV.2(ARMOR)'!#REF!</definedName>
    <definedName name="____A65800">'[16]MTO REV.2(ARMOR)'!#REF!</definedName>
    <definedName name="____A66000">'[16]MTO REV.2(ARMOR)'!#REF!</definedName>
    <definedName name="____A67000">'[16]MTO REV.2(ARMOR)'!#REF!</definedName>
    <definedName name="____A68000">'[16]MTO REV.2(ARMOR)'!#REF!</definedName>
    <definedName name="____A70000">'[16]MTO REV.2(ARMOR)'!#REF!</definedName>
    <definedName name="____A75000">'[16]MTO REV.2(ARMOR)'!#REF!</definedName>
    <definedName name="____A85000">'[16]MTO REV.2(ARMOR)'!#REF!</definedName>
    <definedName name="____boi1">"#REF!"</definedName>
    <definedName name="____boi2">"#REF!"</definedName>
    <definedName name="____boi3">"#REF!"</definedName>
    <definedName name="____boi4">"#REF!"</definedName>
    <definedName name="____btm10">"#REF!"</definedName>
    <definedName name="____btm100">"#REF!"</definedName>
    <definedName name="____BTM250">"#REF!"</definedName>
    <definedName name="____btM300">"#REF!"</definedName>
    <definedName name="____cao1">"#REF!"</definedName>
    <definedName name="____cao2">"#REF!"</definedName>
    <definedName name="____cao3">"#REF!"</definedName>
    <definedName name="____cao4">"#REF!"</definedName>
    <definedName name="____cao5">"#REF!"</definedName>
    <definedName name="____cao6">"#REF!"</definedName>
    <definedName name="____CON1">"#REF!"</definedName>
    <definedName name="____CON2">"#REF!"</definedName>
    <definedName name="____dai1">"#REF!"</definedName>
    <definedName name="____dai2">"#REF!"</definedName>
    <definedName name="____dai3">"#REF!"</definedName>
    <definedName name="____dai4">"#REF!"</definedName>
    <definedName name="____dai5">"#REF!"</definedName>
    <definedName name="____dai6">"#REF!"</definedName>
    <definedName name="____dan1">"#REF!"</definedName>
    <definedName name="____dan2">"#REF!"</definedName>
    <definedName name="____dao1">#REF!</definedName>
    <definedName name="____day1">'[17]Chiet tinh dz22'!#REF!</definedName>
    <definedName name="____dbu1">#REF!</definedName>
    <definedName name="____dbu2">#REF!</definedName>
    <definedName name="____ddn400">"#REF!"</definedName>
    <definedName name="____ddn600">"#REF!"</definedName>
    <definedName name="____DT12" hidden="1">{"'Sheet1'!$L$16"}</definedName>
    <definedName name="____gon4">"#REF!"</definedName>
    <definedName name="____h1" localSheetId="0">{"'Sheet1'!$L$16"}</definedName>
    <definedName name="____h1">{"'Sheet1'!$L$16"}</definedName>
    <definedName name="____h1_1" localSheetId="0">{"'Sheet1'!$L$16"}</definedName>
    <definedName name="____h1_1">{"'Sheet1'!$L$16"}</definedName>
    <definedName name="____h1_2" localSheetId="0">{"'Sheet1'!$L$16"}</definedName>
    <definedName name="____h1_2">{"'Sheet1'!$L$16"}</definedName>
    <definedName name="____h10">#N/A</definedName>
    <definedName name="____h10_1">#N/A</definedName>
    <definedName name="____h10_2">#N/A</definedName>
    <definedName name="____h2" localSheetId="0">{"'Sheet1'!$L$16"}</definedName>
    <definedName name="____h2">{"'Sheet1'!$L$16"}</definedName>
    <definedName name="____h2_1" localSheetId="0">{"'Sheet1'!$L$16"}</definedName>
    <definedName name="____h2_1">{"'Sheet1'!$L$16"}</definedName>
    <definedName name="____h2_2" localSheetId="0">{"'Sheet1'!$L$16"}</definedName>
    <definedName name="____h2_2">{"'Sheet1'!$L$16"}</definedName>
    <definedName name="____h3" localSheetId="0">{"'Sheet1'!$L$16"}</definedName>
    <definedName name="____h3">{"'Sheet1'!$L$16"}</definedName>
    <definedName name="____h3_1" localSheetId="0">{"'Sheet1'!$L$16"}</definedName>
    <definedName name="____h3_1">{"'Sheet1'!$L$16"}</definedName>
    <definedName name="____h3_2" localSheetId="0">{"'Sheet1'!$L$16"}</definedName>
    <definedName name="____h3_2">{"'Sheet1'!$L$16"}</definedName>
    <definedName name="____h5" localSheetId="0">{"'Sheet1'!$L$16"}</definedName>
    <definedName name="____h5">{"'Sheet1'!$L$16"}</definedName>
    <definedName name="____h5_1" localSheetId="0">{"'Sheet1'!$L$16"}</definedName>
    <definedName name="____h5_1">{"'Sheet1'!$L$16"}</definedName>
    <definedName name="____h5_2" localSheetId="0">{"'Sheet1'!$L$16"}</definedName>
    <definedName name="____h5_2">{"'Sheet1'!$L$16"}</definedName>
    <definedName name="____h6" localSheetId="0">{"'Sheet1'!$L$16"}</definedName>
    <definedName name="____h6">{"'Sheet1'!$L$16"}</definedName>
    <definedName name="____h6_1" localSheetId="0">{"'Sheet1'!$L$16"}</definedName>
    <definedName name="____h6_1">{"'Sheet1'!$L$16"}</definedName>
    <definedName name="____h6_2" localSheetId="0">{"'Sheet1'!$L$16"}</definedName>
    <definedName name="____h6_2">{"'Sheet1'!$L$16"}</definedName>
    <definedName name="____h7" localSheetId="0">{"'Sheet1'!$L$16"}</definedName>
    <definedName name="____h7">{"'Sheet1'!$L$16"}</definedName>
    <definedName name="____h7_1" localSheetId="0">{"'Sheet1'!$L$16"}</definedName>
    <definedName name="____h7_1">{"'Sheet1'!$L$16"}</definedName>
    <definedName name="____h7_2" localSheetId="0">{"'Sheet1'!$L$16"}</definedName>
    <definedName name="____h7_2">{"'Sheet1'!$L$16"}</definedName>
    <definedName name="____h8" localSheetId="0">{"'Sheet1'!$L$16"}</definedName>
    <definedName name="____h8">{"'Sheet1'!$L$16"}</definedName>
    <definedName name="____h8_1" localSheetId="0">{"'Sheet1'!$L$16"}</definedName>
    <definedName name="____h8_1">{"'Sheet1'!$L$16"}</definedName>
    <definedName name="____h8_2" localSheetId="0">{"'Sheet1'!$L$16"}</definedName>
    <definedName name="____h8_2">{"'Sheet1'!$L$16"}</definedName>
    <definedName name="____h9" localSheetId="0">{"'Sheet1'!$L$16"}</definedName>
    <definedName name="____h9">{"'Sheet1'!$L$16"}</definedName>
    <definedName name="____h9_1" localSheetId="0">{"'Sheet1'!$L$16"}</definedName>
    <definedName name="____h9_1">{"'Sheet1'!$L$16"}</definedName>
    <definedName name="____h9_2" localSheetId="0">{"'Sheet1'!$L$16"}</definedName>
    <definedName name="____h9_2">{"'Sheet1'!$L$16"}</definedName>
    <definedName name="____hom2">"#REF!"</definedName>
    <definedName name="____hsm2">1.1289</definedName>
    <definedName name="____hso2">#REF!</definedName>
    <definedName name="____Key3">[15]BKq2!#REF!</definedName>
    <definedName name="____kha1">#REF!</definedName>
    <definedName name="____KM188">"#REF!"</definedName>
    <definedName name="____km189">"#REF!"</definedName>
    <definedName name="____km190">"#REF!"</definedName>
    <definedName name="____km191">"#REF!"</definedName>
    <definedName name="____km192">"#REF!"</definedName>
    <definedName name="____km193">"#REF!"</definedName>
    <definedName name="____km194">"#REF!"</definedName>
    <definedName name="____km195">"#REF!"</definedName>
    <definedName name="____km196">#REF!</definedName>
    <definedName name="____km197">"#REF!"</definedName>
    <definedName name="____km198">"#REF!"</definedName>
    <definedName name="____lap1">"#REF!"</definedName>
    <definedName name="____lap2">"#REF!"</definedName>
    <definedName name="____MAC12">"#REF!"</definedName>
    <definedName name="____MAC46">"#REF!"</definedName>
    <definedName name="____NCL100">"#REF!"</definedName>
    <definedName name="____NCL200">"#REF!"</definedName>
    <definedName name="____NCL250">"#REF!"</definedName>
    <definedName name="____NET2">"#REF!"</definedName>
    <definedName name="____nin190">"#REF!"</definedName>
    <definedName name="____NSO2" localSheetId="0">{"'Sheet1'!$L$16"}</definedName>
    <definedName name="____NSO2">{"'Sheet1'!$L$16"}</definedName>
    <definedName name="____NSO2_1" localSheetId="0">{"'Sheet1'!$L$16"}</definedName>
    <definedName name="____NSO2_1">{"'Sheet1'!$L$16"}</definedName>
    <definedName name="____NSO2_2" localSheetId="0">{"'Sheet1'!$L$16"}</definedName>
    <definedName name="____NSO2_2">{"'Sheet1'!$L$16"}</definedName>
    <definedName name="____PA3" localSheetId="0">{"'Sheet1'!$L$16"}</definedName>
    <definedName name="____PA3">{"'Sheet1'!$L$16"}</definedName>
    <definedName name="____phi10">"#REF!"</definedName>
    <definedName name="____phi12">"#REF!"</definedName>
    <definedName name="____phi14">"#REF!"</definedName>
    <definedName name="____phi16">"#REF!"</definedName>
    <definedName name="____phi18">"#REF!"</definedName>
    <definedName name="____phi20">"#REF!"</definedName>
    <definedName name="____phi22">"#REF!"</definedName>
    <definedName name="____phi25">"#REF!"</definedName>
    <definedName name="____phi28">"#REF!"</definedName>
    <definedName name="____phi6">"#REF!"</definedName>
    <definedName name="____phi8">"#REF!"</definedName>
    <definedName name="____PL1242">"#REF!"</definedName>
    <definedName name="____sat10">"#REF!"</definedName>
    <definedName name="____sat14">"#REF!"</definedName>
    <definedName name="____sat16">"#REF!"</definedName>
    <definedName name="____sat20">"#REF!"</definedName>
    <definedName name="____sat8">"#REF!"</definedName>
    <definedName name="____sc1">"#REF!"</definedName>
    <definedName name="____SC2">"#REF!"</definedName>
    <definedName name="____sc3">"#REF!"</definedName>
    <definedName name="____slg1">"#REF!"</definedName>
    <definedName name="____slg2">"#REF!"</definedName>
    <definedName name="____slg3">"#REF!"</definedName>
    <definedName name="____slg4">"#REF!"</definedName>
    <definedName name="____slg5">"#REF!"</definedName>
    <definedName name="____slg6">"#REF!"</definedName>
    <definedName name="____SN3">"#REF!"</definedName>
    <definedName name="____sua20">"#REF!"</definedName>
    <definedName name="____sua30">"#REF!"</definedName>
    <definedName name="____sw70609">[21]MTP!#REF!</definedName>
    <definedName name="____TB1">"#REF!"</definedName>
    <definedName name="____TH1">"#REF!"</definedName>
    <definedName name="____TH2">"#REF!"</definedName>
    <definedName name="____TH3">"#REF!"</definedName>
    <definedName name="____TK155">"#REF!"</definedName>
    <definedName name="____TK422">"#REF!"</definedName>
    <definedName name="____TL1">"#REF!"</definedName>
    <definedName name="____TL2">"#REF!"</definedName>
    <definedName name="____TL3">"#REF!"</definedName>
    <definedName name="____TLA120">"#REF!"</definedName>
    <definedName name="____TLA35">"#REF!"</definedName>
    <definedName name="____TLA50">"#REF!"</definedName>
    <definedName name="____TLA70">"#REF!"</definedName>
    <definedName name="____TLA95">"#REF!"</definedName>
    <definedName name="____tz593">#REF!</definedName>
    <definedName name="____vc1">#REF!</definedName>
    <definedName name="____vc2">#REF!</definedName>
    <definedName name="____vc3">#REF!</definedName>
    <definedName name="____VL100">"#REF!"</definedName>
    <definedName name="____vl2" localSheetId="0">{"'Sheet1'!$L$16"}</definedName>
    <definedName name="____vl2">{"'Sheet1'!$L$16"}</definedName>
    <definedName name="____vl2_1" localSheetId="0">{"'Sheet1'!$L$16"}</definedName>
    <definedName name="____vl2_1">{"'Sheet1'!$L$16"}</definedName>
    <definedName name="____vl2_2" localSheetId="0">{"'Sheet1'!$L$16"}</definedName>
    <definedName name="____vl2_2">{"'Sheet1'!$L$16"}</definedName>
    <definedName name="____VL250">"#REF!"</definedName>
    <definedName name="____xlnm.Database">"#REF!"</definedName>
    <definedName name="____xlnm.Database_1">"#REF!"</definedName>
    <definedName name="____xlnm.Extract">"#REF!"</definedName>
    <definedName name="____xlnm.Extract_1">"#REF!"</definedName>
    <definedName name="____xlnm.Print_Area">"#REF!"</definedName>
    <definedName name="____xlnm.Print_Titles_2">(#REF!,#REF!)</definedName>
    <definedName name="____xlnm.Recorder">"#REF!"</definedName>
    <definedName name="____xlnm.Recorder_1">"#REF!"</definedName>
    <definedName name="____xlnm.Recorder_2">"#REF!"</definedName>
    <definedName name="___a1" localSheetId="0">{"'Sheet1'!$L$16"}</definedName>
    <definedName name="___a1">{"'Sheet1'!$L$16"}</definedName>
    <definedName name="___a1_1" localSheetId="0">{"'Sheet1'!$L$16"}</definedName>
    <definedName name="___a1_1">{"'Sheet1'!$L$16"}</definedName>
    <definedName name="___a1_2" localSheetId="0">{"'Sheet1'!$L$16"}</definedName>
    <definedName name="___a1_2">{"'Sheet1'!$L$16"}</definedName>
    <definedName name="___boi1">"#REF!"</definedName>
    <definedName name="___boi2">"#REF!"</definedName>
    <definedName name="___boi3">"#REF!"</definedName>
    <definedName name="___boi4">"#REF!"</definedName>
    <definedName name="___btm10">"#REF!"</definedName>
    <definedName name="___btm100">"#REF!"</definedName>
    <definedName name="___BTM250">"#REF!"</definedName>
    <definedName name="___btM300">"#REF!"</definedName>
    <definedName name="___cao1">"#REF!"</definedName>
    <definedName name="___cao2">"#REF!"</definedName>
    <definedName name="___cao3">"#REF!"</definedName>
    <definedName name="___cao4">"#REF!"</definedName>
    <definedName name="___cao5">"#REF!"</definedName>
    <definedName name="___cao6">"#REF!"</definedName>
    <definedName name="___CON1">"#REF!"</definedName>
    <definedName name="___CON2">"#REF!"</definedName>
    <definedName name="___dai1">"#REF!"</definedName>
    <definedName name="___dai2">"#REF!"</definedName>
    <definedName name="___dai3">"#REF!"</definedName>
    <definedName name="___dai4">"#REF!"</definedName>
    <definedName name="___dai5">"#REF!"</definedName>
    <definedName name="___dai6">"#REF!"</definedName>
    <definedName name="___dan1">"#REF!"</definedName>
    <definedName name="___dan2">"#REF!"</definedName>
    <definedName name="___dao1">'[18]CT Thang Mo'!$B$189:$H$189</definedName>
    <definedName name="___dao2">'[18]CT Thang Mo'!$B$161:$H$161</definedName>
    <definedName name="___dap2">'[18]CT Thang Mo'!$B$162:$H$162</definedName>
    <definedName name="___day2">'[23]Chiet tinh dz35'!$H$3</definedName>
    <definedName name="___dbu2">'[18]CT Thang Mo'!$B$93:$F$93</definedName>
    <definedName name="___ddn400">"#REF!"</definedName>
    <definedName name="___ddn600">"#REF!"</definedName>
    <definedName name="___DT12" hidden="1">{"'Sheet1'!$L$16"}</definedName>
    <definedName name="___gon4">"#REF!"</definedName>
    <definedName name="___h1" localSheetId="0">{"'Sheet1'!$L$16"}</definedName>
    <definedName name="___h1">{"'Sheet1'!$L$16"}</definedName>
    <definedName name="___h1_1" localSheetId="0">{"'Sheet1'!$L$16"}</definedName>
    <definedName name="___h1_1">{"'Sheet1'!$L$16"}</definedName>
    <definedName name="___h1_2" localSheetId="0">{"'Sheet1'!$L$16"}</definedName>
    <definedName name="___h1_2">{"'Sheet1'!$L$16"}</definedName>
    <definedName name="___h10">#N/A</definedName>
    <definedName name="___h10_1">#N/A</definedName>
    <definedName name="___h10_2">#N/A</definedName>
    <definedName name="___h2" localSheetId="0">{"'Sheet1'!$L$16"}</definedName>
    <definedName name="___h2">{"'Sheet1'!$L$16"}</definedName>
    <definedName name="___h2_1" localSheetId="0">{"'Sheet1'!$L$16"}</definedName>
    <definedName name="___h2_1">{"'Sheet1'!$L$16"}</definedName>
    <definedName name="___h2_2" localSheetId="0">{"'Sheet1'!$L$16"}</definedName>
    <definedName name="___h2_2">{"'Sheet1'!$L$16"}</definedName>
    <definedName name="___h3" localSheetId="0">{"'Sheet1'!$L$16"}</definedName>
    <definedName name="___h3">{"'Sheet1'!$L$16"}</definedName>
    <definedName name="___h3_1" localSheetId="0">{"'Sheet1'!$L$16"}</definedName>
    <definedName name="___h3_1">{"'Sheet1'!$L$16"}</definedName>
    <definedName name="___h3_2" localSheetId="0">{"'Sheet1'!$L$16"}</definedName>
    <definedName name="___h3_2">{"'Sheet1'!$L$16"}</definedName>
    <definedName name="___h5" localSheetId="0">{"'Sheet1'!$L$16"}</definedName>
    <definedName name="___h5">{"'Sheet1'!$L$16"}</definedName>
    <definedName name="___h5_1" localSheetId="0">{"'Sheet1'!$L$16"}</definedName>
    <definedName name="___h5_1">{"'Sheet1'!$L$16"}</definedName>
    <definedName name="___h5_2" localSheetId="0">{"'Sheet1'!$L$16"}</definedName>
    <definedName name="___h5_2">{"'Sheet1'!$L$16"}</definedName>
    <definedName name="___h6" localSheetId="0">{"'Sheet1'!$L$16"}</definedName>
    <definedName name="___h6">{"'Sheet1'!$L$16"}</definedName>
    <definedName name="___h6_1" localSheetId="0">{"'Sheet1'!$L$16"}</definedName>
    <definedName name="___h6_1">{"'Sheet1'!$L$16"}</definedName>
    <definedName name="___h6_2" localSheetId="0">{"'Sheet1'!$L$16"}</definedName>
    <definedName name="___h6_2">{"'Sheet1'!$L$16"}</definedName>
    <definedName name="___h7" localSheetId="0">{"'Sheet1'!$L$16"}</definedName>
    <definedName name="___h7">{"'Sheet1'!$L$16"}</definedName>
    <definedName name="___h7_1" localSheetId="0">{"'Sheet1'!$L$16"}</definedName>
    <definedName name="___h7_1">{"'Sheet1'!$L$16"}</definedName>
    <definedName name="___h7_2" localSheetId="0">{"'Sheet1'!$L$16"}</definedName>
    <definedName name="___h7_2">{"'Sheet1'!$L$16"}</definedName>
    <definedName name="___h8" localSheetId="0">{"'Sheet1'!$L$16"}</definedName>
    <definedName name="___h8">{"'Sheet1'!$L$16"}</definedName>
    <definedName name="___h8_1" localSheetId="0">{"'Sheet1'!$L$16"}</definedName>
    <definedName name="___h8_1">{"'Sheet1'!$L$16"}</definedName>
    <definedName name="___h8_2" localSheetId="0">{"'Sheet1'!$L$16"}</definedName>
    <definedName name="___h8_2">{"'Sheet1'!$L$16"}</definedName>
    <definedName name="___h9" localSheetId="0">{"'Sheet1'!$L$16"}</definedName>
    <definedName name="___h9">{"'Sheet1'!$L$16"}</definedName>
    <definedName name="___h9_1" localSheetId="0">{"'Sheet1'!$L$16"}</definedName>
    <definedName name="___h9_1">{"'Sheet1'!$L$16"}</definedName>
    <definedName name="___h9_2" localSheetId="0">{"'Sheet1'!$L$16"}</definedName>
    <definedName name="___h9_2">{"'Sheet1'!$L$16"}</definedName>
    <definedName name="___hom2">"#REF!"</definedName>
    <definedName name="___hsm2">1.1289</definedName>
    <definedName name="___hso2">#REF!</definedName>
    <definedName name="___Key1">[15]BKq2!#REF!</definedName>
    <definedName name="___Key2">[15]BKq2!#REF!</definedName>
    <definedName name="___kha1">#REF!</definedName>
    <definedName name="___KM188">"#REF!"</definedName>
    <definedName name="___km189">"#REF!"</definedName>
    <definedName name="___km190">"#REF!"</definedName>
    <definedName name="___km191">"#REF!"</definedName>
    <definedName name="___km192">"#REF!"</definedName>
    <definedName name="___km193">"#REF!"</definedName>
    <definedName name="___km194">"#REF!"</definedName>
    <definedName name="___km195">"#REF!"</definedName>
    <definedName name="___km196">"#REF!"</definedName>
    <definedName name="___km197">"#REF!"</definedName>
    <definedName name="___km198">"#REF!"</definedName>
    <definedName name="___lap1">"#REF!"</definedName>
    <definedName name="___lap2">"#REF!"</definedName>
    <definedName name="___MAC12">"#REF!"</definedName>
    <definedName name="___MAC46">"#REF!"</definedName>
    <definedName name="___nc46">[24]Giathanh1m3BT!$H$12</definedName>
    <definedName name="___NCL100">"#REF!"</definedName>
    <definedName name="___NCL200">"#REF!"</definedName>
    <definedName name="___NCL250">"#REF!"</definedName>
    <definedName name="___NET2">"#REF!"</definedName>
    <definedName name="___nin190">"#REF!"</definedName>
    <definedName name="___NSO2" localSheetId="0">{"'Sheet1'!$L$16"}</definedName>
    <definedName name="___NSO2">{"'Sheet1'!$L$16"}</definedName>
    <definedName name="___NSO2_1" localSheetId="0">{"'Sheet1'!$L$16"}</definedName>
    <definedName name="___NSO2_1">{"'Sheet1'!$L$16"}</definedName>
    <definedName name="___NSO2_2" localSheetId="0">{"'Sheet1'!$L$16"}</definedName>
    <definedName name="___NSO2_2">{"'Sheet1'!$L$16"}</definedName>
    <definedName name="___PA3" localSheetId="0">{"'Sheet1'!$L$16"}</definedName>
    <definedName name="___PA3">{"'Sheet1'!$L$16"}</definedName>
    <definedName name="___PA3_1" localSheetId="0">{"'Sheet1'!$L$16"}</definedName>
    <definedName name="___PA3_1">{"'Sheet1'!$L$16"}</definedName>
    <definedName name="___PA3_2" localSheetId="0">{"'Sheet1'!$L$16"}</definedName>
    <definedName name="___PA3_2">{"'Sheet1'!$L$16"}</definedName>
    <definedName name="___phi10">"#REF!"</definedName>
    <definedName name="___phi12">"#REF!"</definedName>
    <definedName name="___phi14">"#REF!"</definedName>
    <definedName name="___phi16">"#REF!"</definedName>
    <definedName name="___phi18">"#REF!"</definedName>
    <definedName name="___phi20">"#REF!"</definedName>
    <definedName name="___phi22">"#REF!"</definedName>
    <definedName name="___phi25">"#REF!"</definedName>
    <definedName name="___phi28">"#REF!"</definedName>
    <definedName name="___phi6">"#REF!"</definedName>
    <definedName name="___phi8">"#REF!"</definedName>
    <definedName name="___PL1242">"#REF!"</definedName>
    <definedName name="___sat10">"#REF!"</definedName>
    <definedName name="___sat14">"#REF!"</definedName>
    <definedName name="___sat16">"#REF!"</definedName>
    <definedName name="___sat20">"#REF!"</definedName>
    <definedName name="___sat8">"#REF!"</definedName>
    <definedName name="___sc1">"#REF!"</definedName>
    <definedName name="___SC2">"#REF!"</definedName>
    <definedName name="___sc3">"#REF!"</definedName>
    <definedName name="___slg1">"#REF!"</definedName>
    <definedName name="___slg2">"#REF!"</definedName>
    <definedName name="___slg3">"#REF!"</definedName>
    <definedName name="___slg4">"#REF!"</definedName>
    <definedName name="___slg5">"#REF!"</definedName>
    <definedName name="___slg6">"#REF!"</definedName>
    <definedName name="___SN3">"#REF!"</definedName>
    <definedName name="___sua20">"#REF!"</definedName>
    <definedName name="___sua30">"#REF!"</definedName>
    <definedName name="___TB1">"#REF!"</definedName>
    <definedName name="___TH1">"#REF!"</definedName>
    <definedName name="___TH2">"#REF!"</definedName>
    <definedName name="___TH3">"#REF!"</definedName>
    <definedName name="___TK155">"#REF!"</definedName>
    <definedName name="___TK422">"#REF!"</definedName>
    <definedName name="___TL1">"#REF!"</definedName>
    <definedName name="___TL2">"#REF!"</definedName>
    <definedName name="___TL3">"#REF!"</definedName>
    <definedName name="___TLA120">"#REF!"</definedName>
    <definedName name="___TLA35">"#REF!"</definedName>
    <definedName name="___TLA50">"#REF!"</definedName>
    <definedName name="___TLA70">"#REF!"</definedName>
    <definedName name="___TLA95">"#REF!"</definedName>
    <definedName name="___tz593">#REF!</definedName>
    <definedName name="___vc1">'[18]CT Thang Mo'!$B$34:$H$34</definedName>
    <definedName name="___vc2">'[18]CT Thang Mo'!$B$35:$H$35</definedName>
    <definedName name="___vc3">'[18]CT Thang Mo'!$B$36:$H$36</definedName>
    <definedName name="___VL100">"#REF!"</definedName>
    <definedName name="___vl2" localSheetId="0">{"'Sheet1'!$L$16"}</definedName>
    <definedName name="___vl2">{"'Sheet1'!$L$16"}</definedName>
    <definedName name="___vl2_1" localSheetId="0">{"'Sheet1'!$L$16"}</definedName>
    <definedName name="___vl2_1">{"'Sheet1'!$L$16"}</definedName>
    <definedName name="___vl2_2" localSheetId="0">{"'Sheet1'!$L$16"}</definedName>
    <definedName name="___vl2_2">{"'Sheet1'!$L$16"}</definedName>
    <definedName name="___VL250">"#REF!"</definedName>
    <definedName name="___xlnm.Database">"#REF!"</definedName>
    <definedName name="___xlnm.Database_1">"#REF!"</definedName>
    <definedName name="___xlnm.Extract">"#REF!"</definedName>
    <definedName name="___xlnm.Extract_1">"#REF!"</definedName>
    <definedName name="___xlnm.Print_Area">"#REF!"</definedName>
    <definedName name="___xlnm.Print_Titles_2">"#N/A"</definedName>
    <definedName name="___xlnm.Recorder">"#REF!"</definedName>
    <definedName name="___xlnm.Recorder_1">"#REF!"</definedName>
    <definedName name="___xlnm.Recorder_2">"#REF!"</definedName>
    <definedName name="_1____0DATA_DATA2_L">'[25]#REF'!#REF!</definedName>
    <definedName name="__a1" localSheetId="0">{"'Sheet1'!$L$16"}</definedName>
    <definedName name="__a1">{"'Sheet1'!$L$16"}</definedName>
    <definedName name="__a1_1" localSheetId="0">{"'Sheet1'!$L$16"}</definedName>
    <definedName name="__a1_1">{"'Sheet1'!$L$16"}</definedName>
    <definedName name="__a1_2" localSheetId="0">{"'Sheet1'!$L$16"}</definedName>
    <definedName name="__a1_2">{"'Sheet1'!$L$16"}</definedName>
    <definedName name="__A65700">'[16]MTO REV.2(ARMOR)'!#REF!</definedName>
    <definedName name="__A65800">'[16]MTO REV.2(ARMOR)'!#REF!</definedName>
    <definedName name="__A66000">'[16]MTO REV.2(ARMOR)'!#REF!</definedName>
    <definedName name="__A67000">'[16]MTO REV.2(ARMOR)'!#REF!</definedName>
    <definedName name="__A68000">'[16]MTO REV.2(ARMOR)'!#REF!</definedName>
    <definedName name="__A70000">'[16]MTO REV.2(ARMOR)'!#REF!</definedName>
    <definedName name="__A75000">'[16]MTO REV.2(ARMOR)'!#REF!</definedName>
    <definedName name="__A85000">'[16]MTO REV.2(ARMOR)'!#REF!</definedName>
    <definedName name="__abb91">[26]chitimc!#REF!</definedName>
    <definedName name="__boi1">"#REF!"</definedName>
    <definedName name="__boi2">"#REF!"</definedName>
    <definedName name="__boi3">"#REF!"</definedName>
    <definedName name="__boi4">"#REF!"</definedName>
    <definedName name="__btm10">"#REF!"</definedName>
    <definedName name="__btm100">"#REF!"</definedName>
    <definedName name="__btm150">'[27]TT-35'!#REF!</definedName>
    <definedName name="__btm200">'[27]TT-35'!#REF!</definedName>
    <definedName name="__BTM250">"#REF!"</definedName>
    <definedName name="__btM300">"#REF!"</definedName>
    <definedName name="__btm50">'[27]TT-35'!#REF!</definedName>
    <definedName name="__cao1">"#REF!"</definedName>
    <definedName name="__cao2">"#REF!"</definedName>
    <definedName name="__cao3">"#REF!"</definedName>
    <definedName name="__cao4">"#REF!"</definedName>
    <definedName name="__cao5">"#REF!"</definedName>
    <definedName name="__cao6">"#REF!"</definedName>
    <definedName name="__CON1">"#REF!"</definedName>
    <definedName name="__CON2">"#REF!"</definedName>
    <definedName name="__CT250">'[28]dongia (2)'!#REF!</definedName>
    <definedName name="__dai1">"#REF!"</definedName>
    <definedName name="__dai2">"#REF!"</definedName>
    <definedName name="__dai3">"#REF!"</definedName>
    <definedName name="__dai4">"#REF!"</definedName>
    <definedName name="__dai5">"#REF!"</definedName>
    <definedName name="__dai6">"#REF!"</definedName>
    <definedName name="__dan1">"#REF!"</definedName>
    <definedName name="__dan2">"#REF!"</definedName>
    <definedName name="__dao1">"#REF!"</definedName>
    <definedName name="__dao2">'[18]CT Thang Mo'!$B$161:$H$161</definedName>
    <definedName name="__dap2">'[18]CT Thang Mo'!$B$162:$H$162</definedName>
    <definedName name="_2_____DATA_DATA2_L">'[25]#REF'!#REF!</definedName>
    <definedName name="__day1">'[29]Chiet tinh dz22'!#REF!</definedName>
    <definedName name="__day2">'[23]Chiet tinh dz35'!$H$3</definedName>
    <definedName name="__dbu1">"#REF!"</definedName>
    <definedName name="__dbu2">"#REF!"</definedName>
    <definedName name="__ddn400">"#REF!"</definedName>
    <definedName name="__ddn600">"#REF!"</definedName>
    <definedName name="__dgt100">'[28]dongia (2)'!#REF!</definedName>
    <definedName name="__DT12" hidden="1">{"'Sheet1'!$L$16"}</definedName>
    <definedName name="__gon4">"#REF!"</definedName>
    <definedName name="__h1" localSheetId="0">{"'Sheet1'!$L$16"}</definedName>
    <definedName name="__h1">{"'Sheet1'!$L$16"}</definedName>
    <definedName name="__h1_1" localSheetId="0">{"'Sheet1'!$L$16"}</definedName>
    <definedName name="__h1_1">{"'Sheet1'!$L$16"}</definedName>
    <definedName name="__h1_2" localSheetId="0">{"'Sheet1'!$L$16"}</definedName>
    <definedName name="__h1_2">{"'Sheet1'!$L$16"}</definedName>
    <definedName name="__h10">#N/A</definedName>
    <definedName name="__h10_1">#N/A</definedName>
    <definedName name="__h10_2">#N/A</definedName>
    <definedName name="__h2" localSheetId="0">{"'Sheet1'!$L$16"}</definedName>
    <definedName name="__h2">{"'Sheet1'!$L$16"}</definedName>
    <definedName name="__h2_1" localSheetId="0">{"'Sheet1'!$L$16"}</definedName>
    <definedName name="__h2_1">{"'Sheet1'!$L$16"}</definedName>
    <definedName name="__h2_2" localSheetId="0">{"'Sheet1'!$L$16"}</definedName>
    <definedName name="__h2_2">{"'Sheet1'!$L$16"}</definedName>
    <definedName name="__h3" localSheetId="0">{"'Sheet1'!$L$16"}</definedName>
    <definedName name="__h3">{"'Sheet1'!$L$16"}</definedName>
    <definedName name="__h3_1" localSheetId="0">{"'Sheet1'!$L$16"}</definedName>
    <definedName name="__h3_1">{"'Sheet1'!$L$16"}</definedName>
    <definedName name="__h3_2" localSheetId="0">{"'Sheet1'!$L$16"}</definedName>
    <definedName name="__h3_2">{"'Sheet1'!$L$16"}</definedName>
    <definedName name="__h5" localSheetId="0">{"'Sheet1'!$L$16"}</definedName>
    <definedName name="__h5">{"'Sheet1'!$L$16"}</definedName>
    <definedName name="__h5_1" localSheetId="0">{"'Sheet1'!$L$16"}</definedName>
    <definedName name="__h5_1">{"'Sheet1'!$L$16"}</definedName>
    <definedName name="__h5_2" localSheetId="0">{"'Sheet1'!$L$16"}</definedName>
    <definedName name="__h5_2">{"'Sheet1'!$L$16"}</definedName>
    <definedName name="__h6" localSheetId="0">{"'Sheet1'!$L$16"}</definedName>
    <definedName name="__h6">{"'Sheet1'!$L$16"}</definedName>
    <definedName name="__h6_1" localSheetId="0">{"'Sheet1'!$L$16"}</definedName>
    <definedName name="__h6_1">{"'Sheet1'!$L$16"}</definedName>
    <definedName name="__h6_2" localSheetId="0">{"'Sheet1'!$L$16"}</definedName>
    <definedName name="__h6_2">{"'Sheet1'!$L$16"}</definedName>
    <definedName name="__h7" localSheetId="0">{"'Sheet1'!$L$16"}</definedName>
    <definedName name="__h7">{"'Sheet1'!$L$16"}</definedName>
    <definedName name="__h7_1" localSheetId="0">{"'Sheet1'!$L$16"}</definedName>
    <definedName name="__h7_1">{"'Sheet1'!$L$16"}</definedName>
    <definedName name="__h7_2" localSheetId="0">{"'Sheet1'!$L$16"}</definedName>
    <definedName name="__h7_2">{"'Sheet1'!$L$16"}</definedName>
    <definedName name="__h8" localSheetId="0">{"'Sheet1'!$L$16"}</definedName>
    <definedName name="__h8">{"'Sheet1'!$L$16"}</definedName>
    <definedName name="__h8_1" localSheetId="0">{"'Sheet1'!$L$16"}</definedName>
    <definedName name="__h8_1">{"'Sheet1'!$L$16"}</definedName>
    <definedName name="__h8_2" localSheetId="0">{"'Sheet1'!$L$16"}</definedName>
    <definedName name="__h8_2">{"'Sheet1'!$L$16"}</definedName>
    <definedName name="__h9" localSheetId="0">{"'Sheet1'!$L$16"}</definedName>
    <definedName name="__h9">{"'Sheet1'!$L$16"}</definedName>
    <definedName name="__h9_1" localSheetId="0">{"'Sheet1'!$L$16"}</definedName>
    <definedName name="__h9_1">{"'Sheet1'!$L$16"}</definedName>
    <definedName name="__h9_2" localSheetId="0">{"'Sheet1'!$L$16"}</definedName>
    <definedName name="__h9_2">{"'Sheet1'!$L$16"}</definedName>
    <definedName name="__hom2">"#REF!"</definedName>
    <definedName name="__hom4">[30]sheet12!#REF!</definedName>
    <definedName name="__hsm2">1.1289</definedName>
    <definedName name="__hso2">#REF!</definedName>
    <definedName name="__Key1">[31]BKq2!#REF!</definedName>
    <definedName name="__Key2">[31]BKq2!#REF!</definedName>
    <definedName name="__Key3">[15]BKq2!#REF!</definedName>
    <definedName name="__kha1">#REF!</definedName>
    <definedName name="__KM188">"#REF!"</definedName>
    <definedName name="__km189">"#REF!"</definedName>
    <definedName name="__km190">"#REF!"</definedName>
    <definedName name="__km191">"#REF!"</definedName>
    <definedName name="__km192">"#REF!"</definedName>
    <definedName name="__km193">"#REF!"</definedName>
    <definedName name="__km194">"#REF!"</definedName>
    <definedName name="__km195">"#REF!"</definedName>
    <definedName name="__km196">"#REF!"</definedName>
    <definedName name="__km197">"#REF!"</definedName>
    <definedName name="__km198">"#REF!"</definedName>
    <definedName name="__lap1">"#REF!"</definedName>
    <definedName name="__lap2">"#REF!"</definedName>
    <definedName name="__MAC12">"#REF!"</definedName>
    <definedName name="__MAC46">"#REF!"</definedName>
    <definedName name="__NC200">[32]TT35!#REF!</definedName>
    <definedName name="__nc46">[24]Giathanh1m3BT!$H$12</definedName>
    <definedName name="__NCL100">"#REF!"</definedName>
    <definedName name="__NCL200">"#REF!"</definedName>
    <definedName name="__NCL250">"#REF!"</definedName>
    <definedName name="__NET2">"#REF!"</definedName>
    <definedName name="__nin190">"#REF!"</definedName>
    <definedName name="__NSO2" localSheetId="0">{"'Sheet1'!$L$16"}</definedName>
    <definedName name="__NSO2">{"'Sheet1'!$L$16"}</definedName>
    <definedName name="__NSO2_1" localSheetId="0">{"'Sheet1'!$L$16"}</definedName>
    <definedName name="__NSO2_1">{"'Sheet1'!$L$16"}</definedName>
    <definedName name="__NSO2_2" localSheetId="0">{"'Sheet1'!$L$16"}</definedName>
    <definedName name="__NSO2_2">{"'Sheet1'!$L$16"}</definedName>
    <definedName name="__oto10">[33]VL!#REF!</definedName>
    <definedName name="__PA3" localSheetId="0">{"'Sheet1'!$L$16"}</definedName>
    <definedName name="__PA3">{"'Sheet1'!$L$16"}</definedName>
    <definedName name="__PA3_1" localSheetId="0">{"'Sheet1'!$L$16"}</definedName>
    <definedName name="__PA3_1">{"'Sheet1'!$L$16"}</definedName>
    <definedName name="__PA3_2" localSheetId="0">{"'Sheet1'!$L$16"}</definedName>
    <definedName name="__PA3_2">{"'Sheet1'!$L$16"}</definedName>
    <definedName name="__phi10">"#REF!"</definedName>
    <definedName name="__phi12">"#REF!"</definedName>
    <definedName name="__phi14">"#REF!"</definedName>
    <definedName name="__phi16">"#REF!"</definedName>
    <definedName name="__phi18">"#REF!"</definedName>
    <definedName name="__phi20">"#REF!"</definedName>
    <definedName name="__phi22">"#REF!"</definedName>
    <definedName name="__phi25">"#REF!"</definedName>
    <definedName name="__phi28">"#REF!"</definedName>
    <definedName name="__phi6">"#REF!"</definedName>
    <definedName name="__phi8">"#REF!"</definedName>
    <definedName name="__PL1242">"#REF!"</definedName>
    <definedName name="__ptk89">[34]th¸mo!#REF!</definedName>
    <definedName name="__sat10">"#REF!"</definedName>
    <definedName name="__sat12">'[35]Bang chiet tinh TBA'!#REF!</definedName>
    <definedName name="__sat14">"#REF!"</definedName>
    <definedName name="__sat16">"#REF!"</definedName>
    <definedName name="__sat20">"#REF!"</definedName>
    <definedName name="__Sat27">'[35]Chiet tinh DZ 22'!#REF!</definedName>
    <definedName name="__Sat6">'[35]Chiet tinh DZ 22'!#REF!</definedName>
    <definedName name="__sat8">"#REF!"</definedName>
    <definedName name="__sc1">"#REF!"</definedName>
    <definedName name="__SC2">"#REF!"</definedName>
    <definedName name="__sc3">"#REF!"</definedName>
    <definedName name="__slg1">"#REF!"</definedName>
    <definedName name="__slg2">"#REF!"</definedName>
    <definedName name="__slg3">"#REF!"</definedName>
    <definedName name="__slg4">"#REF!"</definedName>
    <definedName name="__slg5">"#REF!"</definedName>
    <definedName name="__slg6">"#REF!"</definedName>
    <definedName name="__SN3">"#REF!"</definedName>
    <definedName name="__su12">[36]Sheet3!#REF!</definedName>
    <definedName name="__Su70">[36]Sheet3!#REF!</definedName>
    <definedName name="__sua20">"#REF!"</definedName>
    <definedName name="__sua30">"#REF!"</definedName>
    <definedName name="__sw70609">[21]MTP!#REF!</definedName>
    <definedName name="__TB1">"#REF!"</definedName>
    <definedName name="__TH1">"#REF!"</definedName>
    <definedName name="__th100">'[28]dongia (2)'!#REF!</definedName>
    <definedName name="__TH160">'[28]dongia (2)'!#REF!</definedName>
    <definedName name="__TH2">"#REF!"</definedName>
    <definedName name="__TH3">"#REF!"</definedName>
    <definedName name="__TK155">"#REF!"</definedName>
    <definedName name="__TK422">"#REF!"</definedName>
    <definedName name="__TL1">"#REF!"</definedName>
    <definedName name="__TL2">"#REF!"</definedName>
    <definedName name="__TL3">"#REF!"</definedName>
    <definedName name="__TLA120">"#REF!"</definedName>
    <definedName name="__TLA35">"#REF!"</definedName>
    <definedName name="__TLA50">"#REF!"</definedName>
    <definedName name="__TLA70">"#REF!"</definedName>
    <definedName name="__TLA95">"#REF!"</definedName>
    <definedName name="__TR250">'[28]dongia (2)'!#REF!</definedName>
    <definedName name="__tr375">[28]giathanh1!#REF!</definedName>
    <definedName name="__tz593">#REF!</definedName>
    <definedName name="__un76">[34]th¸mo!#REF!</definedName>
    <definedName name="__VAN1">[37]CT35!#REF!</definedName>
    <definedName name="__vc1">"#REF!"</definedName>
    <definedName name="__vc2">"#REF!"</definedName>
    <definedName name="__vc3">"#REF!"</definedName>
    <definedName name="__VL100">"#REF!"</definedName>
    <definedName name="__vl2" localSheetId="0">{"'Sheet1'!$L$16"}</definedName>
    <definedName name="__vl2">{"'Sheet1'!$L$16"}</definedName>
    <definedName name="__vl2_1" localSheetId="0">{"'Sheet1'!$L$16"}</definedName>
    <definedName name="__vl2_1">{"'Sheet1'!$L$16"}</definedName>
    <definedName name="__vl2_2" localSheetId="0">{"'Sheet1'!$L$16"}</definedName>
    <definedName name="__vl2_2">{"'Sheet1'!$L$16"}</definedName>
    <definedName name="__VL200">[32]TT35!#REF!</definedName>
    <definedName name="__VL250">"#REF!"</definedName>
    <definedName name="__xlnm.Database">"#REF!"</definedName>
    <definedName name="__xlnm.Database_1">"#REF!"</definedName>
    <definedName name="__xlnm.Extract">"#REF!"</definedName>
    <definedName name="__xlnm.Extract_1">"#REF!"</definedName>
    <definedName name="__xlnm.Print_Area">"#REF!"</definedName>
    <definedName name="__xlnm.Print_Titles">#REF!</definedName>
    <definedName name="__xlnm.Print_Titles_1">#REF!</definedName>
    <definedName name="__xlnm.Print_Titles_2">(#REF!,#REF!)</definedName>
    <definedName name="__xlnm.Print_Titles_3">"#N/A"</definedName>
    <definedName name="__xlnm.Recorder">"#REF!"</definedName>
    <definedName name="__xlnm.Recorder_1">"#REF!"</definedName>
    <definedName name="__xlnm.Recorder_2">"#REF!"</definedName>
    <definedName name="_3___0DATA_DATA2_L">'[25]#REF'!#REF!</definedName>
    <definedName name="_1">#N/A</definedName>
    <definedName name="_1_1">"#REF!"</definedName>
    <definedName name="_1000A01">#N/A</definedName>
    <definedName name="_1BA1025">[39]MTP!#REF!</definedName>
    <definedName name="_1BA1037">[39]MTP!#REF!</definedName>
    <definedName name="_1BA1050">[39]MTP!#REF!</definedName>
    <definedName name="_1BA1075">[39]MTP!#REF!</definedName>
    <definedName name="_1BA1100">[39]MTP!#REF!</definedName>
    <definedName name="_1BA2500">#REF!</definedName>
    <definedName name="_1BA2500_1">"#REF!"</definedName>
    <definedName name="_1BA2500_2">"#REF!"</definedName>
    <definedName name="_1BA3025">[39]MTP!#REF!</definedName>
    <definedName name="_1BA3037">[39]MTP!#REF!</definedName>
    <definedName name="_1BA3050">[39]MTP!#REF!</definedName>
    <definedName name="_1BA305G">[39]MTP!#REF!</definedName>
    <definedName name="_1BA3075">[39]MTP!#REF!</definedName>
    <definedName name="_1BA3100">[39]MTP!#REF!</definedName>
    <definedName name="_1BA3160">[39]MTP!#REF!</definedName>
    <definedName name="_1BA3250">#REF!</definedName>
    <definedName name="_1BA3250_1">"#REF!"</definedName>
    <definedName name="_1BA3250_2">"#REF!"</definedName>
    <definedName name="_1BA3320">[39]MTP!#REF!</definedName>
    <definedName name="_1BA3400">[39]MTP!#REF!</definedName>
    <definedName name="_1BA400P">#REF!</definedName>
    <definedName name="_1BA400P_1">"#REF!"</definedName>
    <definedName name="_1BA400P_2">"#REF!"</definedName>
    <definedName name="_1CAP001">#REF!</definedName>
    <definedName name="_1CAP001_1">"#REF!"</definedName>
    <definedName name="_1CAP002">[41]MTP!#REF!</definedName>
    <definedName name="_1CAP003">[39]MTP!#REF!</definedName>
    <definedName name="_1CAPTU1">[21]MTP!#REF!</definedName>
    <definedName name="_1CDHT01">[39]MTP!#REF!</definedName>
    <definedName name="_1CDHT02">[39]MTP!#REF!</definedName>
    <definedName name="_1CHANG1">[39]MTP!#REF!</definedName>
    <definedName name="_1DA0801">[39]MTP!#REF!</definedName>
    <definedName name="_1DA0802">[39]MTP!#REF!</definedName>
    <definedName name="_1DA1201">[39]MTP!#REF!</definedName>
    <definedName name="_1DA2001">[39]MTP!#REF!</definedName>
    <definedName name="_1DA2401">[42]MTP!#REF!</definedName>
    <definedName name="_1DA2402">[42]MTP!#REF!</definedName>
    <definedName name="_1DA3201">[42]MTP!#REF!</definedName>
    <definedName name="_1DA3202">[42]MTP!#REF!</definedName>
    <definedName name="_1DA3203">[42]MTP!#REF!</definedName>
    <definedName name="_1DA3204">[39]MTP!#REF!</definedName>
    <definedName name="_1DAU001">[39]MTP!#REF!</definedName>
    <definedName name="_1DAU002">#REF!</definedName>
    <definedName name="_1DAU002_1">"#REF!"</definedName>
    <definedName name="_1DAU003">[39]MTP!#REF!</definedName>
    <definedName name="_1DCTT48">[39]MTP!#REF!</definedName>
    <definedName name="_1DDAY03">#REF!</definedName>
    <definedName name="_1DDAY03_1">"#REF!"</definedName>
    <definedName name="_1DDTT01">#REF!</definedName>
    <definedName name="_1DDTT01_1">"#REF!"</definedName>
    <definedName name="_1DK1001">[39]MTP!#REF!</definedName>
    <definedName name="_1DK3001">[39]MTP!#REF!</definedName>
    <definedName name="_1FCO101">#REF!</definedName>
    <definedName name="_1FCO101_1">"#REF!"</definedName>
    <definedName name="_1GIA101">#REF!</definedName>
    <definedName name="_1GIA101_1">"#REF!"</definedName>
    <definedName name="_1KD22B1">[39]MTP!#REF!</definedName>
    <definedName name="_1KDM22T">[39]MTP!#REF!</definedName>
    <definedName name="_1KEP001">[39]MTP!#REF!</definedName>
    <definedName name="_1LA1001">#REF!</definedName>
    <definedName name="_1LA1001_1">"#REF!"</definedName>
    <definedName name="_1LCAP01">[39]MTP!#REF!</definedName>
    <definedName name="_1MCCBO2">#REF!</definedName>
    <definedName name="_1MCCBO2_1">"#REF!"</definedName>
    <definedName name="_1NEO001">[42]MTP!#REF!</definedName>
    <definedName name="_1PKCAP1">#REF!</definedName>
    <definedName name="_1PKCAP1_1">"#REF!"</definedName>
    <definedName name="_1PKIEN1">[39]MTP!#REF!</definedName>
    <definedName name="_1PKTT01">#REF!</definedName>
    <definedName name="_1PKTT01_1">"#REF!"</definedName>
    <definedName name="_1SDUNG1">[42]MTP!#REF!</definedName>
    <definedName name="_1STREO1">[39]MTP!#REF!</definedName>
    <definedName name="_1STREO2">[39]MTP!#REF!</definedName>
    <definedName name="_1STREO3">[39]MTP!#REF!</definedName>
    <definedName name="_1TCD101">#REF!</definedName>
    <definedName name="_1TCD101_1">"#REF!"</definedName>
    <definedName name="_1TCD201">#REF!</definedName>
    <definedName name="_1TCD201_1">"#REF!"</definedName>
    <definedName name="_1TD1001">[39]MTP!#REF!</definedName>
    <definedName name="_1TD1002">[39]MTP!#REF!</definedName>
    <definedName name="_1TD2001">#REF!</definedName>
    <definedName name="_1TD2001_1">"#REF!"</definedName>
    <definedName name="_1TIHT01">#REF!</definedName>
    <definedName name="_1TIHT01_1">"#REF!"</definedName>
    <definedName name="_1TIHT02">[39]MTP!#REF!</definedName>
    <definedName name="_1TIHT03">[39]MTP!#REF!</definedName>
    <definedName name="_1TIHT04">[39]MTP!#REF!</definedName>
    <definedName name="_1TIHT05">[39]MTP!#REF!</definedName>
    <definedName name="_1TRU121">#REF!</definedName>
    <definedName name="_1TRU121_1">"#REF!"</definedName>
    <definedName name="_1UCLEV1">[39]MTP!#REF!</definedName>
    <definedName name="_2">#N/A</definedName>
    <definedName name="_2__CT_CB_KD_than_H__Néi">[43]HN!$A$25</definedName>
    <definedName name="_2_1">"#REF!"</definedName>
    <definedName name="_2BLA100">#REF!</definedName>
    <definedName name="_2BLA100_1">"#REF!"</definedName>
    <definedName name="_2CHAG01">[39]MTP!#REF!</definedName>
    <definedName name="_2CHAG02">[39]MTP!#REF!</definedName>
    <definedName name="_2CHDG01">[39]MTP!#REF!</definedName>
    <definedName name="_2CHDG02">[39]MTP!#REF!</definedName>
    <definedName name="_2CHGI01">[39]MTP!#REF!</definedName>
    <definedName name="_2CHSG01">[39]MTP!#REF!</definedName>
    <definedName name="_2COTT48">[39]MTP!#REF!</definedName>
    <definedName name="_2DA0801">[39]MTP!#REF!</definedName>
    <definedName name="_2DA0802">[39]MTP!#REF!</definedName>
    <definedName name="_2DA2001">[39]MTP!#REF!</definedName>
    <definedName name="_2DA2002">[39]MTP!#REF!</definedName>
    <definedName name="_2DA2401">[39]MTP!#REF!</definedName>
    <definedName name="_2DA2402">[39]MTP!#REF!</definedName>
    <definedName name="_2DA2403">[39]MTP!#REF!</definedName>
    <definedName name="_2DA2404">[39]MTP!#REF!</definedName>
    <definedName name="_2DA2405">[39]MTP!#REF!</definedName>
    <definedName name="_2DA2406">[39]MTP!#REF!</definedName>
    <definedName name="_2DA3202">[39]MTP!#REF!</definedName>
    <definedName name="_2DAL201">#REF!</definedName>
    <definedName name="_2DAL201_1">"#REF!"</definedName>
    <definedName name="_2DCT001">[39]MTP!#REF!</definedName>
    <definedName name="_2DDAY01">[39]MTP!#REF!</definedName>
    <definedName name="_2DS1P01">[39]MTP!#REF!</definedName>
    <definedName name="_2DS3P01">[39]MTP!#REF!</definedName>
    <definedName name="_2FCO100">[39]MTP!#REF!</definedName>
    <definedName name="_2FCO200">[39]MTP!#REF!</definedName>
    <definedName name="_2KD0221">[39]MTP!#REF!</definedName>
    <definedName name="_2KD0223">[39]MTP!#REF!</definedName>
    <definedName name="_2KD0481">[39]MTP!#REF!</definedName>
    <definedName name="_2KD0500">[39]MTP!#REF!</definedName>
    <definedName name="_2KD0501">[39]MTP!#REF!</definedName>
    <definedName name="_2KD0502">[39]MTP!#REF!</definedName>
    <definedName name="_2KD0700">[39]MTP!#REF!</definedName>
    <definedName name="_2KD0701">[39]MTP!#REF!</definedName>
    <definedName name="_2KD0702">[39]MTP!#REF!</definedName>
    <definedName name="_2KD0950">[39]MTP!#REF!</definedName>
    <definedName name="_2KD0951">[39]MTP!#REF!</definedName>
    <definedName name="_2KD1501">[39]MTP!#REF!</definedName>
    <definedName name="_2KD1502">[39]MTP!#REF!</definedName>
    <definedName name="_2KD22B1">[39]MTP!#REF!</definedName>
    <definedName name="_2KD2401">[39]MTP!#REF!</definedName>
    <definedName name="_2KD48B1">[39]MTP!#REF!</definedName>
    <definedName name="_2LA1001">[39]MTP!#REF!</definedName>
    <definedName name="_2LBCO01">[39]MTP!#REF!</definedName>
    <definedName name="_2LBS001">[39]MTP!#REF!</definedName>
    <definedName name="_2MONG01">[39]MTP!#REF!</definedName>
    <definedName name="_2NEO001">[39]MTP!#REF!</definedName>
    <definedName name="_2NHANH1">[39]MTP!#REF!</definedName>
    <definedName name="_2OILS01">[39]MTP!#REF!</definedName>
    <definedName name="_2PKTT01">[39]MTP!#REF!</definedName>
    <definedName name="_2RECLO1">[39]MTP!#REF!</definedName>
    <definedName name="_2SDINH1">[39]MTP!#REF!</definedName>
    <definedName name="_2SDUNG1">[39]MTP!#REF!</definedName>
    <definedName name="_2SDUNG4">[44]MTP!#REF!</definedName>
    <definedName name="_2STREO1">[39]MTP!#REF!</definedName>
    <definedName name="_2STREO2">[39]MTP!#REF!</definedName>
    <definedName name="_2STREO3">[39]MTP!#REF!</definedName>
    <definedName name="_2STREO4">[39]MTP!#REF!</definedName>
    <definedName name="_2STREO7">[45]MTP!#REF!</definedName>
    <definedName name="_2SUDO01">[39]MTP!#REF!</definedName>
    <definedName name="_2TDIA01">[39]MTP!#REF!</definedName>
    <definedName name="_2TDTD01">[39]MTP!#REF!</definedName>
    <definedName name="_2TRU121">[39]MTP!#REF!</definedName>
    <definedName name="_2TRU122">[39]MTP!#REF!</definedName>
    <definedName name="_2TRU141">[39]MTP!#REF!</definedName>
    <definedName name="_2TU3100">[39]MTP!#REF!</definedName>
    <definedName name="_2TU6100">[39]MTP!#REF!</definedName>
    <definedName name="_2UCLEV1">[39]MTP!#REF!</definedName>
    <definedName name="_2UCLEV2">[44]MTP!#REF!</definedName>
    <definedName name="_2VTLT01">[39]MTP!#REF!</definedName>
    <definedName name="_3ABC501">[39]MTP!#REF!</definedName>
    <definedName name="_3ABC701">[39]MTP!#REF!</definedName>
    <definedName name="_3ABC951">[39]MTP!#REF!</definedName>
    <definedName name="_3BLXMD">#REF!</definedName>
    <definedName name="_3BLXMD_1">"#REF!"</definedName>
    <definedName name="_3BRANCH">[39]MTP!#REF!</definedName>
    <definedName name="_3BTHT01">[39]MTP!#REF!</definedName>
    <definedName name="_3BTHT02">[39]MTP!#REF!</definedName>
    <definedName name="_3BTHT11">[39]MTP!#REF!</definedName>
    <definedName name="_3CHAG01">[39]MTP!#REF!</definedName>
    <definedName name="_3CHAG02">[39]MTP!#REF!</definedName>
    <definedName name="_3CHAG03">[39]MTP!#REF!</definedName>
    <definedName name="_3CHAG04">[39]MTP!#REF!</definedName>
    <definedName name="_3CHDG01">[39]MTP!#REF!</definedName>
    <definedName name="_3CHDG02">[39]MTP!#REF!</definedName>
    <definedName name="_3CHDG03">[39]MTP!#REF!</definedName>
    <definedName name="_3CHDG04">[39]MTP!#REF!</definedName>
    <definedName name="_3CHSG01">[39]MTP!#REF!</definedName>
    <definedName name="_3CHSG02">[39]MTP!#REF!</definedName>
    <definedName name="_3CLHT01">[39]MTP!#REF!</definedName>
    <definedName name="_3CLHT02">[39]MTP!#REF!</definedName>
    <definedName name="_3CLHT03">[39]MTP!#REF!</definedName>
    <definedName name="_3COABC1">[39]MTP!#REF!</definedName>
    <definedName name="_3CPHA01">[39]MTP!#REF!</definedName>
    <definedName name="_3DA0001">[39]MTP!#REF!</definedName>
    <definedName name="_3DA0002">[39]MTP!#REF!</definedName>
    <definedName name="_3DCT001">[39]MTP!#REF!</definedName>
    <definedName name="_3DUPLEX">[39]MTP!#REF!</definedName>
    <definedName name="_3FERRU1">[39]MTP!#REF!</definedName>
    <definedName name="_3FERRU2">[39]MTP!#REF!</definedName>
    <definedName name="_3KD3501">[39]MTP!#REF!</definedName>
    <definedName name="_3KD3502">[39]MTP!#REF!</definedName>
    <definedName name="_3KD3511">[39]MTP!#REF!</definedName>
    <definedName name="_3KD3801">[39]MTP!#REF!</definedName>
    <definedName name="_3KD4801">[39]MTP!#REF!</definedName>
    <definedName name="_3KD5011">[39]MTP!#REF!</definedName>
    <definedName name="_3KD7501">[39]MTP!#REF!</definedName>
    <definedName name="_3KD9501">[39]MTP!#REF!</definedName>
    <definedName name="_3LABC01">[39]MTP!#REF!</definedName>
    <definedName name="_3LONG01">[39]MTP!#REF!</definedName>
    <definedName name="_3LONG02">[39]MTP!#REF!</definedName>
    <definedName name="_3LONG03">[39]MTP!#REF!</definedName>
    <definedName name="_3LONG04">[39]MTP!#REF!</definedName>
    <definedName name="_3LSON01">[39]MTP!#REF!</definedName>
    <definedName name="_3LSON02">[39]MTP!#REF!</definedName>
    <definedName name="_3LSON03">[39]MTP!#REF!</definedName>
    <definedName name="_3LSON04">[39]MTP!#REF!</definedName>
    <definedName name="_3LSON05">[39]MTP!#REF!</definedName>
    <definedName name="_3LSON06">[39]MTP!#REF!</definedName>
    <definedName name="_3LSON07">[39]MTP!#REF!</definedName>
    <definedName name="_3LSON08">[39]MTP!#REF!</definedName>
    <definedName name="_3LSON09">[39]MTP!#REF!</definedName>
    <definedName name="_3LSON10">[39]MTP!#REF!</definedName>
    <definedName name="_3LSON11">[39]MTP!#REF!</definedName>
    <definedName name="_3LSON12">[39]MTP!#REF!</definedName>
    <definedName name="_3LSON13">[39]MTP!#REF!</definedName>
    <definedName name="_3LSON14">[39]MTP!#REF!</definedName>
    <definedName name="_3LSON15">[39]MTP!#REF!</definedName>
    <definedName name="_3LSON16">[39]MTP!#REF!</definedName>
    <definedName name="_3LSON17">[39]MTP!#REF!</definedName>
    <definedName name="_3LSON18">[39]MTP!#REF!</definedName>
    <definedName name="_3LSON19">[39]MTP!#REF!</definedName>
    <definedName name="_3MONG01">[39]MTP!#REF!</definedName>
    <definedName name="_3NEO001">[39]MTP!#REF!</definedName>
    <definedName name="_3NEO002">[39]MTP!#REF!</definedName>
    <definedName name="_3PKABC1">[39]MTP!#REF!</definedName>
    <definedName name="_3PKHT01">[39]MTP!#REF!</definedName>
    <definedName name="_3QUARTD">[39]MTP!#REF!</definedName>
    <definedName name="_3RACK31">[39]MTP!#REF!</definedName>
    <definedName name="_3RACK41">[39]MTP!#REF!</definedName>
    <definedName name="_3TDIA01">[39]MTP!#REF!</definedName>
    <definedName name="_3TDIA02">[39]MTP!#REF!</definedName>
    <definedName name="_3TRU091">[39]MTP!#REF!</definedName>
    <definedName name="_3TRU101">[39]MTP!#REF!</definedName>
    <definedName name="_3TRU102">[39]MTP!#REF!</definedName>
    <definedName name="_3TRU121">[39]MTP!#REF!</definedName>
    <definedName name="_3TRU731">[39]MTP!#REF!</definedName>
    <definedName name="_3TRU841">[39]MTP!#REF!</definedName>
    <definedName name="_3TRU842">[39]MTP!#REF!</definedName>
    <definedName name="_3TRU843">[39]MTP!#REF!</definedName>
    <definedName name="_3TU0601">[39]MTP!#REF!</definedName>
    <definedName name="_3TU0602">[39]MTP!#REF!</definedName>
    <definedName name="_3TU0603">[39]MTP!#REF!</definedName>
    <definedName name="_3TU0609">#REF!</definedName>
    <definedName name="_3TU0609_1">"#REF!"</definedName>
    <definedName name="_3TU0901">[39]MTP!#REF!</definedName>
    <definedName name="_3TU0902">[39]MTP!#REF!</definedName>
    <definedName name="_3TU0903">[39]MTP!#REF!</definedName>
    <definedName name="_40x4">5100</definedName>
    <definedName name="_4CDB095">[47]MTP!#REF!</definedName>
    <definedName name="_4CDTT01">[39]MTP!#REF!</definedName>
    <definedName name="_4CNT050">[39]MTP!#REF!</definedName>
    <definedName name="_4CNT095">[39]MTP!#REF!</definedName>
    <definedName name="_4CNT150">[39]MTP!#REF!</definedName>
    <definedName name="_4CNT240">#REF!</definedName>
    <definedName name="_4CNT240_1">"#REF!"</definedName>
    <definedName name="_4CNT240_2">"#REF!"</definedName>
    <definedName name="_4CTL050">[39]MTP!#REF!</definedName>
    <definedName name="_4CTL095">[39]MTP!#REF!</definedName>
    <definedName name="_4CTL150">[47]MTP!#REF!</definedName>
    <definedName name="_4CTL240">#REF!</definedName>
    <definedName name="_4CTL240_1">"#REF!"</definedName>
    <definedName name="_4CTL240_2">"#REF!"</definedName>
    <definedName name="_4ED2062">[39]MTP!#REF!</definedName>
    <definedName name="_4ED2063">[39]MTP!#REF!</definedName>
    <definedName name="_4ED2064">[39]MTP!#REF!</definedName>
    <definedName name="_4FCO100">#REF!</definedName>
    <definedName name="_4FCO100_1">"#REF!"</definedName>
    <definedName name="_4FCO100_2">"#REF!"</definedName>
    <definedName name="_4FCO101">[39]MTP!#REF!</definedName>
    <definedName name="_4FCO200">[47]MTP!#REF!</definedName>
    <definedName name="_4GDDCN1">[47]MTP!#REF!</definedName>
    <definedName name="_4GIA101">[39]MTP!#REF!</definedName>
    <definedName name="_4GOIC01">[48]MTP!#REF!</definedName>
    <definedName name="_4HDCTT1">[39]MTP!#REF!</definedName>
    <definedName name="_4HDCTT2">[39]MTP!#REF!</definedName>
    <definedName name="_4HDCTT3">[47]MTP!#REF!</definedName>
    <definedName name="_4HDCTT4">#REF!</definedName>
    <definedName name="_4HDCTT4_1">"#REF!"</definedName>
    <definedName name="_4HNCTT1">[39]MTP!#REF!</definedName>
    <definedName name="_4HNCTT2">[39]MTP!#REF!</definedName>
    <definedName name="_4HNCTT3">[39]MTP!#REF!</definedName>
    <definedName name="_4HNCTT4">#REF!</definedName>
    <definedName name="_4HNCTT4_1">"#REF!"</definedName>
    <definedName name="_4KEPC01">[39]MTP!#REF!</definedName>
    <definedName name="_4LA1001">[47]MTP!#REF!</definedName>
    <definedName name="_4LBCO01">#REF!</definedName>
    <definedName name="_4LBCO01_1">"#REF!"</definedName>
    <definedName name="_4OSLCN2">[47]MTP!#REF!</definedName>
    <definedName name="_4OSLCTT">[48]MTP!#REF!</definedName>
    <definedName name="_4PKIECN">[47]MTP!#REF!</definedName>
    <definedName name="_4VATLT1">[47]MTP!#REF!</definedName>
    <definedName name="_5CNHT95">[39]MTP!#REF!</definedName>
    <definedName name="_5DNCNG1">[47]MTP!#REF!</definedName>
    <definedName name="_5GOIC01">[39]MTP!#REF!</definedName>
    <definedName name="_5HDCHT1">[39]MTP!#REF!</definedName>
    <definedName name="_5KEPC01">[39]MTP!#REF!</definedName>
    <definedName name="_5OSLCHT">[39]MTP!#REF!</definedName>
    <definedName name="_5TU120">[21]MTP!#REF!</definedName>
    <definedName name="_5TU130">[21]MTP!#REF!</definedName>
    <definedName name="_6BNTTTH">[45]MTP1!#REF!</definedName>
    <definedName name="_6DCTTBO">[45]MTP1!#REF!</definedName>
    <definedName name="_6DD24TT">[45]MTP1!#REF!</definedName>
    <definedName name="_6FCOTBU">[45]MTP1!#REF!</definedName>
    <definedName name="_6LATUBU">[45]MTP1!#REF!</definedName>
    <definedName name="_6SDTT24">[45]MTP1!#REF!</definedName>
    <definedName name="_6TBUDTT">[45]MTP1!#REF!</definedName>
    <definedName name="_6TDDDTT">[45]MTP1!#REF!</definedName>
    <definedName name="_6TLTTTH">[45]MTP1!#REF!</definedName>
    <definedName name="_6TUBUTT">[45]MTP1!#REF!</definedName>
    <definedName name="_6UCLVIS">[45]MTP1!#REF!</definedName>
    <definedName name="_7DNCABC">[45]MTP1!#REF!</definedName>
    <definedName name="_7HDCTBU">[45]MTP1!#REF!</definedName>
    <definedName name="_7PKTUBU">[45]MTP1!#REF!</definedName>
    <definedName name="_7TBHT20">[45]MTP1!#REF!</definedName>
    <definedName name="_7TBHT30">[45]MTP1!#REF!</definedName>
    <definedName name="_7TDCABC">[45]MTP1!#REF!</definedName>
    <definedName name="_a1" hidden="1">{"'Sheet1'!$L$16"}</definedName>
    <definedName name="_A65700">'[16]MTO REV.2(ARMOR)'!#REF!</definedName>
    <definedName name="_A65800">'[16]MTO REV.2(ARMOR)'!#REF!</definedName>
    <definedName name="_A66000">'[16]MTO REV.2(ARMOR)'!#REF!</definedName>
    <definedName name="_A67000">'[16]MTO REV.2(ARMOR)'!#REF!</definedName>
    <definedName name="_A68000">'[16]MTO REV.2(ARMOR)'!#REF!</definedName>
    <definedName name="_A70000">'[16]MTO REV.2(ARMOR)'!#REF!</definedName>
    <definedName name="_A75000">'[16]MTO REV.2(ARMOR)'!#REF!</definedName>
    <definedName name="_A85000">'[16]MTO REV.2(ARMOR)'!#REF!</definedName>
    <definedName name="_abb91">[26]chitimc!#REF!</definedName>
    <definedName name="_Bia2">'[49]DI-ESTI'!$A$8:$R$489</definedName>
    <definedName name="_boi1">"#REF!"</definedName>
    <definedName name="_boi2">"#REF!"</definedName>
    <definedName name="_boi3">"#REF!"</definedName>
    <definedName name="_boi4">"#REF!"</definedName>
    <definedName name="_btm10">"#REF!"</definedName>
    <definedName name="_btm100">"#REF!"</definedName>
    <definedName name="_btm150">'[27]TT-35'!#REF!</definedName>
    <definedName name="_btm200">'[27]TT-35'!#REF!</definedName>
    <definedName name="_BTM250">"#REF!"</definedName>
    <definedName name="_btM300">"#REF!"</definedName>
    <definedName name="_btm50">'[27]TT-35'!#REF!</definedName>
    <definedName name="_C_Lphi_4ab">#REF!</definedName>
    <definedName name="_cao1">"#REF!"</definedName>
    <definedName name="_cao2">"#REF!"</definedName>
    <definedName name="_cao3">"#REF!"</definedName>
    <definedName name="_cao4">"#REF!"</definedName>
    <definedName name="_cao5">"#REF!"</definedName>
    <definedName name="_cao6">"#REF!"</definedName>
    <definedName name="_CON1">#REF!</definedName>
    <definedName name="_CON2">#REF!</definedName>
    <definedName name="_CPhi_Bhiem">#REF!</definedName>
    <definedName name="_CPhi_BQLDA">#REF!</definedName>
    <definedName name="_CPhi_DBaoGT">#REF!</definedName>
    <definedName name="_CPhi_Kdinh">#REF!</definedName>
    <definedName name="_CPhi_Nthu_KThanh">#REF!</definedName>
    <definedName name="_CPhi_QToan">#REF!</definedName>
    <definedName name="_CPhiTKe_13">#REF!</definedName>
    <definedName name="_CT250">'[28]dongia (2)'!#REF!</definedName>
    <definedName name="_dai1">"#REF!"</definedName>
    <definedName name="_dai2">"#REF!"</definedName>
    <definedName name="_dai3">"#REF!"</definedName>
    <definedName name="_dai4">"#REF!"</definedName>
    <definedName name="_dai5">"#REF!"</definedName>
    <definedName name="_dai6">"#REF!"</definedName>
    <definedName name="_dan1">"#REF!"</definedName>
    <definedName name="_dan2">"#REF!"</definedName>
    <definedName name="_dao1">"#REF!"</definedName>
    <definedName name="_dao2">'[18]CT Thang Mo'!$B$161:$H$161</definedName>
    <definedName name="_dap2">'[18]CT Thang Mo'!$B$162:$H$162</definedName>
    <definedName name="_4____DATA_DATA2_L">'[25]#REF'!#REF!</definedName>
    <definedName name="_day1">'[17]Chiet tinh dz22'!#REF!</definedName>
    <definedName name="_day2">'[23]Chiet tinh dz35'!$H$3</definedName>
    <definedName name="_dbu1">"#REF!"</definedName>
    <definedName name="_dbu2">"#REF!"</definedName>
    <definedName name="_ddn400">"#REF!"</definedName>
    <definedName name="_ddn600">"#REF!"</definedName>
    <definedName name="_dgt100">'[28]dongia (2)'!#REF!</definedName>
    <definedName name="_DT12" hidden="1">{"'Sheet1'!$L$16"}</definedName>
    <definedName name="_Fill" localSheetId="0" hidden="1">#REF!</definedName>
    <definedName name="_Fill" hidden="1">#REF!</definedName>
    <definedName name="_Fill_1">"#REF!"</definedName>
    <definedName name="_xlnm._FilterDatabase" localSheetId="0" hidden="1">'Bieu 53'!$A$12:$W$249</definedName>
    <definedName name="_xlnm._FilterDatabase" hidden="1">'[53]TL than'!#REF!</definedName>
    <definedName name="_GID1">'[54]LKVL-CK-HT-GD1'!$A$4</definedName>
    <definedName name="_gon4">"#REF!"</definedName>
    <definedName name="_h1" localSheetId="0">{"'Sheet1'!$L$16"}</definedName>
    <definedName name="_h1">{"'Sheet1'!$L$16"}</definedName>
    <definedName name="_h1_1" localSheetId="0">{"'Sheet1'!$L$16"}</definedName>
    <definedName name="_h1_1">{"'Sheet1'!$L$16"}</definedName>
    <definedName name="_h1_2" localSheetId="0">{"'Sheet1'!$L$16"}</definedName>
    <definedName name="_h1_2">{"'Sheet1'!$L$16"}</definedName>
    <definedName name="_h10">#N/A</definedName>
    <definedName name="_h10_1">#N/A</definedName>
    <definedName name="_h10_2">#N/A</definedName>
    <definedName name="_h2" localSheetId="0">{"'Sheet1'!$L$16"}</definedName>
    <definedName name="_h2">{"'Sheet1'!$L$16"}</definedName>
    <definedName name="_h2_1" localSheetId="0">{"'Sheet1'!$L$16"}</definedName>
    <definedName name="_h2_1">{"'Sheet1'!$L$16"}</definedName>
    <definedName name="_h2_2" localSheetId="0">{"'Sheet1'!$L$16"}</definedName>
    <definedName name="_h2_2">{"'Sheet1'!$L$16"}</definedName>
    <definedName name="_h3" localSheetId="0">{"'Sheet1'!$L$16"}</definedName>
    <definedName name="_h3">{"'Sheet1'!$L$16"}</definedName>
    <definedName name="_h3_1" localSheetId="0">{"'Sheet1'!$L$16"}</definedName>
    <definedName name="_h3_1">{"'Sheet1'!$L$16"}</definedName>
    <definedName name="_h3_2" localSheetId="0">{"'Sheet1'!$L$16"}</definedName>
    <definedName name="_h3_2">{"'Sheet1'!$L$16"}</definedName>
    <definedName name="_h5" localSheetId="0">{"'Sheet1'!$L$16"}</definedName>
    <definedName name="_h5">{"'Sheet1'!$L$16"}</definedName>
    <definedName name="_h5_1" localSheetId="0">{"'Sheet1'!$L$16"}</definedName>
    <definedName name="_h5_1">{"'Sheet1'!$L$16"}</definedName>
    <definedName name="_h5_2" localSheetId="0">{"'Sheet1'!$L$16"}</definedName>
    <definedName name="_h5_2">{"'Sheet1'!$L$16"}</definedName>
    <definedName name="_h6" localSheetId="0">{"'Sheet1'!$L$16"}</definedName>
    <definedName name="_h6">{"'Sheet1'!$L$16"}</definedName>
    <definedName name="_h6_1" localSheetId="0">{"'Sheet1'!$L$16"}</definedName>
    <definedName name="_h6_1">{"'Sheet1'!$L$16"}</definedName>
    <definedName name="_h6_2" localSheetId="0">{"'Sheet1'!$L$16"}</definedName>
    <definedName name="_h6_2">{"'Sheet1'!$L$16"}</definedName>
    <definedName name="_h7" localSheetId="0">{"'Sheet1'!$L$16"}</definedName>
    <definedName name="_h7">{"'Sheet1'!$L$16"}</definedName>
    <definedName name="_h7_1" localSheetId="0">{"'Sheet1'!$L$16"}</definedName>
    <definedName name="_h7_1">{"'Sheet1'!$L$16"}</definedName>
    <definedName name="_h7_2" localSheetId="0">{"'Sheet1'!$L$16"}</definedName>
    <definedName name="_h7_2">{"'Sheet1'!$L$16"}</definedName>
    <definedName name="_h8" localSheetId="0">{"'Sheet1'!$L$16"}</definedName>
    <definedName name="_h8">{"'Sheet1'!$L$16"}</definedName>
    <definedName name="_h8_1" localSheetId="0">{"'Sheet1'!$L$16"}</definedName>
    <definedName name="_h8_1">{"'Sheet1'!$L$16"}</definedName>
    <definedName name="_h8_2" localSheetId="0">{"'Sheet1'!$L$16"}</definedName>
    <definedName name="_h8_2">{"'Sheet1'!$L$16"}</definedName>
    <definedName name="_h9" localSheetId="0">{"'Sheet1'!$L$16"}</definedName>
    <definedName name="_h9">{"'Sheet1'!$L$16"}</definedName>
    <definedName name="_h9_1" localSheetId="0">{"'Sheet1'!$L$16"}</definedName>
    <definedName name="_h9_1">{"'Sheet1'!$L$16"}</definedName>
    <definedName name="_h9_2" localSheetId="0">{"'Sheet1'!$L$16"}</definedName>
    <definedName name="_h9_2">{"'Sheet1'!$L$16"}</definedName>
    <definedName name="_hom2">"#REF!"</definedName>
    <definedName name="_hom4">[30]sheet12!#REF!</definedName>
    <definedName name="_hsm2">1.1289</definedName>
    <definedName name="_hso2">#REF!</definedName>
    <definedName name="_hso6">[55]Sheet7!$K$4</definedName>
    <definedName name="_hso7">'[56]Chi phi khac 4.3KH-CP'!#REF!</definedName>
    <definedName name="_Key1" hidden="1">#REF!</definedName>
    <definedName name="_Key1_1">"#REF!"</definedName>
    <definedName name="_Key2" hidden="1">#REF!</definedName>
    <definedName name="_Key2_1">"#REF!"</definedName>
    <definedName name="_Key3">[31]BKq2!#REF!</definedName>
    <definedName name="_kha1">#REF!</definedName>
    <definedName name="_KM188">"#REF!"</definedName>
    <definedName name="_km189">"#REF!"</definedName>
    <definedName name="_km190">"#REF!"</definedName>
    <definedName name="_km191">"#REF!"</definedName>
    <definedName name="_km192">"#REF!"</definedName>
    <definedName name="_km193">"#REF!"</definedName>
    <definedName name="_km194">"#REF!"</definedName>
    <definedName name="_km195">"#REF!"</definedName>
    <definedName name="_km196">"#REF!"</definedName>
    <definedName name="_km197">"#REF!"</definedName>
    <definedName name="_km198">"#REF!"</definedName>
    <definedName name="_L6">[59]XL4Poppy!$C$31</definedName>
    <definedName name="_lap1">"#REF!"</definedName>
    <definedName name="_lap2">"#REF!"</definedName>
    <definedName name="_M1">[58]XL4Poppy!$C$4</definedName>
    <definedName name="_ma1">[60]Xuat152!$G$1:$G$65536</definedName>
    <definedName name="_MAC12">"#REF!"</definedName>
    <definedName name="_MAC46">"#REF!"</definedName>
    <definedName name="_MVL486">[59]XL4Poppy!$B$1:$B$16</definedName>
    <definedName name="_NC200">[32]TT35!#REF!</definedName>
    <definedName name="_nc3">[61]NC!$E$8</definedName>
    <definedName name="_nc35">'[62]he so'!$B$2</definedName>
    <definedName name="_nc4">[63]NC!$E$12</definedName>
    <definedName name="_nc46">[24]Giathanh1m3BT!$H$12</definedName>
    <definedName name="_NCL100">"#REF!"</definedName>
    <definedName name="_NCL200">"#REF!"</definedName>
    <definedName name="_NCL250">"#REF!"</definedName>
    <definedName name="_NET2">#REF!</definedName>
    <definedName name="_nin190">"#REF!"</definedName>
    <definedName name="_NSO2" localSheetId="0">{"'Sheet1'!$L$16"}</definedName>
    <definedName name="_NSO2">{"'Sheet1'!$L$16"}</definedName>
    <definedName name="_NSO2_1" localSheetId="0">{"'Sheet1'!$L$16"}</definedName>
    <definedName name="_NSO2_1">{"'Sheet1'!$L$16"}</definedName>
    <definedName name="_NSO2_2" localSheetId="0">{"'Sheet1'!$L$16"}</definedName>
    <definedName name="_NSO2_2">{"'Sheet1'!$L$16"}</definedName>
    <definedName name="_Order1" hidden="1">255</definedName>
    <definedName name="_Order2" hidden="1">255</definedName>
    <definedName name="_oto10">[33]VL!#REF!</definedName>
    <definedName name="_PA3" hidden="1">{"'Sheet1'!$L$16"}</definedName>
    <definedName name="_Parse_Out" hidden="1">[64]Quantity!#REF!</definedName>
    <definedName name="_pc30">[65]GiaVL!$F$14</definedName>
    <definedName name="_pc40">[65]GiaVL!$F$13</definedName>
    <definedName name="_phi10">"#REF!"</definedName>
    <definedName name="_phi12">"#REF!"</definedName>
    <definedName name="_phi14">"#REF!"</definedName>
    <definedName name="_phi16">"#REF!"</definedName>
    <definedName name="_phi18">"#REF!"</definedName>
    <definedName name="_phi20">"#REF!"</definedName>
    <definedName name="_phi22">"#REF!"</definedName>
    <definedName name="_phi25">"#REF!"</definedName>
    <definedName name="_phi28">"#REF!"</definedName>
    <definedName name="_phi6">"#REF!"</definedName>
    <definedName name="_phi8">"#REF!"</definedName>
    <definedName name="_PL1242">"#REF!"</definedName>
    <definedName name="_ptk89">[34]th¸mo!#REF!</definedName>
    <definedName name="_QL10">#REF!</definedName>
    <definedName name="_sat10">"#REF!"</definedName>
    <definedName name="_sat12">'[35]Bang chiet tinh TBA'!#REF!</definedName>
    <definedName name="_sat14">"#REF!"</definedName>
    <definedName name="_sat16">"#REF!"</definedName>
    <definedName name="_sat20">"#REF!"</definedName>
    <definedName name="_Sat27">'[35]Chiet tinh DZ 22'!#REF!</definedName>
    <definedName name="_Sat6">'[35]Chiet tinh DZ 22'!#REF!</definedName>
    <definedName name="_sat8">"#REF!"</definedName>
    <definedName name="_sc1">"#REF!"</definedName>
    <definedName name="_SC2">"#REF!"</definedName>
    <definedName name="_sc3">"#REF!"</definedName>
    <definedName name="_slg1">"#REF!"</definedName>
    <definedName name="_slg2">"#REF!"</definedName>
    <definedName name="_slg3">"#REF!"</definedName>
    <definedName name="_slg4">"#REF!"</definedName>
    <definedName name="_slg5">"#REF!"</definedName>
    <definedName name="_slg6">"#REF!"</definedName>
    <definedName name="_SN3">"#REF!"</definedName>
    <definedName name="_Sort" hidden="1">#REF!</definedName>
    <definedName name="_Sort_1">"#REF!"</definedName>
    <definedName name="_su12">[36]Sheet3!#REF!</definedName>
    <definedName name="_Su70">[36]Sheet3!#REF!</definedName>
    <definedName name="_sua20">"#REF!"</definedName>
    <definedName name="_sua30">"#REF!"</definedName>
    <definedName name="_sw70609">[21]MTP!#REF!</definedName>
    <definedName name="_TB1">"#REF!"</definedName>
    <definedName name="_tct3">[66]gVL!$Q$23</definedName>
    <definedName name="_tct5">[67]gVL!$N$19</definedName>
    <definedName name="_TH1">"#REF!"</definedName>
    <definedName name="_th100">'[28]dongia (2)'!#REF!</definedName>
    <definedName name="_TH160">'[28]dongia (2)'!#REF!</definedName>
    <definedName name="_TH2">"#REF!"</definedName>
    <definedName name="_TH3">"#REF!"</definedName>
    <definedName name="_thu2018">#REF!</definedName>
    <definedName name="_TK1">[69]Tongke!$B$7:$U$128</definedName>
    <definedName name="_TK155">"#REF!"</definedName>
    <definedName name="_TK422">"#REF!"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R250">'[28]dongia (2)'!#REF!</definedName>
    <definedName name="_tr375">[28]giathanh1!#REF!</definedName>
    <definedName name="_tz593">#REF!</definedName>
    <definedName name="_un76">[34]th¸mo!#REF!</definedName>
    <definedName name="_va1">'[70]Agg-Require-Asphalt'!$H$49</definedName>
    <definedName name="_VAN1">[37]CT35!#REF!</definedName>
    <definedName name="_vbt100">'[61]vua(c)'!$G$59</definedName>
    <definedName name="_vbt150">'[61]vua(c)'!$G$47</definedName>
    <definedName name="_vbt200">'[61]vua(c)'!$G$29</definedName>
    <definedName name="_vc1">"#REF!"</definedName>
    <definedName name="_vc2">"#REF!"</definedName>
    <definedName name="_vc3">"#REF!"</definedName>
    <definedName name="_VL100">"#REF!"</definedName>
    <definedName name="_vl2" localSheetId="0">{"'Sheet1'!$L$16"}</definedName>
    <definedName name="_vl2">{"'Sheet1'!$L$16"}</definedName>
    <definedName name="_vl2_1" localSheetId="0">{"'Sheet1'!$L$16"}</definedName>
    <definedName name="_vl2_1">{"'Sheet1'!$L$16"}</definedName>
    <definedName name="_vl2_2" localSheetId="0">{"'Sheet1'!$L$16"}</definedName>
    <definedName name="_vl2_2">{"'Sheet1'!$L$16"}</definedName>
    <definedName name="_VL200">[32]TT35!#REF!</definedName>
    <definedName name="_VL250">"#REF!"</definedName>
    <definedName name="_____xlnm.Database">"#REF!"</definedName>
    <definedName name="_____xlnm.Database_1">"#REF!"</definedName>
    <definedName name="_____xlnm.Extract">"#REF!"</definedName>
    <definedName name="_____xlnm.Extract_1">"#REF!"</definedName>
    <definedName name="_____xlnm.Print_Area">"#REF!"</definedName>
    <definedName name="__xlnm.Print_Titles_1" localSheetId="0">#REF!</definedName>
    <definedName name="___xlnm.Print_Titles_1">#REF!</definedName>
    <definedName name="__xlnm.Print_Titles_2" localSheetId="0">(#REF!,#REF!)</definedName>
    <definedName name="_____xlnm.Print_Titles_2">(#REF!,#REF!)</definedName>
    <definedName name="___xlnm.Print_Titles_3">"#N/A"</definedName>
    <definedName name="_____xlnm.Recorder">"#REF!"</definedName>
    <definedName name="_____xlnm.Recorder_1">"#REF!"</definedName>
    <definedName name="_____xlnm.Recorder_2">"#REF!"</definedName>
    <definedName name="_5_0DATA_DATA2_L">'[25]#REF'!#REF!</definedName>
    <definedName name="A">'[3]PNT-QUOT-#3'!#REF!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_a1" localSheetId="0" hidden="1">{"'Sheet1'!$L$16"}</definedName>
    <definedName name="____________a1" hidden="1">{"'Sheet1'!$L$16"}</definedName>
    <definedName name="a1.1">#REF!</definedName>
    <definedName name="A120_">#REF!</definedName>
    <definedName name="A120__1">"#REF!"</definedName>
    <definedName name="A120__2">"#REF!"</definedName>
    <definedName name="a277Print_Titles">#REF!</definedName>
    <definedName name="a277Print_Titles_1">"#REF!"</definedName>
    <definedName name="a277Print_Titles_2">"#REF!"</definedName>
    <definedName name="A35_">#REF!</definedName>
    <definedName name="A35__1">"#REF!"</definedName>
    <definedName name="A35__2">"#REF!"</definedName>
    <definedName name="A50_">#REF!</definedName>
    <definedName name="A50__1">"#REF!"</definedName>
    <definedName name="___A65700">'[73]MTO REV.2(ARMOR)'!#REF!</definedName>
    <definedName name="___A65800">'[73]MTO REV.2(ARMOR)'!#REF!</definedName>
    <definedName name="___A66000">'[73]MTO REV.2(ARMOR)'!#REF!</definedName>
    <definedName name="___A67000">'[73]MTO REV.2(ARMOR)'!#REF!</definedName>
    <definedName name="___A68000">'[73]MTO REV.2(ARMOR)'!#REF!</definedName>
    <definedName name="A6N2">#REF!</definedName>
    <definedName name="A6N2_1">"#REF!"</definedName>
    <definedName name="A6N3">#REF!</definedName>
    <definedName name="A6N3_1">"#REF!"</definedName>
    <definedName name="A70_">#REF!</definedName>
    <definedName name="A70__1">"#REF!"</definedName>
    <definedName name="___A70000">'[73]MTO REV.2(ARMOR)'!#REF!</definedName>
    <definedName name="___A75000">'[73]MTO REV.2(ARMOR)'!#REF!</definedName>
    <definedName name="___A85000">'[73]MTO REV.2(ARMOR)'!#REF!</definedName>
    <definedName name="A95_">#REF!</definedName>
    <definedName name="A95__1">"#REF!"</definedName>
    <definedName name="AA" localSheetId="0">#REF!</definedName>
    <definedName name="AA">#REF!</definedName>
    <definedName name="aa_1">"#REF!"</definedName>
    <definedName name="AAA">'[74]MTL$-INTER'!#REF!</definedName>
    <definedName name="aaaa">[75]Revenue!#REF!</definedName>
    <definedName name="aaaaaaa">#REF!</definedName>
    <definedName name="AB">#REF!</definedName>
    <definedName name="___abb91">[26]chitimc!#REF!</definedName>
    <definedName name="abc">#REF!</definedName>
    <definedName name="abc_1">"#REF!"</definedName>
    <definedName name="ãc">[34]th¸mo!#REF!</definedName>
    <definedName name="AC120_">#REF!</definedName>
    <definedName name="AC120__1">"#REF!"</definedName>
    <definedName name="AC35_">#REF!</definedName>
    <definedName name="AC35__1">"#REF!"</definedName>
    <definedName name="AC50_">#REF!</definedName>
    <definedName name="AC50__1">"#REF!"</definedName>
    <definedName name="AC70_">#REF!</definedName>
    <definedName name="AC70__1">"#REF!"</definedName>
    <definedName name="AC95_">#REF!</definedName>
    <definedName name="AC95__1">"#REF!"</definedName>
    <definedName name="ACCCC">#REF!</definedName>
    <definedName name="ADAY">#REF!</definedName>
    <definedName name="ADAY_1">"#REF!"</definedName>
    <definedName name="ADP">#REF!</definedName>
    <definedName name="ADP_1">"#REF!"</definedName>
    <definedName name="æ76">[79]chitiet!#REF!</definedName>
    <definedName name="ag142X42">[26]chitimc!#REF!</definedName>
    <definedName name="ag15F80">#REF!</definedName>
    <definedName name="ag267N59">[26]chitimc!#REF!</definedName>
    <definedName name="AKHAC">#REF!</definedName>
    <definedName name="AKHAC_1">"#REF!"</definedName>
    <definedName name="All_Item" localSheetId="0">#REF!</definedName>
    <definedName name="All_Item">#REF!</definedName>
    <definedName name="All_Item_1">"#REF!"</definedName>
    <definedName name="ALPIN">#N/A</definedName>
    <definedName name="ALPJYOU">#N/A</definedName>
    <definedName name="ALPTOI">#N/A</definedName>
    <definedName name="ALTINH">#REF!</definedName>
    <definedName name="ALTINH_1">"#REF!"</definedName>
    <definedName name="ALTINH_2">"#REF!"</definedName>
    <definedName name="amiang">[80]gvl!#REF!</definedName>
    <definedName name="Anguon">'[81]Dt 2001'!#REF!</definedName>
    <definedName name="Anguon_1">"#REF!"</definedName>
    <definedName name="Anguon_2">"#REF!"</definedName>
    <definedName name="ANN">#REF!</definedName>
    <definedName name="ANN_1">"#REF!"</definedName>
    <definedName name="ANN_2">"#REF!"</definedName>
    <definedName name="anpha">#REF!</definedName>
    <definedName name="anpha_1">"#REF!"</definedName>
    <definedName name="ANQD">#REF!</definedName>
    <definedName name="ANQD_1">"#REF!"</definedName>
    <definedName name="ANQQH">'[81]Dt 2001'!#REF!</definedName>
    <definedName name="ANQQH_1">"#REF!"</definedName>
    <definedName name="anscount" hidden="1">3</definedName>
    <definedName name="ANSNN">'[81]Dt 2001'!#REF!</definedName>
    <definedName name="ANSNN_1">"#REF!"</definedName>
    <definedName name="ANSNN_2">"#REF!"</definedName>
    <definedName name="ANSNNxnk">'[81]Dt 2001'!#REF!</definedName>
    <definedName name="ANSNNxnk_1">"#REF!"</definedName>
    <definedName name="ANSNNxnk_2">"#REF!"</definedName>
    <definedName name="APC">'[81]Dt 2001'!#REF!</definedName>
    <definedName name="APC_1">"#REF!"</definedName>
    <definedName name="APC_2">"#REF!"</definedName>
    <definedName name="APCKH" localSheetId="0">'[82]Dt 2001'!#REF!</definedName>
    <definedName name="APCKH">'[83]Dt 2001'!#REF!</definedName>
    <definedName name="ATRAM">#REF!</definedName>
    <definedName name="ATRAM_1">"#REF!"</definedName>
    <definedName name="ATW">#REF!</definedName>
    <definedName name="ATW_1">"#REF!"</definedName>
    <definedName name="B">'[3]PNT-QUOT-#3'!#REF!</definedName>
    <definedName name="b_240">#REF!</definedName>
    <definedName name="b_240_1">"#REF!"</definedName>
    <definedName name="b_280">#REF!</definedName>
    <definedName name="b_280_1">"#REF!"</definedName>
    <definedName name="b_320">#REF!</definedName>
    <definedName name="b_320_1">"#REF!"</definedName>
    <definedName name="B_Isc">#REF!</definedName>
    <definedName name="B_n_tuyÓn_than_Cöa__ng">"tco"</definedName>
    <definedName name="B_ng_dÝnh">'[62]he so'!$B$24</definedName>
    <definedName name="b7_">'[85]Xuly Data'!#REF!</definedName>
    <definedName name="b8.">'[86]So lieu chung'!#REF!</definedName>
    <definedName name="b9.">'[86]So lieu chung'!#REF!</definedName>
    <definedName name="ba.">'[86]So lieu chung'!#REF!</definedName>
    <definedName name="BaiChay">#REF!</definedName>
    <definedName name="ban">'[87]chung loai'!#REF!</definedName>
    <definedName name="BANG">[88]Sheet1!#REF!</definedName>
    <definedName name="BANG_CHI_TIET_THI_NGHIEM_CONG_TO">#REF!</definedName>
    <definedName name="BANG_CHI_TIET_THI_NGHIEM_CONG_TO_1">"#REF!"</definedName>
    <definedName name="BANG_CHI_TIET_THI_NGHIEM_DZ0.4KV">#REF!</definedName>
    <definedName name="BANG_CHI_TIET_THI_NGHIEM_DZ0.4KV_1">"#REF!"</definedName>
    <definedName name="BANG_CHI_TIET_THI_NGHIEM_DZ22KV">'[89]PHAN DS 22 KV'!#REF!</definedName>
    <definedName name="Bang_cly">#REF!</definedName>
    <definedName name="Bang_cly_1">"#REF!"</definedName>
    <definedName name="Bang_CVC">#REF!</definedName>
    <definedName name="Bang_CVC_1">"#REF!"</definedName>
    <definedName name="bang_gia">#REF!</definedName>
    <definedName name="bang_gia_1">"#REF!"</definedName>
    <definedName name="BANG_TINH">'[90]CD-LETRAI29+200-39'!$B$11:$K$787</definedName>
    <definedName name="BANG_TONG_HOP_CONG_TO">#REF!</definedName>
    <definedName name="BANG_TONG_HOP_CONG_TO_1">"#REF!"</definedName>
    <definedName name="BANG_TONG_HOP_DZ0.4KV">#REF!</definedName>
    <definedName name="BANG_TONG_HOP_DZ0.4KV_1">"#REF!"</definedName>
    <definedName name="BANG_TONG_HOP_DZ22KV">#REF!</definedName>
    <definedName name="BANG_TONG_HOP_DZ22KV_1">"#REF!"</definedName>
    <definedName name="BANG_TONG_HOP_KHO_BAI">#REF!</definedName>
    <definedName name="BANG_TONG_HOP_KHO_BAI_1">"#REF!"</definedName>
    <definedName name="BANG_TONG_HOP_TBA">#REF!</definedName>
    <definedName name="BANG_TONG_HOP_TBA_1">"#REF!"</definedName>
    <definedName name="Bang_travl">#REF!</definedName>
    <definedName name="Bang_travl_1">"#REF!"</definedName>
    <definedName name="bangchu">#REF!</definedName>
    <definedName name="bangchu_1">"#REF!"</definedName>
    <definedName name="bangciti">'[28]dongia (2)'!#REF!</definedName>
    <definedName name="BAOGIATHANG">[91]BAOGIATHANG!$B$3:$E$119</definedName>
    <definedName name="Bar">'[92]B-B'!$B$65:$J$66</definedName>
    <definedName name="BB" localSheetId="0">#REF!</definedName>
    <definedName name="BB">#REF!</definedName>
    <definedName name="bb.">'[86]So lieu chung'!#REF!</definedName>
    <definedName name="bb_1" localSheetId="0">{"Thuxm2.xls","Sheet1"}</definedName>
    <definedName name="bb_1">{"Thuxm2.xls","Sheet1"}</definedName>
    <definedName name="bb_2" localSheetId="0">{"Thuxm2.xls","Sheet1"}</definedName>
    <definedName name="bb_2">{"Thuxm2.xls","Sheet1"}</definedName>
    <definedName name="bbkt">#REF!</definedName>
    <definedName name="bbtc">#REF!</definedName>
    <definedName name="bc">[93]Pier!$K$6</definedName>
    <definedName name="BCBo" localSheetId="0" hidden="1">{"'Sheet1'!$L$16"}</definedName>
    <definedName name="BCBo" hidden="1">{"'Sheet1'!$L$16"}</definedName>
    <definedName name="BCBo_1" localSheetId="0">{"'Sheet1'!$L$16"}</definedName>
    <definedName name="BCBo_1">{"'Sheet1'!$L$16"}</definedName>
    <definedName name="BCBo_2" localSheetId="0">{"'Sheet1'!$L$16"}</definedName>
    <definedName name="BCBo_2">{"'Sheet1'!$L$16"}</definedName>
    <definedName name="bd">[66]gVL!$Q$15</definedName>
    <definedName name="BDAY">#REF!</definedName>
    <definedName name="BDAY_1">"#REF!"</definedName>
    <definedName name="bdht15nc">[28]gtrinh!#REF!</definedName>
    <definedName name="bdht15vl">[28]gtrinh!#REF!</definedName>
    <definedName name="bdht25nc">[28]gtrinh!#REF!</definedName>
    <definedName name="bdht25vl">[28]gtrinh!#REF!</definedName>
    <definedName name="bdht325nc">[28]gtrinh!#REF!</definedName>
    <definedName name="bdht325vl">[28]gtrinh!#REF!</definedName>
    <definedName name="bé_giao_th_ng">#REF!</definedName>
    <definedName name="bé_x_y_dùng">#REF!</definedName>
    <definedName name="bengam">#REF!</definedName>
    <definedName name="bengam_1">"#REF!"</definedName>
    <definedName name="benuoc">#REF!</definedName>
    <definedName name="benuoc_1">"#REF!"</definedName>
    <definedName name="beta">#REF!</definedName>
    <definedName name="beta_1">"#REF!"</definedName>
    <definedName name="betong100">'[94]Gia vat tu'!$P$26</definedName>
    <definedName name="betong200">'[95]TT-35KV+TBA'!#REF!</definedName>
    <definedName name="BetongM150">'[96]chiet tinh'!$B$18:$D$23,'[96]chiet tinh'!$F$18:$F$23</definedName>
    <definedName name="BetongM200">'[96]chiet tinh'!$B$35:$D$39,'[96]chiet tinh'!$F$35:$F$39</definedName>
    <definedName name="BetongM50">'[96]chiet tinh'!$B$6:$D$8,'[96]chiet tinh'!$F$6:$F$8</definedName>
    <definedName name="bia">'[97]DI-ESTI'!$A$8:$R$489</definedName>
    <definedName name="__Bia2">'[49]DI-ESTI'!$A$8:$R$489</definedName>
    <definedName name="bit">[34]th¸mo!#REF!</definedName>
    <definedName name="Bitum">'[62]he so'!$B$19</definedName>
    <definedName name="blkh">#REF!</definedName>
    <definedName name="blkh_1">"#REF!"</definedName>
    <definedName name="blkh1">#REF!</definedName>
    <definedName name="blkh1_1">"#REF!"</definedName>
    <definedName name="blop">[30]sheet12!#REF!</definedName>
    <definedName name="__________________________________________boi1">#REF!</definedName>
    <definedName name="__________________________________________boi2">#REF!</definedName>
    <definedName name="________boi3">#REF!</definedName>
    <definedName name="________boi4">#REF!</definedName>
    <definedName name="bom">'[62]he so'!$B$11</definedName>
    <definedName name="Book2">#REF!</definedName>
    <definedName name="Book2_1">"#REF!"</definedName>
    <definedName name="BOQ" localSheetId="0">#REF!</definedName>
    <definedName name="BOQ">#REF!</definedName>
    <definedName name="BOQ_1">"#REF!"</definedName>
    <definedName name="bt">'[90]CD-LETRAI29+200-39'!$B$11:$K$787</definedName>
    <definedName name="btai">[80]gvl!$Q$63</definedName>
    <definedName name="btchiuaxitm300">#REF!</definedName>
    <definedName name="btchiuaxitm300_1">"#REF!"</definedName>
    <definedName name="BTchiuaxm200">#REF!</definedName>
    <definedName name="BTchiuaxm200_1">"#REF!"</definedName>
    <definedName name="btcocM400">#REF!</definedName>
    <definedName name="btcocM400_1">"#REF!"</definedName>
    <definedName name="BTlotm100">#REF!</definedName>
    <definedName name="BTlotm100_1">"#REF!"</definedName>
    <definedName name="_btm10" localSheetId="0">#REF!</definedName>
    <definedName name="_____btm10">#REF!</definedName>
    <definedName name="________btm100">#REF!</definedName>
    <definedName name="___btm150">'[27]TT-35'!#REF!</definedName>
    <definedName name="___btm200">'[27]TT-35'!#REF!</definedName>
    <definedName name="________BTM250">#REF!</definedName>
    <definedName name="________btM300">#REF!</definedName>
    <definedName name="___btm50">'[27]TT-35'!#REF!</definedName>
    <definedName name="BTRAM">#REF!</definedName>
    <definedName name="BTRAM_1">"#REF!"</definedName>
    <definedName name="btthuongpham150">'[99]Gia vat tu'!$E$45</definedName>
    <definedName name="btthuongpham300">'[99]Gia vat tu'!$E$47</definedName>
    <definedName name="BU_CHENH_LECH_DZ0.4KV">#REF!</definedName>
    <definedName name="BU_CHENH_LECH_DZ0.4KV_1">"#REF!"</definedName>
    <definedName name="BU_CHENH_LECH_DZ22KV">#REF!</definedName>
    <definedName name="BU_CHENH_LECH_DZ22KV_1">"#REF!"</definedName>
    <definedName name="BU_CHENH_LECH_TBA">#REF!</definedName>
    <definedName name="BU_CHENH_LECH_TBA_1">"#REF!"</definedName>
    <definedName name="Bu_long">[36]Sheet3!#REF!</definedName>
    <definedName name="Bulongma">8700</definedName>
    <definedName name="buoc">'[35]Chiet tinh DZ 22'!#REF!</definedName>
    <definedName name="BVCISUMMARY" localSheetId="0">#REF!</definedName>
    <definedName name="BVCISUMMARY">#REF!</definedName>
    <definedName name="BVCISUMMARY_1">"#REF!"</definedName>
    <definedName name="BVCISUMMARY_2">"#REF!"</definedName>
    <definedName name="BVTINH" localSheetId="0" hidden="1">{"'Sheet1'!$L$16"}</definedName>
    <definedName name="BVTINH" hidden="1">{"'Sheet1'!$L$16"}</definedName>
    <definedName name="BŸo_cŸo_täng_hìp_giŸ_trÙ_t_i_s_n_câ__Ùnh">#REF!</definedName>
    <definedName name="BŸo_cŸo_täng_hìp_giŸ_trÙ_t_i_s_n_câ__Ùnh_1">"#REF!"</definedName>
    <definedName name="BŸo_cŸo_täng_hìp_giŸ_trÙ_t_i_s_n_câ__Ùnh_2">"#REF!"</definedName>
    <definedName name="C.1.1..Phat_tuyen">#REF!</definedName>
    <definedName name="C.1.1..Phat_tuyen_1">"#REF!"</definedName>
    <definedName name="C.1.1..Phat_tuyen_2">"#REF!"</definedName>
    <definedName name="C.1.10..VC_Thu_cong_CG">#REF!</definedName>
    <definedName name="C.1.10..VC_Thu_cong_CG_1">"#REF!"</definedName>
    <definedName name="C.1.2..Chat_cay_thu_cong">#REF!</definedName>
    <definedName name="C.1.2..Chat_cay_thu_cong_1">"#REF!"</definedName>
    <definedName name="C.1.3..Chat_cay_may">#REF!</definedName>
    <definedName name="C.1.3..Chat_cay_may_1">"#REF!"</definedName>
    <definedName name="C.1.4..Dao_goc_cay">#REF!</definedName>
    <definedName name="C.1.4..Dao_goc_cay_1">"#REF!"</definedName>
    <definedName name="C.1.5..Lam_duong_tam">#REF!</definedName>
    <definedName name="C.1.5..Lam_duong_tam_1">"#REF!"</definedName>
    <definedName name="C.1.6..Lam_cau_tam">#REF!</definedName>
    <definedName name="C.1.6..Lam_cau_tam_1">"#REF!"</definedName>
    <definedName name="C.1.7..Rai_da_chong_lun">#REF!</definedName>
    <definedName name="C.1.7..Rai_da_chong_lun_1">"#REF!"</definedName>
    <definedName name="C.1.8..Lam_kho_tam">#REF!</definedName>
    <definedName name="C.1.8..Lam_kho_tam_1">"#REF!"</definedName>
    <definedName name="C.1.8..San_mat_bang">#REF!</definedName>
    <definedName name="C.1.8..San_mat_bang_1">"#REF!"</definedName>
    <definedName name="C.2.1..VC_Thu_cong">#REF!</definedName>
    <definedName name="C.2.1..VC_Thu_cong_1">"#REF!"</definedName>
    <definedName name="C.2.2..VC_T_cong_CG">#REF!</definedName>
    <definedName name="C.2.2..VC_T_cong_CG_1">"#REF!"</definedName>
    <definedName name="C.2.3..Boc_do">#REF!</definedName>
    <definedName name="C.2.3..Boc_do_1">"#REF!"</definedName>
    <definedName name="C.3.1..Dao_dat_mong_cot">#REF!</definedName>
    <definedName name="C.3.1..Dao_dat_mong_cot_1">"#REF!"</definedName>
    <definedName name="C.3.2..Dao_dat_de_dap">#REF!</definedName>
    <definedName name="C.3.2..Dao_dat_de_dap_1">"#REF!"</definedName>
    <definedName name="C.3.3..Dap_dat_mong">#REF!</definedName>
    <definedName name="C.3.3..Dap_dat_mong_1">"#REF!"</definedName>
    <definedName name="C.3.4..Dao_dap_TDia">#REF!</definedName>
    <definedName name="C.3.4..Dao_dap_TDia_1">"#REF!"</definedName>
    <definedName name="C.3.5..Dap_bo_bao">#REF!</definedName>
    <definedName name="C.3.5..Dap_bo_bao_1">"#REF!"</definedName>
    <definedName name="C.3.6..Bom_tat_nuoc">#REF!</definedName>
    <definedName name="C.3.6..Bom_tat_nuoc_1">"#REF!"</definedName>
    <definedName name="C.3.7..Dao_bun">#REF!</definedName>
    <definedName name="C.3.7..Dao_bun_1">"#REF!"</definedName>
    <definedName name="C.3.8..Dap_cat_CT">#REF!</definedName>
    <definedName name="C.3.8..Dap_cat_CT_1">"#REF!"</definedName>
    <definedName name="C.3.9..Dao_pha_da">#REF!</definedName>
    <definedName name="C.3.9..Dao_pha_da_1">"#REF!"</definedName>
    <definedName name="C.4.1.Cot_thep">#REF!</definedName>
    <definedName name="C.4.1.Cot_thep_1">"#REF!"</definedName>
    <definedName name="C.4.2..Van_khuon">#REF!</definedName>
    <definedName name="C.4.2..Van_khuon_1">"#REF!"</definedName>
    <definedName name="C.4.3..Be_tong">#REF!</definedName>
    <definedName name="C.4.3..Be_tong_1">"#REF!"</definedName>
    <definedName name="C.4.4..Lap_BT_D.San">#REF!</definedName>
    <definedName name="C.4.4..Lap_BT_D.San_1">"#REF!"</definedName>
    <definedName name="C.4.5..Xay_da_hoc">#REF!</definedName>
    <definedName name="C.4.5..Xay_da_hoc_1">"#REF!"</definedName>
    <definedName name="C.4.6..Dong_coc">#REF!</definedName>
    <definedName name="C.4.6..Dong_coc_1">"#REF!"</definedName>
    <definedName name="C.4.7..Quet_Bi_tum">#REF!</definedName>
    <definedName name="C.4.7..Quet_Bi_tum_1">"#REF!"</definedName>
    <definedName name="C.5.1..Lap_cot_thep">#REF!</definedName>
    <definedName name="C.5.1..Lap_cot_thep_1">"#REF!"</definedName>
    <definedName name="C.5.2..Lap_cot_BT">#REF!</definedName>
    <definedName name="C.5.2..Lap_cot_BT_1">"#REF!"</definedName>
    <definedName name="C.5.3..Lap_dat_xa">#REF!</definedName>
    <definedName name="C.5.3..Lap_dat_xa_1">"#REF!"</definedName>
    <definedName name="C.5.4..Lap_tiep_dia">#REF!</definedName>
    <definedName name="C.5.4..Lap_tiep_dia_1">"#REF!"</definedName>
    <definedName name="C.5.5..Son_sat_thep">#REF!</definedName>
    <definedName name="C.5.5..Son_sat_thep_1">"#REF!"</definedName>
    <definedName name="C.6.1..Lap_su_dung">#REF!</definedName>
    <definedName name="C.6.1..Lap_su_dung_1">"#REF!"</definedName>
    <definedName name="C.6.2..Lap_su_CS">#REF!</definedName>
    <definedName name="C.6.2..Lap_su_CS_1">"#REF!"</definedName>
    <definedName name="C.6.3..Su_chuoi_do">#REF!</definedName>
    <definedName name="C.6.3..Su_chuoi_do_1">"#REF!"</definedName>
    <definedName name="C.6.4..Su_chuoi_neo">#REF!</definedName>
    <definedName name="C.6.4..Su_chuoi_neo_1">"#REF!"</definedName>
    <definedName name="C.6.5..Lap_phu_kien">#REF!</definedName>
    <definedName name="C.6.5..Lap_phu_kien_1">"#REF!"</definedName>
    <definedName name="C.6.6..Ep_noi_day">#REF!</definedName>
    <definedName name="C.6.6..Ep_noi_day_1">"#REF!"</definedName>
    <definedName name="C.6.7..KD_vuot_CN">#REF!</definedName>
    <definedName name="C.6.7..KD_vuot_CN_1">"#REF!"</definedName>
    <definedName name="C.6.8..Rai_cang_day">#REF!</definedName>
    <definedName name="C.6.8..Rai_cang_day_1">"#REF!"</definedName>
    <definedName name="C.6.9..Cap_quang">#REF!</definedName>
    <definedName name="C.6.9..Cap_quang_1">"#REF!"</definedName>
    <definedName name="C_" localSheetId="0">#REF!</definedName>
    <definedName name="C_">#REF!</definedName>
    <definedName name="c_n">#REF!</definedName>
    <definedName name="ca.1111">#REF!</definedName>
    <definedName name="ca.1111.th">#REF!</definedName>
    <definedName name="ca.1111.th_1">"#REF!"</definedName>
    <definedName name="ca.1111_1">"#REF!"</definedName>
    <definedName name="CABLE2">'[101]MTO REV.0'!$A$1:$Q$570</definedName>
    <definedName name="CACAU">298161</definedName>
    <definedName name="CAMAY">[102]CaMay!$B$2:$E$8</definedName>
    <definedName name="Can_doi">#REF!</definedName>
    <definedName name="Can_doi_1">"#REF!"</definedName>
    <definedName name="Can_doi_2">"#REF!"</definedName>
    <definedName name="cao">#REF!</definedName>
    <definedName name="cao_1">"#REF!"</definedName>
    <definedName name="________cao1">#REF!</definedName>
    <definedName name="________cao2">#REF!</definedName>
    <definedName name="________cao3">#REF!</definedName>
    <definedName name="________cao4">#REF!</definedName>
    <definedName name="________cao5">#REF!</definedName>
    <definedName name="________cao6">#REF!</definedName>
    <definedName name="cap" localSheetId="0">#REF!</definedName>
    <definedName name="cap">#REF!</definedName>
    <definedName name="cap_1">"#REF!"</definedName>
    <definedName name="CAP_DIEN_AP">'[103]DLC DIEN AP'!$B$5:$F$9</definedName>
    <definedName name="cap0.7" localSheetId="0">#REF!</definedName>
    <definedName name="cap0.7">#REF!</definedName>
    <definedName name="cap0.7_1">"#REF!"</definedName>
    <definedName name="CAPDAT">[104]phuluc1!#REF!</definedName>
    <definedName name="Cat" localSheetId="0">#REF!</definedName>
    <definedName name="Cat">#REF!</definedName>
    <definedName name="Cat_1">"#REF!"</definedName>
    <definedName name="Category_All" localSheetId="0">#REF!</definedName>
    <definedName name="Category_All">#REF!</definedName>
    <definedName name="Category_All_1">"#REF!"</definedName>
    <definedName name="CATIN">#N/A</definedName>
    <definedName name="CATJYOU">#N/A</definedName>
    <definedName name="catm">#REF!</definedName>
    <definedName name="catm_1">"#REF!"</definedName>
    <definedName name="catm_2">"#REF!"</definedName>
    <definedName name="catn">#REF!</definedName>
    <definedName name="catn_1">"#REF!"</definedName>
    <definedName name="catn_2">"#REF!"</definedName>
    <definedName name="CATREC">#N/A</definedName>
    <definedName name="CATSYU">#N/A</definedName>
    <definedName name="catvang" localSheetId="0">#REF!</definedName>
    <definedName name="catvang">#REF!</definedName>
    <definedName name="catvang_1">"#REF!"</definedName>
    <definedName name="catvang_2">"#REF!"</definedName>
    <definedName name="CatVang_HamYen">[105]T.Tinh!#REF!</definedName>
    <definedName name="cau">[106]NC!$B$5:$C$56</definedName>
    <definedName name="CauQL1GD2">#REF!</definedName>
    <definedName name="CauQL1GD3">#REF!</definedName>
    <definedName name="CC" localSheetId="0">#REF!</definedName>
    <definedName name="CC">#REF!</definedName>
    <definedName name="CCNK">[107]QMCT!#REF!</definedName>
    <definedName name="CCS">#REF!</definedName>
    <definedName name="CCS_1">"#REF!"</definedName>
    <definedName name="CCS_2">"#REF!"</definedName>
    <definedName name="cd">[67]gVL!$N$15</definedName>
    <definedName name="CDADD">'[103]SL dau tien'!$F$7</definedName>
    <definedName name="CDAY">#REF!</definedName>
    <definedName name="CDAY_1">"#REF!"</definedName>
    <definedName name="CDAY_2">"#REF!"</definedName>
    <definedName name="CDD">#REF!</definedName>
    <definedName name="CDD_1">"#REF!"</definedName>
    <definedName name="CDDB">'[85]Xuly Data'!#REF!</definedName>
    <definedName name="CDDD">#REF!</definedName>
    <definedName name="CDDD_1">"#REF!"</definedName>
    <definedName name="CDDD1P">#REF!</definedName>
    <definedName name="CDDD1P_1">"#REF!"</definedName>
    <definedName name="CDDD1PHA">#REF!</definedName>
    <definedName name="CDDD1PHA_1">"#REF!"</definedName>
    <definedName name="CDDD3PHA">#REF!</definedName>
    <definedName name="CDDD3PHA_1">"#REF!"</definedName>
    <definedName name="CDDT">'[85]Xuly Data'!#REF!</definedName>
    <definedName name="CDMD">'[85]Xuly Data'!#REF!</definedName>
    <definedName name="Cdnum">#REF!</definedName>
    <definedName name="Cdnum_1">"#REF!"</definedName>
    <definedName name="cfk">#REF!</definedName>
    <definedName name="cg">[34]th¸mo!#REF!</definedName>
    <definedName name="cgionc">'[28]lam-moi'!#REF!</definedName>
    <definedName name="cgiovl">'[28]lam-moi'!#REF!</definedName>
    <definedName name="CH">#REF!</definedName>
    <definedName name="CH_1">"#REF!"</definedName>
    <definedName name="Chang">'[109]Dinh nghia'!$A$3:$B$14</definedName>
    <definedName name="chhtnc">'[28]lam-moi'!#REF!</definedName>
    <definedName name="chhtvl">'[28]lam-moi'!#REF!</definedName>
    <definedName name="chi_tiÕt_vËt_liÖu___nh_n_c_ng___m_y_thi_c_ng">#REF!</definedName>
    <definedName name="chiem">[110]TTVanChuyen!#REF!</definedName>
    <definedName name="chiemhoa">[110]TTVanChuyen!#REF!</definedName>
    <definedName name="chnc">'[28]lam-moi'!#REF!</definedName>
    <definedName name="chon">#REF!</definedName>
    <definedName name="chon_1">"#REF!"</definedName>
    <definedName name="chon1">#REF!</definedName>
    <definedName name="chon1_1">"#REF!"</definedName>
    <definedName name="chon2">#REF!</definedName>
    <definedName name="chon2_1">"#REF!"</definedName>
    <definedName name="chon3">#REF!</definedName>
    <definedName name="chon3_1">"#REF!"</definedName>
    <definedName name="Chu">[33]ND!#REF!</definedName>
    <definedName name="chungloainhapthan">#REF!</definedName>
    <definedName name="chungloaiXNT">#REF!</definedName>
    <definedName name="chungloaixuatthan">#REF!</definedName>
    <definedName name="chvl">'[28]lam-moi'!#REF!</definedName>
    <definedName name="citidd">'[28]dongia (2)'!#REF!</definedName>
    <definedName name="CK">#REF!</definedName>
    <definedName name="CK_1">"#REF!"</definedName>
    <definedName name="cknc">'[28]lam-moi'!#REF!</definedName>
    <definedName name="ckvl">'[28]lam-moi'!#REF!</definedName>
    <definedName name="CL" localSheetId="0">#REF!</definedName>
    <definedName name="CL">#REF!</definedName>
    <definedName name="CL_1">"#REF!"</definedName>
    <definedName name="CLECH_0.4">#REF!</definedName>
    <definedName name="CLECH_0.4_1">"#REF!"</definedName>
    <definedName name="Clech_o.4">'[111]Bu CL'!#REF!</definedName>
    <definedName name="CLIENT">[112]LEGEND!$D$6</definedName>
    <definedName name="CLTMP">[107]QMCT!#REF!</definedName>
    <definedName name="CLVC">'[113]CHITIET VL-NC-TT1p'!$D$4</definedName>
    <definedName name="clvc1">[28]chitiet!$D$3</definedName>
    <definedName name="CLVC3">0.1</definedName>
    <definedName name="CLVC35">#REF!</definedName>
    <definedName name="CLVC35_1">"#REF!"</definedName>
    <definedName name="CLVC35_2">"#REF!"</definedName>
    <definedName name="CLVCTB">#REF!</definedName>
    <definedName name="CLVCTB_1">"#REF!"</definedName>
    <definedName name="CLVCTB_2">"#REF!"</definedName>
    <definedName name="CLVL" localSheetId="0">#REF!</definedName>
    <definedName name="CLVL">#REF!</definedName>
    <definedName name="clvl_1">"#REF!"</definedName>
    <definedName name="clvl_2">"#REF!"</definedName>
    <definedName name="CLyTC">[114]ThongSo!$C$11</definedName>
    <definedName name="cm">[34]th¸mo!#REF!</definedName>
    <definedName name="cn">#REF!</definedName>
    <definedName name="cn_1">"#REF!"</definedName>
    <definedName name="CN3p">'[115]TONGKE3p '!$X$295</definedName>
    <definedName name="CNC">#REF!</definedName>
    <definedName name="CNC_1">"#REF!"</definedName>
    <definedName name="CND">#REF!</definedName>
    <definedName name="CND_1">"#REF!"</definedName>
    <definedName name="CNG">#REF!</definedName>
    <definedName name="CNG_1">"#REF!"</definedName>
    <definedName name="Cñi">'[62]he so'!$B$22</definedName>
    <definedName name="Co">#REF!</definedName>
    <definedName name="co.">#REF!</definedName>
    <definedName name="co..">#REF!</definedName>
    <definedName name="Co_1">"#REF!"</definedName>
    <definedName name="coar">[70]Payment!$AF$30</definedName>
    <definedName name="COAT">'[3]PNT-QUOT-#3'!#REF!</definedName>
    <definedName name="coc">#REF!</definedName>
    <definedName name="coc_1">"#REF!"</definedName>
    <definedName name="cocbtct">#REF!</definedName>
    <definedName name="cocbtct_1">"#REF!"</definedName>
    <definedName name="cocot">#REF!</definedName>
    <definedName name="cocot_1">"#REF!"</definedName>
    <definedName name="cocott">#REF!</definedName>
    <definedName name="cocott_1">"#REF!"</definedName>
    <definedName name="coi">'[116]MTL$-INTER'!#REF!</definedName>
    <definedName name="Cöï_ly_vaän_chuyeãn">#REF!</definedName>
    <definedName name="CÖÏ_LY_VAÄN_CHUYEÅN">#REF!</definedName>
    <definedName name="Cöï_ly_vaän_chuyeãn_1">"#REF!"</definedName>
    <definedName name="CÖÏ_LY_VAÄN_CHUYEÅN_1">"#REF!"</definedName>
    <definedName name="COMMON">#REF!</definedName>
    <definedName name="COMMON_1">"#REF!"</definedName>
    <definedName name="comong">#REF!</definedName>
    <definedName name="comong_1">"#REF!"</definedName>
    <definedName name="con">[34]th¸mo!#REF!</definedName>
    <definedName name="CON_EQP_COS" localSheetId="0">#REF!</definedName>
    <definedName name="CON_EQP_COS">#REF!</definedName>
    <definedName name="CON_EQP_COS_1">"#REF!"</definedName>
    <definedName name="CON_EQP_COST" localSheetId="0">#REF!</definedName>
    <definedName name="CON_EQP_COST">#REF!</definedName>
    <definedName name="CON_EQP_COST_1">"#REF!"</definedName>
    <definedName name="_CON1" localSheetId="0">#REF!</definedName>
    <definedName name="__________________________________________CON1">#REF!</definedName>
    <definedName name="_CON2" localSheetId="0">#REF!</definedName>
    <definedName name="__________________________________________CON2">#REF!</definedName>
    <definedName name="Concrete">'[118]DGchitiet '!#REF!</definedName>
    <definedName name="Cong">#REF!</definedName>
    <definedName name="Cong_HM_DTCT">#REF!</definedName>
    <definedName name="Cong_HM_DTCT_1">"#REF!"</definedName>
    <definedName name="Cong_M_DTCT">#REF!</definedName>
    <definedName name="Cong_M_DTCT_1">"#REF!"</definedName>
    <definedName name="Cong_NC_DTCT">#REF!</definedName>
    <definedName name="Cong_NC_DTCT_1">"#REF!"</definedName>
    <definedName name="Cong_VL_DTCT">#REF!</definedName>
    <definedName name="Cong_VL_DTCT_1">"#REF!"</definedName>
    <definedName name="cong1x15">[28]giathanh1!#REF!</definedName>
    <definedName name="congbengam">#REF!</definedName>
    <definedName name="congbengam_1">"#REF!"</definedName>
    <definedName name="congbenuoc">#REF!</definedName>
    <definedName name="congbenuoc_1">"#REF!"</definedName>
    <definedName name="congcoc">#REF!</definedName>
    <definedName name="congcoc_1">"#REF!"</definedName>
    <definedName name="congcocot">#REF!</definedName>
    <definedName name="congcocot_1">"#REF!"</definedName>
    <definedName name="congcocott">#REF!</definedName>
    <definedName name="congcocott_1">"#REF!"</definedName>
    <definedName name="congcomong">#REF!</definedName>
    <definedName name="congcomong_1">"#REF!"</definedName>
    <definedName name="congcottron">#REF!</definedName>
    <definedName name="congcottron_1">"#REF!"</definedName>
    <definedName name="congcotvuong">#REF!</definedName>
    <definedName name="congcotvuong_1">"#REF!"</definedName>
    <definedName name="congdam">#REF!</definedName>
    <definedName name="congdam_1">"#REF!"</definedName>
    <definedName name="congdan1">#REF!</definedName>
    <definedName name="congdan1_1">"#REF!"</definedName>
    <definedName name="congdan2">#REF!</definedName>
    <definedName name="congdan2_1">"#REF!"</definedName>
    <definedName name="congdandusan">#REF!</definedName>
    <definedName name="congdandusan_1">"#REF!"</definedName>
    <definedName name="conglanhto">#REF!</definedName>
    <definedName name="conglanhto_1">"#REF!"</definedName>
    <definedName name="congmong">#REF!</definedName>
    <definedName name="congmong_1">"#REF!"</definedName>
    <definedName name="congmongbang">#REF!</definedName>
    <definedName name="congmongbang_1">"#REF!"</definedName>
    <definedName name="congmongdon">#REF!</definedName>
    <definedName name="congmongdon_1">"#REF!"</definedName>
    <definedName name="congpanen">#REF!</definedName>
    <definedName name="congpanen_1">"#REF!"</definedName>
    <definedName name="congsan">#REF!</definedName>
    <definedName name="congsan_1">"#REF!"</definedName>
    <definedName name="congthang">#REF!</definedName>
    <definedName name="congthang_1">"#REF!"</definedName>
    <definedName name="CongVattu">#REF!</definedName>
    <definedName name="CongVattu_1">"#REF!"</definedName>
    <definedName name="conrua">'[119]Vat tu'!$B$45</definedName>
    <definedName name="CONST_EQ" localSheetId="0">#REF!</definedName>
    <definedName name="CONST_EQ">#REF!</definedName>
    <definedName name="CONST_EQ_1">"#REF!"</definedName>
    <definedName name="COT">#REF!</definedName>
    <definedName name="COT_1">"#REF!"</definedName>
    <definedName name="Cot_thep">[120]Du_lieu!$C$19</definedName>
    <definedName name="cot7.5">#REF!</definedName>
    <definedName name="cot7.5_1">"#REF!"</definedName>
    <definedName name="cot8.5">#REF!</definedName>
    <definedName name="cot8.5_1">"#REF!"</definedName>
    <definedName name="cotpha">[121]TT_10KV!$H$323</definedName>
    <definedName name="Cotsatma">9726</definedName>
    <definedName name="Cotthepma">9726</definedName>
    <definedName name="cottron">#REF!</definedName>
    <definedName name="cottron_1">"#REF!"</definedName>
    <definedName name="cottron_2">"#REF!"</definedName>
    <definedName name="cotvuong">#REF!</definedName>
    <definedName name="cotvuong_1">"#REF!"</definedName>
    <definedName name="cotvuong_2">"#REF!"</definedName>
    <definedName name="COVER" localSheetId="0">#REF!</definedName>
    <definedName name="COVER">#REF!</definedName>
    <definedName name="COVER_1">"#REF!"</definedName>
    <definedName name="COVER_2">"#REF!"</definedName>
    <definedName name="CP.M10.1a">'[122]Giai trinh'!#REF!</definedName>
    <definedName name="CP.M10.1b">'[122]Giai trinh'!#REF!</definedName>
    <definedName name="CP.M10.1c">'[122]Giai trinh'!#REF!</definedName>
    <definedName name="CP.M10.1d">'[122]Giai trinh'!#REF!</definedName>
    <definedName name="CP.M10.1e">'[122]Giai trinh'!#REF!</definedName>
    <definedName name="CP.M10.2a">'[122]Giai trinh'!#REF!</definedName>
    <definedName name="CP.M10.2b">'[122]Giai trinh'!#REF!</definedName>
    <definedName name="CP.M10.2c">'[122]Giai trinh'!#REF!</definedName>
    <definedName name="CP.M10.2d">'[122]Giai trinh'!#REF!</definedName>
    <definedName name="CP.M10.2e">'[122]Giai trinh'!#REF!</definedName>
    <definedName name="CP.MDTa">'[122]Giai trinh'!#REF!</definedName>
    <definedName name="CP.MDTb">'[122]Giai trinh'!#REF!</definedName>
    <definedName name="CP.MDTc">'[122]Giai trinh'!#REF!</definedName>
    <definedName name="CP.MDTd">'[122]Giai trinh'!#REF!</definedName>
    <definedName name="CP.MDTe">'[122]Giai trinh'!#REF!</definedName>
    <definedName name="CPC" localSheetId="0">#REF!</definedName>
    <definedName name="CPC">#REF!</definedName>
    <definedName name="cpd">[66]gVL!$Q$20</definedName>
    <definedName name="cpdd">[66]gVL!$Q$21</definedName>
    <definedName name="cpdd2">[123]gVL!$P$19</definedName>
    <definedName name="cplhsmt">[124]!cplhsmt</definedName>
    <definedName name="cpmtc">#REF!</definedName>
    <definedName name="cpmtc_1">"#REF!"</definedName>
    <definedName name="cpnc">#REF!</definedName>
    <definedName name="cpnc_1">"#REF!"</definedName>
    <definedName name="cptdhsmt">[124]!cptdhsmt</definedName>
    <definedName name="cptdtdt">[124]!cptdtdt</definedName>
    <definedName name="cptdtkkt">[124]!cptdtkkt</definedName>
    <definedName name="CPTKE">[125]TKP!#REF!</definedName>
    <definedName name="cptt">#REF!</definedName>
    <definedName name="cptt_1">"#REF!"</definedName>
    <definedName name="CPVC100">'[126]TONG HOP VL-NC'!#REF!</definedName>
    <definedName name="CPVC1KM">'[127]TH VL, NC, DDHT Thanhphuoc'!$J$19</definedName>
    <definedName name="CPVC35">#REF!</definedName>
    <definedName name="CPVC35_1">"#REF!"</definedName>
    <definedName name="CPVCDN">#REF!</definedName>
    <definedName name="CPVCDN_1">"#REF!"</definedName>
    <definedName name="cpvl">#REF!</definedName>
    <definedName name="cpvl_1">"#REF!"</definedName>
    <definedName name="cr">[34]th¸mo!#REF!</definedName>
    <definedName name="CRD">#REF!</definedName>
    <definedName name="CRD_1">"#REF!"</definedName>
    <definedName name="_xlnm.Criteria">[128]SILICATE!#REF!</definedName>
    <definedName name="CRITINST" localSheetId="0">#REF!</definedName>
    <definedName name="CRITINST">#REF!</definedName>
    <definedName name="CRITINST_1">"#REF!"</definedName>
    <definedName name="CRITPURC" localSheetId="0">#REF!</definedName>
    <definedName name="CRITPURC">#REF!</definedName>
    <definedName name="CRITPURC_1">"#REF!"</definedName>
    <definedName name="CRS">#REF!</definedName>
    <definedName name="CRS_1">"#REF!"</definedName>
    <definedName name="CS">#REF!</definedName>
    <definedName name="CS_1">"#REF!"</definedName>
    <definedName name="CS_10" localSheetId="0">#REF!</definedName>
    <definedName name="CS_10">#REF!</definedName>
    <definedName name="CS_10_1">"#REF!"</definedName>
    <definedName name="CS_100" localSheetId="0">#REF!</definedName>
    <definedName name="CS_100">#REF!</definedName>
    <definedName name="CS_100_1">"#REF!"</definedName>
    <definedName name="CS_10S" localSheetId="0">#REF!</definedName>
    <definedName name="CS_10S">#REF!</definedName>
    <definedName name="CS_10S_1">"#REF!"</definedName>
    <definedName name="CS_120" localSheetId="0">#REF!</definedName>
    <definedName name="CS_120">#REF!</definedName>
    <definedName name="CS_120_1">"#REF!"</definedName>
    <definedName name="CS_140" localSheetId="0">#REF!</definedName>
    <definedName name="CS_140">#REF!</definedName>
    <definedName name="CS_140_1">"#REF!"</definedName>
    <definedName name="CS_160" localSheetId="0">#REF!</definedName>
    <definedName name="CS_160">#REF!</definedName>
    <definedName name="CS_160_1">"#REF!"</definedName>
    <definedName name="CS_20" localSheetId="0">#REF!</definedName>
    <definedName name="CS_20">#REF!</definedName>
    <definedName name="CS_20_1">"#REF!"</definedName>
    <definedName name="CS_30" localSheetId="0">#REF!</definedName>
    <definedName name="CS_30">#REF!</definedName>
    <definedName name="CS_30_1">"#REF!"</definedName>
    <definedName name="CS_40" localSheetId="0">#REF!</definedName>
    <definedName name="CS_40">#REF!</definedName>
    <definedName name="CS_40_1">"#REF!"</definedName>
    <definedName name="CS_40S" localSheetId="0">#REF!</definedName>
    <definedName name="CS_40S">#REF!</definedName>
    <definedName name="CS_40S_1">"#REF!"</definedName>
    <definedName name="CS_5S" localSheetId="0">#REF!</definedName>
    <definedName name="CS_5S">#REF!</definedName>
    <definedName name="CS_5S_1">"#REF!"</definedName>
    <definedName name="CS_60" localSheetId="0">#REF!</definedName>
    <definedName name="CS_60">#REF!</definedName>
    <definedName name="CS_60_1">"#REF!"</definedName>
    <definedName name="CS_80" localSheetId="0">#REF!</definedName>
    <definedName name="CS_80">#REF!</definedName>
    <definedName name="CS_80_1">"#REF!"</definedName>
    <definedName name="CS_80S" localSheetId="0">#REF!</definedName>
    <definedName name="CS_80S">#REF!</definedName>
    <definedName name="CS_80S_1">"#REF!"</definedName>
    <definedName name="CS_STD" localSheetId="0">#REF!</definedName>
    <definedName name="CS_STD">#REF!</definedName>
    <definedName name="CS_STD_1">"#REF!"</definedName>
    <definedName name="CS_XS" localSheetId="0">#REF!</definedName>
    <definedName name="CS_XS">#REF!</definedName>
    <definedName name="CS_XS_1">"#REF!"</definedName>
    <definedName name="CS_XXS" localSheetId="0">#REF!</definedName>
    <definedName name="CS_XXS">#REF!</definedName>
    <definedName name="CS_XXS_1">"#REF!"</definedName>
    <definedName name="csd3p">#REF!</definedName>
    <definedName name="csd3p_1">"#REF!"</definedName>
    <definedName name="csddg1p">#REF!</definedName>
    <definedName name="csddg1p_1">"#REF!"</definedName>
    <definedName name="csddt1p">#REF!</definedName>
    <definedName name="csddt1p_1">"#REF!"</definedName>
    <definedName name="csht3p">#REF!</definedName>
    <definedName name="csht3p_1">"#REF!"</definedName>
    <definedName name="cst">[34]th¸mo!#REF!</definedName>
    <definedName name="ct">'[129]BK-C T'!$A$4:$E$36</definedName>
    <definedName name="CT.M10.1">'[122]Giai trinh'!#REF!</definedName>
    <definedName name="CT.M10.2">'[122]Giai trinh'!#REF!</definedName>
    <definedName name="CT.MDT">'[122]Giai trinh'!#REF!</definedName>
    <definedName name="CT_03">'[99]Gia vat tu'!$E$52</definedName>
    <definedName name="CT_50">#REF!</definedName>
    <definedName name="CT_MCX">#REF!</definedName>
    <definedName name="___CT250">'[28]dongia (2)'!#REF!</definedName>
    <definedName name="ct3_">[130]Gia!#REF!</definedName>
    <definedName name="ct5_">[130]Gia!#REF!</definedName>
    <definedName name="Ctb">'[131]Lç khoan LK1'!#REF!</definedName>
    <definedName name="CTBT">[37]CT35!#REF!</definedName>
    <definedName name="CTBT1">[37]CT35!#REF!</definedName>
    <definedName name="CTBT2">[37]CT35!#REF!</definedName>
    <definedName name="CTCT1" hidden="1">{"'Sheet1'!$L$16"}</definedName>
    <definedName name="CTCT2" hidden="1">{"'Sheet1'!$L$16"}</definedName>
    <definedName name="ctdg">[132]ctdg!#REF!</definedName>
    <definedName name="ctdn9697" localSheetId="0">#REF!</definedName>
    <definedName name="ctdn9697">#REF!</definedName>
    <definedName name="ctdn9697_1">"#REF!"</definedName>
    <definedName name="ctg">[34]th¸mo!#REF!</definedName>
    <definedName name="cti3x15">[28]giathanh1!#REF!</definedName>
    <definedName name="ctiep">#REF!</definedName>
    <definedName name="ctiep_1">"#REF!"</definedName>
    <definedName name="CTIET">#REF!</definedName>
    <definedName name="CTIET_1">"#REF!"</definedName>
    <definedName name="ctkr">[34]th¸mo!#REF!</definedName>
    <definedName name="cto">[133]THCT!#REF!</definedName>
    <definedName name="CTRAM">#REF!</definedName>
    <definedName name="CTRAM_1">"#REF!"</definedName>
    <definedName name="cu">#REF!</definedName>
    <definedName name="cu_ly">#REF!</definedName>
    <definedName name="cu_ly_1">'[134]tra-vat-lieu'!$A$219:$A$319</definedName>
    <definedName name="CU_LY_VAN_CHUYEN_GIA_QUYEN">#REF!</definedName>
    <definedName name="CU_LY_VAN_CHUYEN_GIA_QUYEN_1">"#REF!"</definedName>
    <definedName name="CU_LY_VAN_CHUYEN_THU_CONG">#REF!</definedName>
    <definedName name="CU_LY_VAN_CHUYEN_THU_CONG_1">"#REF!"</definedName>
    <definedName name="cui">[67]gVL!$N$39</definedName>
    <definedName name="CuLy">#REF!</definedName>
    <definedName name="CuLy_Q">#REF!</definedName>
    <definedName name="culy1">[28]DONGIA!#REF!</definedName>
    <definedName name="culy2">[28]DONGIA!#REF!</definedName>
    <definedName name="culy3">[28]DONGIA!#REF!</definedName>
    <definedName name="culy4">[28]DONGIA!#REF!</definedName>
    <definedName name="culy5">[28]DONGIA!#REF!</definedName>
    <definedName name="cuoc">[28]DONGIA!#REF!</definedName>
    <definedName name="cuoc_vc">#REF!</definedName>
    <definedName name="Cuoc_vc_1">'[134]tra-vat-lieu'!$B$219:$G$319</definedName>
    <definedName name="CuocVC">#REF!</definedName>
    <definedName name="CURRENCY" localSheetId="0">#REF!</definedName>
    <definedName name="CURRENCY">#REF!</definedName>
    <definedName name="CURRENCY_1">"#REF!"</definedName>
    <definedName name="cut">[34]th¸mo!#REF!</definedName>
    <definedName name="cv">[135]gvl!$N$17</definedName>
    <definedName name="CV.M10.1">'[122]Giai trinh'!#REF!</definedName>
    <definedName name="CV.M10.2">'[122]Giai trinh'!#REF!</definedName>
    <definedName name="CV.MDT">'[122]Giai trinh'!#REF!</definedName>
    <definedName name="CVC_Q">#REF!</definedName>
    <definedName name="cx" localSheetId="0">#REF!</definedName>
    <definedName name="cx">#REF!</definedName>
    <definedName name="cx_1">"#REF!"</definedName>
    <definedName name="cxhtnc">'[28]lam-moi'!#REF!</definedName>
    <definedName name="cxhtvl">'[28]lam-moi'!#REF!</definedName>
    <definedName name="cxnc">'[28]lam-moi'!#REF!</definedName>
    <definedName name="cxvl">'[28]lam-moi'!#REF!</definedName>
    <definedName name="cxxnc">'[28]lam-moi'!#REF!</definedName>
    <definedName name="cxxvl">'[28]lam-moi'!#REF!</definedName>
    <definedName name="D">[136]ctdz35!#REF!</definedName>
    <definedName name="d.d">[137]Input!#REF!</definedName>
    <definedName name="d.d1">[137]Input!#REF!</definedName>
    <definedName name="d.d2">[137]Input!#REF!</definedName>
    <definedName name="D.M10.1a">'[122]Giai trinh'!#REF!</definedName>
    <definedName name="D.M10.1b">'[122]Giai trinh'!#REF!</definedName>
    <definedName name="D.M10.2a">'[122]Giai trinh'!#REF!</definedName>
    <definedName name="D.M10.2b">'[122]Giai trinh'!#REF!</definedName>
    <definedName name="D.MDTa">'[122]Giai trinh'!#REF!</definedName>
    <definedName name="D.MDTb">'[122]Giai trinh'!#REF!</definedName>
    <definedName name="d_">#REF!</definedName>
    <definedName name="d_1">[137]Input!#REF!</definedName>
    <definedName name="d_1I">'[138]13.BANG CT'!#REF!</definedName>
    <definedName name="d_1II">'[138]13.BANG CT'!#REF!</definedName>
    <definedName name="d_1III">'[138]13.BANG CT'!#REF!</definedName>
    <definedName name="d_1IV">'[138]13.BANG CT'!#REF!</definedName>
    <definedName name="d_2">[137]Input!#REF!</definedName>
    <definedName name="d_2I">'[138]13.BANG CT'!#REF!</definedName>
    <definedName name="d_2II">'[138]13.BANG CT'!#REF!</definedName>
    <definedName name="d_2III">'[138]13.BANG CT'!#REF!</definedName>
    <definedName name="d_2IV">'[138]13.BANG CT'!#REF!</definedName>
    <definedName name="d_3">[137]Input!#REF!</definedName>
    <definedName name="d_3I">'[138]13.BANG CT'!#REF!</definedName>
    <definedName name="d_3II">'[138]13.BANG CT'!#REF!</definedName>
    <definedName name="d_3III">'[138]13.BANG CT'!#REF!</definedName>
    <definedName name="d_3IV">'[138]13.BANG CT'!#REF!</definedName>
    <definedName name="d_4">[137]Input!#REF!</definedName>
    <definedName name="d_4I">'[138]13.BANG CT'!#REF!</definedName>
    <definedName name="d_4II">'[138]13.BANG CT'!#REF!</definedName>
    <definedName name="d_4III">'[138]13.BANG CT'!#REF!</definedName>
    <definedName name="d_4IV">'[138]13.BANG CT'!#REF!</definedName>
    <definedName name="D_7101A_B" localSheetId="0">#REF!</definedName>
    <definedName name="D_7101A_B">#REF!</definedName>
    <definedName name="D_7101A_B_1">"#REF!"</definedName>
    <definedName name="d_9bI">'[138]13.BANG CT'!#REF!</definedName>
    <definedName name="d_9bII">'[138]13.BANG CT'!#REF!</definedName>
    <definedName name="d_9bIII">'[138]13.BANG CT'!#REF!</definedName>
    <definedName name="d_9bIV">'[138]13.BANG CT'!#REF!</definedName>
    <definedName name="d_9I">'[138]13.BANG CT'!#REF!</definedName>
    <definedName name="d_9II">'[138]13.BANG CT'!#REF!</definedName>
    <definedName name="d_9III">'[138]13.BANG CT'!#REF!</definedName>
    <definedName name="d_9IV">'[138]13.BANG CT'!#REF!</definedName>
    <definedName name="D_Gia">'[139]Don gia'!$A$3:$F$240</definedName>
    <definedName name="D_giavt">'[140]Dgia vat tu'!$A$5:$F$226</definedName>
    <definedName name="D_kien">[141]DG!$G$2</definedName>
    <definedName name="D_n">#REF!</definedName>
    <definedName name="D_y__ay">'[62]he so'!$B$18</definedName>
    <definedName name="D1x49">[26]chitimc!#REF!</definedName>
    <definedName name="D1x49x49">[26]chitimc!#REF!</definedName>
    <definedName name="d1x6">[30]sheet12!#REF!</definedName>
    <definedName name="d24nc">'[28]lam-moi'!#REF!</definedName>
    <definedName name="d24vl">'[28]lam-moi'!#REF!</definedName>
    <definedName name="d4_">[142]Loading!#REF!</definedName>
    <definedName name="d5_">[142]Loading!#REF!</definedName>
    <definedName name="da">#REF!</definedName>
    <definedName name="da.">'[86]So lieu chung'!#REF!</definedName>
    <definedName name="da1x2">#REF!</definedName>
    <definedName name="da1x2_1">"#REF!"</definedName>
    <definedName name="da2x4">[143]TTDZ22!#REF!</definedName>
    <definedName name="da4x6">'[144]chiet tinh TBA'!#REF!</definedName>
    <definedName name="dadad">[145]XL4Poppy!$A$15</definedName>
    <definedName name="dadas">'[92]B-B'!#REF!</definedName>
    <definedName name="dahoc">#REF!</definedName>
    <definedName name="dahoc_1">"#REF!"</definedName>
    <definedName name="________dai1">#REF!</definedName>
    <definedName name="________dai2">#REF!</definedName>
    <definedName name="________dai3">#REF!</definedName>
    <definedName name="________dai4">#REF!</definedName>
    <definedName name="________dai5">#REF!</definedName>
    <definedName name="________dai6">#REF!</definedName>
    <definedName name="dam">#REF!</definedName>
    <definedName name="dam_1">"#REF!"</definedName>
    <definedName name="dam_24">#REF!</definedName>
    <definedName name="DamNgang">#REF!</definedName>
    <definedName name="________dan1">#REF!</definedName>
    <definedName name="________dan2">#REF!</definedName>
    <definedName name="danducsan">#REF!</definedName>
    <definedName name="danducsan_1">"#REF!"</definedName>
    <definedName name="danhmuc">#REF!</definedName>
    <definedName name="danhmucN">#REF!</definedName>
    <definedName name="dao">#REF!</definedName>
    <definedName name="dao_1">"#REF!"</definedName>
    <definedName name="_____dao1">'[18]CT Thang Mo'!$B$189:$H$189</definedName>
    <definedName name="____dao2">'[18]CT Thang Mo'!$B$161:$H$161</definedName>
    <definedName name="DAODAT">[91]DAODAT!$A$2:$Q$88</definedName>
    <definedName name="daolay">[146]Sheet2!$E$10</definedName>
    <definedName name="daotd">'[18]CT Thang Mo'!$B$323:$H$323</definedName>
    <definedName name="dap">'[18]CT Thang Mo'!$B$39:$H$39</definedName>
    <definedName name="____dap2">'[18]CT Thang Mo'!$B$162:$H$162</definedName>
    <definedName name="daptd">'[18]CT Thang Mo'!$B$324:$H$324</definedName>
    <definedName name="DAT">#REF!</definedName>
    <definedName name="DAT_1">"#REF!"</definedName>
    <definedName name="data">#REF!</definedName>
    <definedName name="_6DATA_DATA2_L">'[25]#REF'!#REF!</definedName>
    <definedName name="DATA_DATA2_List">#REF!</definedName>
    <definedName name="DATA_DATA2_List_1">"#REF!"</definedName>
    <definedName name="data1">#REF!</definedName>
    <definedName name="Data11">#REF!</definedName>
    <definedName name="data17">[148]DU_LIEU!$E$24</definedName>
    <definedName name="data18">[148]DU_LIEU!$E$25</definedName>
    <definedName name="data20">[148]DU_LIEU!$E$27</definedName>
    <definedName name="data21">[148]DU_LIEU!$E$28</definedName>
    <definedName name="Data41">#REF!</definedName>
    <definedName name="data5">#REF!</definedName>
    <definedName name="data6">#REF!</definedName>
    <definedName name="data7">#REF!</definedName>
    <definedName name="data8">#REF!</definedName>
    <definedName name="_xlnm.Database" localSheetId="0">#REF!</definedName>
    <definedName name="_xlnm.Database">#REF!</definedName>
    <definedName name="DataFilter">[149]!DataFilter</definedName>
    <definedName name="DataSort">[149]!DataSort</definedName>
    <definedName name="DATDAO">#REF!</definedName>
    <definedName name="DATDAO_1">"#REF!"</definedName>
    <definedName name="dauchi">'[62]he so'!$B$16</definedName>
    <definedName name="___day1">'[17]Chiet tinh dz22'!#REF!</definedName>
    <definedName name="____day2">'[23]Chiet tinh dz35'!$H$3</definedName>
    <definedName name="daybuoc">'[94]Gia vat tu'!$D$29</definedName>
    <definedName name="db">[80]gvl!$Q$67</definedName>
    <definedName name="db.">'[86]So lieu chung'!#REF!</definedName>
    <definedName name="___dbu1">'[18]CT Thang Mo'!#REF!</definedName>
    <definedName name="_____dbu2">'[18]CT Thang Mo'!$B$93:$F$93</definedName>
    <definedName name="dc">[93]Pier!$K$12</definedName>
    <definedName name="dc.">'[86]So lieu chung'!#REF!</definedName>
    <definedName name="dca.">'[86]So lieu chung'!#REF!</definedName>
    <definedName name="dcb.">'[86]So lieu chung'!#REF!</definedName>
    <definedName name="dcc">[66]gVL!$Q$50</definedName>
    <definedName name="dcc.">'[86]So lieu chung'!#REF!</definedName>
    <definedName name="dcl">[66]gVL!$Q$40</definedName>
    <definedName name="DCL_22">12117600</definedName>
    <definedName name="DCL_35">25490000</definedName>
    <definedName name="DD">#REF!</definedName>
    <definedName name="dđ" localSheetId="0" hidden="1">{"'Sheet1'!$L$16"}</definedName>
    <definedName name="dđ" hidden="1">{"'Sheet1'!$L$16"}</definedName>
    <definedName name="dd_1">"#REF!"</definedName>
    <definedName name="dd_2">"#REF!"</definedName>
    <definedName name="dd0.5x1">[66]gVL!$Q$10</definedName>
    <definedName name="dd1pnc">[28]chitiet!$G$404</definedName>
    <definedName name="dd1pvl">[28]chitiet!$G$383</definedName>
    <definedName name="dd1x2">[135]gvl!$N$9</definedName>
    <definedName name="dd2x4">[66]gVL!$Q$12</definedName>
    <definedName name="dd3pctnc">'[28]lam-moi'!#REF!</definedName>
    <definedName name="dd3pctvl">'[28]lam-moi'!#REF!</definedName>
    <definedName name="dd3plmvl">'[28]lam-moi'!#REF!</definedName>
    <definedName name="dd3pnc">'[28]lam-moi'!#REF!</definedName>
    <definedName name="dd3pvl">'[28]lam-moi'!#REF!</definedName>
    <definedName name="dd4x6">[67]gVL!$N$10</definedName>
    <definedName name="DDAY">#REF!</definedName>
    <definedName name="DDAY_1">"#REF!"</definedName>
    <definedName name="DDD">[93]Pier!$B$272:$B$277</definedName>
    <definedName name="DDDD">'[81]Dt 2001'!#REF!</definedName>
    <definedName name="ddddddddddd">#REF!</definedName>
    <definedName name="DDDS">[93]Pier!$B$284:$B$289</definedName>
    <definedName name="ddhtnc">'[28]lam-moi'!#REF!</definedName>
    <definedName name="ddhtvl">'[28]lam-moi'!#REF!</definedName>
    <definedName name="ddia">[67]gVL!$N$41</definedName>
    <definedName name="ddien">[66]gVL!$Q$51</definedName>
    <definedName name="DDK">#REF!</definedName>
    <definedName name="DDK_1">"#REF!"</definedName>
    <definedName name="__________________________________________ddn400">#REF!</definedName>
    <definedName name="__________________________________________ddn600">#REF!</definedName>
    <definedName name="DDS">[93]Pier!$B$218:$B$223</definedName>
    <definedName name="ddt2nc">[28]gtrinh!#REF!</definedName>
    <definedName name="ddt2vl">[28]gtrinh!#REF!</definedName>
    <definedName name="ddtd3pnc">'[28]thao-go'!#REF!</definedName>
    <definedName name="ddtt1pnc">[28]gtrinh!#REF!</definedName>
    <definedName name="ddtt1pvl">[28]gtrinh!#REF!</definedName>
    <definedName name="ddtt3pnc">[28]gtrinh!#REF!</definedName>
    <definedName name="ddtt3pvl">[28]gtrinh!#REF!</definedName>
    <definedName name="DEFINENAME">[151]Open!$A$15</definedName>
    <definedName name="den_bu">#REF!</definedName>
    <definedName name="den_bu_1">"#REF!"</definedName>
    <definedName name="denbu">#REF!</definedName>
    <definedName name="denbu_1">"#REF!"</definedName>
    <definedName name="det">[143]TTDZ22!#REF!</definedName>
    <definedName name="Det32x3" localSheetId="0">#REF!</definedName>
    <definedName name="Det32x3">#REF!</definedName>
    <definedName name="Det32x3_1">"#REF!"</definedName>
    <definedName name="Det35x3" localSheetId="0">#REF!</definedName>
    <definedName name="Det35x3">#REF!</definedName>
    <definedName name="Det35x3_1">"#REF!"</definedName>
    <definedName name="Det40x4" localSheetId="0">#REF!</definedName>
    <definedName name="Det40x4">#REF!</definedName>
    <definedName name="Det40x4_1">"#REF!"</definedName>
    <definedName name="Det50x5" localSheetId="0">#REF!</definedName>
    <definedName name="Det50x5">#REF!</definedName>
    <definedName name="Det50x5_1">"#REF!"</definedName>
    <definedName name="Det63x6" localSheetId="0">#REF!</definedName>
    <definedName name="Det63x6">#REF!</definedName>
    <definedName name="Det63x6_1">"#REF!"</definedName>
    <definedName name="Det75x6" localSheetId="0">#REF!</definedName>
    <definedName name="Det75x6">#REF!</definedName>
    <definedName name="Det75x6_1">"#REF!"</definedName>
    <definedName name="df">#REF!</definedName>
    <definedName name="DG">'[139]Don gia'!$B$3:$G$195</definedName>
    <definedName name="dg_5cau">#REF!</definedName>
    <definedName name="DG_M_C_X">#REF!</definedName>
    <definedName name="dgbdII">#REF!</definedName>
    <definedName name="dgbdII_1">"#REF!"</definedName>
    <definedName name="dgc">#REF!</definedName>
    <definedName name="DGCANTHO">'[153]DG CANTHO'!$A$3:$F$212</definedName>
    <definedName name="DGCT_L.SON1">[154]DGCT!$A$8:$J$1532</definedName>
    <definedName name="DGCT_T.Quy_P.Thuy_Q">#REF!</definedName>
    <definedName name="DGCT_TRAUQUYPHUTHUY_HN">#REF!</definedName>
    <definedName name="DGCTI592">#REF!</definedName>
    <definedName name="DGCTI592_1">"#REF!"</definedName>
    <definedName name="dgd">#REF!</definedName>
    <definedName name="DGIA">[155]DGIAgoi1!$B$3:$H$202</definedName>
    <definedName name="DGIA2">#REF!</definedName>
    <definedName name="DGiaT">[102]DGiaT!$B$4:$J$313</definedName>
    <definedName name="DGiaTN">[102]DGiaTN!$C$4:$H$373</definedName>
    <definedName name="DGM">[28]DONGIA!$A$453:$F$459</definedName>
    <definedName name="DGNC">#REF!</definedName>
    <definedName name="DGNC_1">"#REF!"</definedName>
    <definedName name="DGNCTT">[156]dnc4!$A$3:$F$329</definedName>
    <definedName name="dgqndn">#REF!</definedName>
    <definedName name="dgqndn_1">"#REF!"</definedName>
    <definedName name="___dgt100">'[28]dongia (2)'!#REF!</definedName>
    <definedName name="DGTH">[28]DONGIA!#REF!</definedName>
    <definedName name="DGTH1">[28]DONGIA!$A$414:$G$452</definedName>
    <definedName name="dgth2">[28]DONGIA!$A$414:$G$439</definedName>
    <definedName name="DGTN">[102]DGiaTN!$C$4:$H$372</definedName>
    <definedName name="DGTR">[28]DONGIA!$A$472:$I$521</definedName>
    <definedName name="DGTV">#REF!</definedName>
    <definedName name="DGTV_1">"#REF!"</definedName>
    <definedName name="dgvc">'[157]V.c noi bo'!$A$11:$J$26</definedName>
    <definedName name="dgvl">#REF!</definedName>
    <definedName name="dgvl_1">"#REF!"</definedName>
    <definedName name="DGVL1">[28]DONGIA!$A$5:$F$235</definedName>
    <definedName name="DGVT">#REF!</definedName>
    <definedName name="DGVT_1">"#REF!"</definedName>
    <definedName name="dgXDCB_dd">[158]DGXDCB_DD!$A$1:$H$8939</definedName>
    <definedName name="dh">[67]gVL!$N$11</definedName>
    <definedName name="dhom">#REF!</definedName>
    <definedName name="dhom_1">"#REF!"</definedName>
    <definedName name="DIABAN">'[159]SL dau tien'!$F$2</definedName>
    <definedName name="dien">#REF!</definedName>
    <definedName name="dien_1">"#REF!"</definedName>
    <definedName name="dienbien">'[160]Dt 2001'!#REF!</definedName>
    <definedName name="dienluc" hidden="1">{#N/A,#N/A,FALSE,"Chi tiÆt"}</definedName>
    <definedName name="dientichck">#REF!</definedName>
    <definedName name="dientichck_1">"#REF!"</definedName>
    <definedName name="dinh">[161]dg!$D$24</definedName>
    <definedName name="dinh2" localSheetId="0">#REF!</definedName>
    <definedName name="dinh2">#REF!</definedName>
    <definedName name="dinh2_1">"#REF!"</definedName>
    <definedName name="dinhdia">[161]dg!$D$25</definedName>
    <definedName name="DKTINH" localSheetId="0" hidden="1">{"'Sheet1'!$L$16"}</definedName>
    <definedName name="DKTINH" hidden="1">{"'Sheet1'!$L$16"}</definedName>
    <definedName name="dl">[162]CTinh!$A$3:$M$580</definedName>
    <definedName name="DL15HT">'[163]TONGKE-HT'!#REF!</definedName>
    <definedName name="DL16HT">'[163]TONGKE-HT'!#REF!</definedName>
    <definedName name="DL19HT">'[163]TONGKE-HT'!#REF!</definedName>
    <definedName name="DL20HT">'[163]TONGKE-HT'!#REF!</definedName>
    <definedName name="DLCC">#REF!</definedName>
    <definedName name="DLCC_1">"#REF!"</definedName>
    <definedName name="DM">#REF!</definedName>
    <definedName name="DM_1">"#REF!"</definedName>
    <definedName name="DM_MaTruong">[164]DanhMuc!#REF!</definedName>
    <definedName name="dm1.">[137]Input!#REF!</definedName>
    <definedName name="dm2.">[137]Input!#REF!</definedName>
    <definedName name="dm56bxd">#REF!</definedName>
    <definedName name="dm56bxd_1">"#REF!"</definedName>
    <definedName name="dmld">#REF!</definedName>
    <definedName name="dmz">[66]gVL!$Q$45</definedName>
    <definedName name="DN">#REF!</definedName>
    <definedName name="DN_1">"#REF!"</definedName>
    <definedName name="DNNN">#REF!</definedName>
    <definedName name="DNNN_1">"#REF!"</definedName>
    <definedName name="dno">[66]gVL!$Q$49</definedName>
    <definedName name="DÑt45x4" localSheetId="0">#REF!</definedName>
    <definedName name="DÑt45x4">#REF!</definedName>
    <definedName name="DÑt45x4_1">"#REF!"</definedName>
    <definedName name="doan1">#REF!</definedName>
    <definedName name="doan1_1">"#REF!"</definedName>
    <definedName name="doan2">#REF!</definedName>
    <definedName name="doan2_1">"#REF!"</definedName>
    <definedName name="doan3">#REF!</definedName>
    <definedName name="doan3_1">"#REF!"</definedName>
    <definedName name="doan4">#REF!</definedName>
    <definedName name="doan4_1">"#REF!"</definedName>
    <definedName name="doan5">#REF!</definedName>
    <definedName name="doan5_1">"#REF!"</definedName>
    <definedName name="doan6">#REF!</definedName>
    <definedName name="doan6_1">"#REF!"</definedName>
    <definedName name="doanh_nghiÖp_tØnh">#REF!</definedName>
    <definedName name="dobt" localSheetId="0">#REF!</definedName>
    <definedName name="dobt">#REF!</definedName>
    <definedName name="dobt_1">"#REF!"</definedName>
    <definedName name="Document_array" localSheetId="0">{"Thuxm2.xls","Sheet1"}</definedName>
    <definedName name="Document_array">{"Thuxm2.xls","Sheet1"}</definedName>
    <definedName name="Document_array_1" localSheetId="0">{"Thuxm2.xls","Sheet1"}</definedName>
    <definedName name="Document_array_1">{"Thuxm2.xls","Sheet1"}</definedName>
    <definedName name="Document_array_2" localSheetId="0">{"Thuxm2.xls","Sheet1"}</definedName>
    <definedName name="Document_array_2">{"Thuxm2.xls","Sheet1"}</definedName>
    <definedName name="DON_giA">'[165]Don gia Soc Trang'!$A$4:$F$208</definedName>
    <definedName name="DON_GIA_3282">#REF!</definedName>
    <definedName name="DON_GIA_3282_1">"#REF!"</definedName>
    <definedName name="DON_GIA_3282_2">"#REF!"</definedName>
    <definedName name="DON_GIA_3283">#REF!</definedName>
    <definedName name="DON_GIA_3283_1">"#REF!"</definedName>
    <definedName name="DON_GIA_3283_2">"#REF!"</definedName>
    <definedName name="DON_GIA_3285">#REF!</definedName>
    <definedName name="DON_GIA_3285_1">"#REF!"</definedName>
    <definedName name="DON_GIA_3285_2">"#REF!"</definedName>
    <definedName name="DON_GIA_VAN_CHUYEN_36">#REF!</definedName>
    <definedName name="DON_GIA_VAN_CHUYEN_36_1">"#REF!"</definedName>
    <definedName name="DON_GIA_VAT_TU">'[166]DG vat tu'!$A$1</definedName>
    <definedName name="Don_giahanam">'[167]Don gia Dak Lak'!$A$5:$F$316</definedName>
    <definedName name="Don_giaIII">'[168]Don gia III'!$A$3:$F$293</definedName>
    <definedName name="Don_gianhanam">'[167]Don gia Dak Lak'!$A$5:$F$316</definedName>
    <definedName name="Don_giatp">'[169]dg tphcm'!$A$4:$F$970</definedName>
    <definedName name="Don_giavl">'[168]Don gia CT'!$A$4:$F$228</definedName>
    <definedName name="dongdongia">[170]!dongdongia</definedName>
    <definedName name="dongia">#REF!</definedName>
    <definedName name="dongia_1">"#REF!"</definedName>
    <definedName name="Dongia_III">'[140]Don gia_III'!$A$4:$F$293</definedName>
    <definedName name="dongia1">[157]DG!$A$4:$I$733</definedName>
    <definedName name="DONGIATRAM">'[171]DON GIA TRAM (3)'!$C$4:$L$611</definedName>
    <definedName name="DoorWindow">'[118]DGchitiet '!#REF!</definedName>
    <definedName name="dp">[34]th¸mo!#REF!</definedName>
    <definedName name="drg">[70]Payment!$AG$30</definedName>
    <definedName name="Dry">'[172]Work-Condition'!$B$11</definedName>
    <definedName name="dry.">'[172]Work-Condition'!$B$11</definedName>
    <definedName name="dry..">#REF!</definedName>
    <definedName name="DS">[93]Pier!$C$230:$C$235</definedName>
    <definedName name="DS1p1vc">#REF!</definedName>
    <definedName name="DS1p1vc_1">"#REF!"</definedName>
    <definedName name="ds1p2nc">#REF!</definedName>
    <definedName name="ds1p2nc_1">"#REF!"</definedName>
    <definedName name="ds1p2vc">#REF!</definedName>
    <definedName name="ds1p2vc_1">"#REF!"</definedName>
    <definedName name="ds1p2vl">'[173]CHITIET VL-NC-TT -1p'!#REF!</definedName>
    <definedName name="ds1pnc">#REF!</definedName>
    <definedName name="ds1pnc_1">"#REF!"</definedName>
    <definedName name="ds1pvl">#REF!</definedName>
    <definedName name="ds1pvl_1">"#REF!"</definedName>
    <definedName name="ds3pctnc">#REF!</definedName>
    <definedName name="ds3pctnc_1">"#REF!"</definedName>
    <definedName name="ds3pctvc">#REF!</definedName>
    <definedName name="ds3pctvc_1">"#REF!"</definedName>
    <definedName name="ds3pctvl">#REF!</definedName>
    <definedName name="ds3pctvl_1">"#REF!"</definedName>
    <definedName name="ds3pmnc">'[173]CHITIET VL-NC-TT-3p'!#REF!</definedName>
    <definedName name="ds3pmvc">'[173]CHITIET VL-NC-TT-3p'!#REF!</definedName>
    <definedName name="ds3pmvl">'[173]CHITIET VL-NC-TT-3p'!#REF!</definedName>
    <definedName name="ds3pnc">[174]BETON!#REF!</definedName>
    <definedName name="ds3pvl">[174]BETON!#REF!</definedName>
    <definedName name="dsct3pnc">'[173]CHITIET VL-NC-TT-3p'!#REF!</definedName>
    <definedName name="dsct3pvl">'[173]CHITIET VL-NC-TT-3p'!#REF!</definedName>
    <definedName name="DSD">[93]Pier!$C$272:$C$277</definedName>
    <definedName name="DSDS">[93]Pier!$C$284:$C$289</definedName>
    <definedName name="DSPK1p1nc">#REF!</definedName>
    <definedName name="DSPK1p1nc_1">"#REF!"</definedName>
    <definedName name="DSPK1p1vl">#REF!</definedName>
    <definedName name="DSPK1p1vl_1">"#REF!"</definedName>
    <definedName name="DSPK1pnc">#REF!</definedName>
    <definedName name="DSPK1pnc_1">"#REF!"</definedName>
    <definedName name="DSPK1pvl">#REF!</definedName>
    <definedName name="DSPK1pvl_1">"#REF!"</definedName>
    <definedName name="DSS">[93]Pier!$C$218:$C$223</definedName>
    <definedName name="DSTD_Clear" localSheetId="0">'[175]mau bieu so 10'!DSTD_Clear</definedName>
    <definedName name="DSTD_Clear">'[176]mau bieu so 10'!DSTD_Clear</definedName>
    <definedName name="DSTD_Clear_1">"#N/A"</definedName>
    <definedName name="DSUMDATA" localSheetId="0">#REF!</definedName>
    <definedName name="DSUMDATA">#REF!</definedName>
    <definedName name="DSUMDATA_1">"#REF!"</definedName>
    <definedName name="DSUMDATA_2">"#REF!"</definedName>
    <definedName name="dt">[177]XL4Poppy!$C$4</definedName>
    <definedName name="dt10.1" hidden="1">{"'Sheet1'!$L$16"}</definedName>
    <definedName name="______________________________________DT12" hidden="1">{"'Sheet1'!$L$16"}</definedName>
    <definedName name="DT12DienLuc">{"ÿÿÿÿÿ"}</definedName>
    <definedName name="DT12Dluc" hidden="1">{"'Sheet1'!$L$16"}</definedName>
    <definedName name="DT12HoangThach" hidden="1">{"'Sheet1'!$L$16"}</definedName>
    <definedName name="DT8.1" hidden="1">{"'Sheet1'!$L$16"}</definedName>
    <definedName name="DT8.2" hidden="1">{"'Sheet1'!$L$16"}</definedName>
    <definedName name="dt9.1" hidden="1">{#N/A,#N/A,FALSE,"Chi tiÆt"}</definedName>
    <definedName name="dtich1">#REF!</definedName>
    <definedName name="dtich1_1">"#REF!"</definedName>
    <definedName name="dtich1_2">"#REF!"</definedName>
    <definedName name="dtich2">#REF!</definedName>
    <definedName name="dtich2_1">"#REF!"</definedName>
    <definedName name="dtich2_2">"#REF!"</definedName>
    <definedName name="dtich3">#REF!</definedName>
    <definedName name="dtich3_1">"#REF!"</definedName>
    <definedName name="dtich4">#REF!</definedName>
    <definedName name="dtich4_1">"#REF!"</definedName>
    <definedName name="dtich5">#REF!</definedName>
    <definedName name="dtich5_1">"#REF!"</definedName>
    <definedName name="dtich6">#REF!</definedName>
    <definedName name="dtich6_1">"#REF!"</definedName>
    <definedName name="DTKL">'[153]Dutoan KL'!$A$5:$F$580</definedName>
    <definedName name="dtoan" hidden="1">{#N/A,#N/A,FALSE,"Chi tiÆt"}</definedName>
    <definedName name="dtru">#REF!</definedName>
    <definedName name="DU_TOAN_CHI_TIET_CONG_TO">#REF!</definedName>
    <definedName name="DU_TOAN_CHI_TIET_CONG_TO_1">"#REF!"</definedName>
    <definedName name="DU_TOAN_CHI_TIET_DZ0.4KV">'[178]chi tiet C'!#REF!</definedName>
    <definedName name="DU_TOAN_CHI_TIET_DZ22KV">#REF!</definedName>
    <definedName name="DU_TOAN_CHI_TIET_DZ22KV_1">"#REF!"</definedName>
    <definedName name="DU_TOAN_CHI_TIET_KHO_BAI">#REF!</definedName>
    <definedName name="DU_TOAN_CHI_TIET_KHO_BAI_1">"#REF!"</definedName>
    <definedName name="DU_TOAN_CHI_TIET_TBA">'[179]chi tiet TBA'!$A$1:$B$1</definedName>
    <definedName name="duaån">#REF!</definedName>
    <definedName name="duaån_1">"#REF!"</definedName>
    <definedName name="duan">#REF!</definedName>
    <definedName name="duan_1">"#REF!"</definedName>
    <definedName name="DUCANH" localSheetId="0" hidden="1">{"'Sheet1'!$L$16"}</definedName>
    <definedName name="DUCANH" hidden="1">{"'Sheet1'!$L$16"}</definedName>
    <definedName name="DUCANH_1" localSheetId="0">{"'Sheet1'!$L$16"}</definedName>
    <definedName name="DUCANH_1">{"'Sheet1'!$L$16"}</definedName>
    <definedName name="DUCANH_2" localSheetId="0">{"'Sheet1'!$L$16"}</definedName>
    <definedName name="DUCANH_2">{"'Sheet1'!$L$16"}</definedName>
    <definedName name="dung">#REF!</definedName>
    <definedName name="dung1">#REF!</definedName>
    <definedName name="dungkh" hidden="1">{"'Sheet1'!$L$16"}</definedName>
    <definedName name="duong">[106]NC!$B$5:$D$56</definedName>
    <definedName name="duong04">'[133]THDZ0,4'!#REF!</definedName>
    <definedName name="duong1">[28]DONGIA!#REF!</definedName>
    <definedName name="duong2">[28]DONGIA!#REF!</definedName>
    <definedName name="duong3">[28]DONGIA!#REF!</definedName>
    <definedName name="duong35">'[133]TH DZ35'!#REF!</definedName>
    <definedName name="duong4">[28]DONGIA!#REF!</definedName>
    <definedName name="duong5">[28]DONGIA!#REF!</definedName>
    <definedName name="dutoan">[177]XL4Poppy!$A$15</definedName>
    <definedName name="DutoanDongmo">#REF!</definedName>
    <definedName name="DutoanDongmo_1">"#REF!"</definedName>
    <definedName name="dva.">'[86]So lieu chung'!#REF!</definedName>
    <definedName name="dvb.">'[86]So lieu chung'!#REF!</definedName>
    <definedName name="dvc.">'[86]So lieu chung'!#REF!</definedName>
    <definedName name="DVKD">[181]KCCP!#REF!</definedName>
    <definedName name="DWPRICE" hidden="1">[182]Quantity!#REF!</definedName>
    <definedName name="dx">[93]Pier!$K$13</definedName>
    <definedName name="dy">[34]th¸mo!#REF!</definedName>
    <definedName name="DZ6gd1">'[183]CTDZ6kv (gd1) '!$B$7:$J$175</definedName>
    <definedName name="dzgd1">'[183]CTDZ 0.4+cto (GD1)'!$A$7:$I$94</definedName>
    <definedName name="dztramtt">[184]chitimc!#REF!</definedName>
    <definedName name="E">'[4]FUC-01'!#REF!</definedName>
    <definedName name="ë">[185]chitiet!#REF!</definedName>
    <definedName name="E1.000">[186]Sheet2!#REF!</definedName>
    <definedName name="E1.010">[186]Sheet2!#REF!</definedName>
    <definedName name="E1.020">[186]Sheet2!#REF!</definedName>
    <definedName name="E1.200">[186]Sheet2!#REF!</definedName>
    <definedName name="E1.210">[186]Sheet2!#REF!</definedName>
    <definedName name="E1.220">[186]Sheet2!#REF!</definedName>
    <definedName name="E1.300">[186]Sheet2!#REF!</definedName>
    <definedName name="E1.310">[186]Sheet2!#REF!</definedName>
    <definedName name="E1.320">[186]Sheet2!#REF!</definedName>
    <definedName name="E1.400">[186]Sheet2!#REF!</definedName>
    <definedName name="E1.410">[186]Sheet2!#REF!</definedName>
    <definedName name="E1.420">[186]Sheet2!#REF!</definedName>
    <definedName name="E1.500">[186]Sheet2!#REF!</definedName>
    <definedName name="E1.510">[186]Sheet2!#REF!</definedName>
    <definedName name="E1.520">[186]Sheet2!#REF!</definedName>
    <definedName name="E1.600">[186]Sheet2!#REF!</definedName>
    <definedName name="E1.611">[186]Sheet2!#REF!</definedName>
    <definedName name="E1.631">[186]Sheet2!#REF!</definedName>
    <definedName name="E2.000">[186]Sheet2!#REF!</definedName>
    <definedName name="E2.000A">[186]Sheet2!#REF!</definedName>
    <definedName name="E2.010">[186]Sheet2!#REF!</definedName>
    <definedName name="E2.010A">[186]Sheet2!#REF!</definedName>
    <definedName name="E2.020">[186]Sheet2!#REF!</definedName>
    <definedName name="E2.020A">[186]Sheet2!#REF!</definedName>
    <definedName name="E2.100">[186]Sheet2!#REF!</definedName>
    <definedName name="E2.100A">[186]Sheet2!#REF!</definedName>
    <definedName name="E2.110">[186]Sheet2!#REF!</definedName>
    <definedName name="E2.110A">[186]Sheet2!#REF!</definedName>
    <definedName name="E2.120">[186]Sheet2!#REF!</definedName>
    <definedName name="E2.120A">[186]Sheet2!#REF!</definedName>
    <definedName name="E3.000">[186]Sheet2!#REF!</definedName>
    <definedName name="E3.010">[186]Sheet2!#REF!</definedName>
    <definedName name="E3.020">[186]Sheet2!#REF!</definedName>
    <definedName name="E3.031">[186]Sheet2!#REF!</definedName>
    <definedName name="E3.032">[186]Sheet2!#REF!</definedName>
    <definedName name="E3.033">[186]Sheet2!#REF!</definedName>
    <definedName name="E4.001">[186]Sheet2!#REF!</definedName>
    <definedName name="E4.011">[186]Sheet2!#REF!</definedName>
    <definedName name="E4.021">[186]Sheet2!#REF!</definedName>
    <definedName name="E4.101">[186]Sheet2!#REF!</definedName>
    <definedName name="E4.111">[186]Sheet2!#REF!</definedName>
    <definedName name="E4.121">[186]Sheet2!#REF!</definedName>
    <definedName name="E5.010">[186]Sheet2!#REF!</definedName>
    <definedName name="E5.020">[186]Sheet2!#REF!</definedName>
    <definedName name="E5.030">[186]Sheet2!#REF!</definedName>
    <definedName name="E6.001">[186]Sheet2!#REF!</definedName>
    <definedName name="E6.002">[186]Sheet2!#REF!</definedName>
    <definedName name="E6.011">[186]Sheet2!#REF!</definedName>
    <definedName name="E6.012">[186]Sheet2!#REF!</definedName>
    <definedName name="ë74">[185]chitiet!#REF!</definedName>
    <definedName name="Ea">#REF!</definedName>
    <definedName name="Earthwork">'[118]DGchitiet '!#REF!</definedName>
    <definedName name="Eb">[93]Pier!$G$317</definedName>
    <definedName name="ec">[187]Abutment!#REF!</definedName>
    <definedName name="EL2_">'[85]Xuly Data'!#REF!</definedName>
    <definedName name="EL3_">'[85]Xuly Data'!#REF!</definedName>
    <definedName name="EL4_">'[85]Xuly Data'!#REF!</definedName>
    <definedName name="EL5_">'[85]Xuly Data'!#REF!</definedName>
    <definedName name="EL6_">[188]Solieu!$I$84</definedName>
    <definedName name="elp">[187]Abutment!#REF!</definedName>
    <definedName name="emb">#REF!</definedName>
    <definedName name="emb_1">"#REF!"</definedName>
    <definedName name="en">[189]Sheet3!#REF!</definedName>
    <definedName name="end" localSheetId="0">#REF!</definedName>
    <definedName name="end">#REF!</definedName>
    <definedName name="End_1" localSheetId="0">#REF!</definedName>
    <definedName name="End_1">#REF!</definedName>
    <definedName name="End_1_1">"#REF!"</definedName>
    <definedName name="End_10" localSheetId="0">#REF!</definedName>
    <definedName name="End_10">#REF!</definedName>
    <definedName name="End_10_1">"#REF!"</definedName>
    <definedName name="End_11" localSheetId="0">#REF!</definedName>
    <definedName name="End_11">#REF!</definedName>
    <definedName name="End_11_1">"#REF!"</definedName>
    <definedName name="End_12" localSheetId="0">#REF!</definedName>
    <definedName name="End_12">#REF!</definedName>
    <definedName name="End_12_1">"#REF!"</definedName>
    <definedName name="End_13" localSheetId="0">#REF!</definedName>
    <definedName name="End_13">#REF!</definedName>
    <definedName name="End_13_1">"#REF!"</definedName>
    <definedName name="End_2" localSheetId="0">#REF!</definedName>
    <definedName name="End_2">#REF!</definedName>
    <definedName name="End_2_1">"#REF!"</definedName>
    <definedName name="End_3" localSheetId="0">#REF!</definedName>
    <definedName name="End_3">#REF!</definedName>
    <definedName name="End_3_1">"#REF!"</definedName>
    <definedName name="End_4" localSheetId="0">#REF!</definedName>
    <definedName name="End_4">#REF!</definedName>
    <definedName name="End_4_1">"#REF!"</definedName>
    <definedName name="End_5" localSheetId="0">#REF!</definedName>
    <definedName name="End_5">#REF!</definedName>
    <definedName name="End_5_1">"#REF!"</definedName>
    <definedName name="End_6" localSheetId="0">#REF!</definedName>
    <definedName name="End_6">#REF!</definedName>
    <definedName name="End_6_1">"#REF!"</definedName>
    <definedName name="End_7" localSheetId="0">#REF!</definedName>
    <definedName name="End_7">#REF!</definedName>
    <definedName name="End_7_1">"#REF!"</definedName>
    <definedName name="End_8" localSheetId="0">#REF!</definedName>
    <definedName name="End_8">#REF!</definedName>
    <definedName name="End_8_1">"#REF!"</definedName>
    <definedName name="End_9" localSheetId="0">#REF!</definedName>
    <definedName name="End_9">#REF!</definedName>
    <definedName name="End_9_1">"#REF!"</definedName>
    <definedName name="ert">[70]Payment!$AB$30</definedName>
    <definedName name="Es">[93]Pier!$G$322</definedName>
    <definedName name="ex">#REF!</definedName>
    <definedName name="ex_1">"#REF!"</definedName>
    <definedName name="EXC">#REF!</definedName>
    <definedName name="EXCH">#REF!</definedName>
    <definedName name="_xlnm.Extract">[128]SILICATE!#REF!</definedName>
    <definedName name="f">#REF!</definedName>
    <definedName name="f_1">"#REF!"</definedName>
    <definedName name="f_2">'[138]13.BANG CT'!#REF!</definedName>
    <definedName name="f_21">'[138]13.BANG CT'!#REF!</definedName>
    <definedName name="f_22">'[138]13.BANG CT'!#REF!</definedName>
    <definedName name="f_23">'[138]13.BANG CT'!#REF!</definedName>
    <definedName name="f_24">'[138]13.BANG CT'!#REF!</definedName>
    <definedName name="f_3">'[138]13.BANG CT'!#REF!</definedName>
    <definedName name="f_31">'[138]13.BANG CT'!#REF!</definedName>
    <definedName name="f_32">'[138]13.BANG CT'!#REF!</definedName>
    <definedName name="F_33">'[138]13.BANG CT'!#REF!</definedName>
    <definedName name="f_34">'[138]13.BANG CT'!#REF!</definedName>
    <definedName name="f_4">'[138]13.BANG CT'!#REF!</definedName>
    <definedName name="f_41">'[138]13.BANG CT'!#REF!</definedName>
    <definedName name="f_42">'[138]13.BANG CT'!#REF!</definedName>
    <definedName name="f_43">'[138]13.BANG CT'!#REF!</definedName>
    <definedName name="f_44">'[138]13.BANG CT'!#REF!</definedName>
    <definedName name="f_9a1">'[138]13.BANG CT'!#REF!</definedName>
    <definedName name="f_9a2">'[138]13.BANG CT'!#REF!</definedName>
    <definedName name="f_9a3">'[138]13.BANG CT'!#REF!</definedName>
    <definedName name="f_9a4">'[138]13.BANG CT'!#REF!</definedName>
    <definedName name="f_9b1">'[138]13.BANG CT'!#REF!</definedName>
    <definedName name="f_9b2">'[138]13.BANG CT'!#REF!</definedName>
    <definedName name="f_9b3">'[138]13.BANG CT'!#REF!</definedName>
    <definedName name="f_9b4">'[138]13.BANG CT'!#REF!</definedName>
    <definedName name="F0.000">[186]Sheet2!#REF!</definedName>
    <definedName name="F0.010">[186]Sheet2!#REF!</definedName>
    <definedName name="F0.020">[186]Sheet2!#REF!</definedName>
    <definedName name="F0.100">[186]Sheet2!#REF!</definedName>
    <definedName name="F0.110">[186]Sheet2!#REF!</definedName>
    <definedName name="F0.120">[186]Sheet2!#REF!</definedName>
    <definedName name="F0.200">[186]Sheet2!#REF!</definedName>
    <definedName name="F0.210">[186]Sheet2!#REF!</definedName>
    <definedName name="F0.220">[186]Sheet2!#REF!</definedName>
    <definedName name="F0.300">[186]Sheet2!#REF!</definedName>
    <definedName name="F0.310">[186]Sheet2!#REF!</definedName>
    <definedName name="F0.320">[186]Sheet2!#REF!</definedName>
    <definedName name="F1.000">[186]Sheet2!#REF!</definedName>
    <definedName name="F1.010">[186]Sheet2!#REF!</definedName>
    <definedName name="F1.020">[186]Sheet2!#REF!</definedName>
    <definedName name="F1.100">[186]Sheet2!#REF!</definedName>
    <definedName name="F1.110">[186]Sheet2!#REF!</definedName>
    <definedName name="F1.120">[186]Sheet2!#REF!</definedName>
    <definedName name="F1.130">[186]Sheet2!#REF!</definedName>
    <definedName name="F1.140">[186]Sheet2!#REF!</definedName>
    <definedName name="F1.150">[186]Sheet2!#REF!</definedName>
    <definedName name="F2.001">[186]Sheet2!#REF!</definedName>
    <definedName name="F2.011">[186]Sheet2!#REF!</definedName>
    <definedName name="F2.021">[186]Sheet2!#REF!</definedName>
    <definedName name="F2.031">[186]Sheet2!#REF!</definedName>
    <definedName name="F2.041">[186]Sheet2!#REF!</definedName>
    <definedName name="F2.051">[186]Sheet2!#REF!</definedName>
    <definedName name="F2.052">[186]Sheet2!#REF!</definedName>
    <definedName name="F2.061">[186]Sheet2!#REF!</definedName>
    <definedName name="F2.071">[186]Sheet2!#REF!</definedName>
    <definedName name="F2.101">[186]Sheet2!#REF!</definedName>
    <definedName name="F2.111">[186]Sheet2!#REF!</definedName>
    <definedName name="F2.121">[186]Sheet2!#REF!</definedName>
    <definedName name="F2.131">[186]Sheet2!#REF!</definedName>
    <definedName name="F2.141">[186]Sheet2!#REF!</definedName>
    <definedName name="F2.200">[186]Sheet2!#REF!</definedName>
    <definedName name="F2.210">[186]Sheet2!#REF!</definedName>
    <definedName name="F2.220">[186]Sheet2!#REF!</definedName>
    <definedName name="F2.230">[186]Sheet2!#REF!</definedName>
    <definedName name="F2.240">[186]Sheet2!#REF!</definedName>
    <definedName name="F2.250">[186]Sheet2!#REF!</definedName>
    <definedName name="F2.300">[186]Sheet2!#REF!</definedName>
    <definedName name="F2.310">[186]Sheet2!#REF!</definedName>
    <definedName name="F2.320">[186]Sheet2!#REF!</definedName>
    <definedName name="F3.000">[186]Sheet2!#REF!</definedName>
    <definedName name="F3.010">[186]Sheet2!#REF!</definedName>
    <definedName name="F3.020">[186]Sheet2!#REF!</definedName>
    <definedName name="F3.030">[186]Sheet2!#REF!</definedName>
    <definedName name="F3.100">[186]Sheet2!#REF!</definedName>
    <definedName name="F3.110">[186]Sheet2!#REF!</definedName>
    <definedName name="F3.120">[186]Sheet2!#REF!</definedName>
    <definedName name="F3.130">[186]Sheet2!#REF!</definedName>
    <definedName name="F4.000">[186]Sheet2!#REF!</definedName>
    <definedName name="F4.010">[186]Sheet2!#REF!</definedName>
    <definedName name="F4.020">[186]Sheet2!#REF!</definedName>
    <definedName name="F4.030">[186]Sheet2!#REF!</definedName>
    <definedName name="F4.100">[186]Sheet2!#REF!</definedName>
    <definedName name="F4.120">[186]Sheet2!#REF!</definedName>
    <definedName name="F4.140">[186]Sheet2!#REF!</definedName>
    <definedName name="F4.160">[186]Sheet2!#REF!</definedName>
    <definedName name="F4.200">[186]Sheet2!#REF!</definedName>
    <definedName name="F4.220">[186]Sheet2!#REF!</definedName>
    <definedName name="F4.240">[186]Sheet2!#REF!</definedName>
    <definedName name="F4.260">[186]Sheet2!#REF!</definedName>
    <definedName name="F4.300">[186]Sheet2!#REF!</definedName>
    <definedName name="F4.320">[186]Sheet2!#REF!</definedName>
    <definedName name="F4.340">[186]Sheet2!#REF!</definedName>
    <definedName name="F4.400">[186]Sheet2!#REF!</definedName>
    <definedName name="F4.420">[186]Sheet2!#REF!</definedName>
    <definedName name="F4.440">[186]Sheet2!#REF!</definedName>
    <definedName name="F4.500">[186]Sheet2!#REF!</definedName>
    <definedName name="F4.530">[186]Sheet2!#REF!</definedName>
    <definedName name="F4.550">[186]Sheet2!#REF!</definedName>
    <definedName name="F4.570">[186]Sheet2!#REF!</definedName>
    <definedName name="F4.600">[186]Sheet2!#REF!</definedName>
    <definedName name="F4.610">[186]Sheet2!#REF!</definedName>
    <definedName name="F4.620">[186]Sheet2!#REF!</definedName>
    <definedName name="F4.700">[186]Sheet2!#REF!</definedName>
    <definedName name="F4.730">[186]Sheet2!#REF!</definedName>
    <definedName name="F4.740">[186]Sheet2!#REF!</definedName>
    <definedName name="F4.800">[186]Sheet2!#REF!</definedName>
    <definedName name="F4.830">[186]Sheet2!#REF!</definedName>
    <definedName name="F4.840">[186]Sheet2!#REF!</definedName>
    <definedName name="F5.01">[186]Sheet2!#REF!</definedName>
    <definedName name="F5.02">[186]Sheet2!#REF!</definedName>
    <definedName name="F5.03">[186]Sheet2!#REF!</definedName>
    <definedName name="F5.04">[186]Sheet2!#REF!</definedName>
    <definedName name="F5.05">[186]Sheet2!#REF!</definedName>
    <definedName name="F5.11">[186]Sheet2!#REF!</definedName>
    <definedName name="F5.12">[186]Sheet2!#REF!</definedName>
    <definedName name="F5.13">[186]Sheet2!#REF!</definedName>
    <definedName name="F5.14">[186]Sheet2!#REF!</definedName>
    <definedName name="F5.15">[186]Sheet2!#REF!</definedName>
    <definedName name="F6.001">[186]Sheet2!#REF!</definedName>
    <definedName name="F6.002">[186]Sheet2!#REF!</definedName>
    <definedName name="F6.003">[186]Sheet2!#REF!</definedName>
    <definedName name="F6.004">[186]Sheet2!#REF!</definedName>
    <definedName name="f82E46">#REF!</definedName>
    <definedName name="f92F56">[190]dtxl!#REF!</definedName>
    <definedName name="FACTOR" localSheetId="0">#REF!</definedName>
    <definedName name="FACTOR">#REF!</definedName>
    <definedName name="FACTOR_1">"#REF!"</definedName>
    <definedName name="Fax">#REF!</definedName>
    <definedName name="Fay">#REF!</definedName>
    <definedName name="fb">[92]Analysis!$I$45</definedName>
    <definedName name="fc">#REF!</definedName>
    <definedName name="fc.">'[86]So lieu chung'!#REF!</definedName>
    <definedName name="fc_">#REF!</definedName>
    <definedName name="FC_TOTAL">'[191]BOQ-1'!#REF!</definedName>
    <definedName name="FC5_total">#REF!</definedName>
    <definedName name="FC6_total">#REF!</definedName>
    <definedName name="Fdaymong">#REF!</definedName>
    <definedName name="fffff">'[82]Dt 2001'!#REF!</definedName>
    <definedName name="Fg">#REF!</definedName>
    <definedName name="fghjkldsadfgh" localSheetId="0">BTRAM</definedName>
    <definedName name="fghjkldsadfgh">BTRAM</definedName>
    <definedName name="fgt">[192]t.so!#REF!</definedName>
    <definedName name="FI_12">4820</definedName>
    <definedName name="fine">[70]Payment!$AE$30</definedName>
    <definedName name="FinishWork">'[118]DGchitiet '!#REF!</definedName>
    <definedName name="Fitb">'[131]Lç khoan LK1'!#REF!</definedName>
    <definedName name="FP">'[3]COAT&amp;WRAP-QIOT-#3'!#REF!</definedName>
    <definedName name="fpc">[187]Abutment!#REF!</definedName>
    <definedName name="FS">#REF!</definedName>
    <definedName name="fuji" localSheetId="0">#REF!</definedName>
    <definedName name="fuji">#REF!</definedName>
    <definedName name="Full">[107]QMCT!#REF!</definedName>
    <definedName name="fy">#REF!</definedName>
    <definedName name="fy.">'[86]So lieu chung'!#REF!</definedName>
    <definedName name="Fy_">#REF!</definedName>
    <definedName name="g" localSheetId="0" hidden="1">{"'Sheet1'!$L$16"}</definedName>
    <definedName name="g" hidden="1">{"'Sheet1'!$L$16"}</definedName>
    <definedName name="g_">#REF!</definedName>
    <definedName name="G_C">[193]Sum!$F$2</definedName>
    <definedName name="G_ME">#REF!</definedName>
    <definedName name="G_ME_1">"#REF!"</definedName>
    <definedName name="G_ME_2">"#REF!"</definedName>
    <definedName name="G0.000">[186]Sheet2!#REF!</definedName>
    <definedName name="G0.010">[186]Sheet2!#REF!</definedName>
    <definedName name="G0.020">[186]Sheet2!#REF!</definedName>
    <definedName name="G0.100">[186]Sheet2!#REF!</definedName>
    <definedName name="G0.110">[186]Sheet2!#REF!</definedName>
    <definedName name="G0.120">[186]Sheet2!#REF!</definedName>
    <definedName name="g1.">'[86]So lieu chung'!#REF!</definedName>
    <definedName name="G1.000">[186]Sheet2!#REF!</definedName>
    <definedName name="G1.011">[186]Sheet2!#REF!</definedName>
    <definedName name="G1.021">[186]Sheet2!#REF!</definedName>
    <definedName name="G1.031">[186]Sheet2!#REF!</definedName>
    <definedName name="G1.041">[186]Sheet2!#REF!</definedName>
    <definedName name="G1.051">[186]Sheet2!#REF!</definedName>
    <definedName name="g2.">'[86]So lieu chung'!#REF!</definedName>
    <definedName name="G2.000">[186]Sheet2!#REF!</definedName>
    <definedName name="G2.010">[186]Sheet2!#REF!</definedName>
    <definedName name="G2.020">[186]Sheet2!#REF!</definedName>
    <definedName name="G2.030">[186]Sheet2!#REF!</definedName>
    <definedName name="G3.000">[186]Sheet2!#REF!</definedName>
    <definedName name="G3.011">[186]Sheet2!#REF!</definedName>
    <definedName name="G3.021">[186]Sheet2!#REF!</definedName>
    <definedName name="G3.031">[186]Sheet2!#REF!</definedName>
    <definedName name="G3.041">[186]Sheet2!#REF!</definedName>
    <definedName name="G3.100">[186]Sheet2!#REF!</definedName>
    <definedName name="G3.111">[186]Sheet2!#REF!</definedName>
    <definedName name="G3.121">[186]Sheet2!#REF!</definedName>
    <definedName name="G3.131">[186]Sheet2!#REF!</definedName>
    <definedName name="G3.141">[186]Sheet2!#REF!</definedName>
    <definedName name="G3.201">[186]Sheet2!#REF!</definedName>
    <definedName name="G3.211">[186]Sheet2!#REF!</definedName>
    <definedName name="G3.221">[186]Sheet2!#REF!</definedName>
    <definedName name="G3.231">[186]Sheet2!#REF!</definedName>
    <definedName name="G3.241">[186]Sheet2!#REF!</definedName>
    <definedName name="G3.301">[186]Sheet2!#REF!</definedName>
    <definedName name="G3.311">[186]Sheet2!#REF!</definedName>
    <definedName name="G3.321">[186]Sheet2!#REF!</definedName>
    <definedName name="G3.331">[186]Sheet2!#REF!</definedName>
    <definedName name="G3.341">[186]Sheet2!#REF!</definedName>
    <definedName name="G4.000">[186]Sheet2!#REF!</definedName>
    <definedName name="G4.010">[186]Sheet2!#REF!</definedName>
    <definedName name="G4.020">[186]Sheet2!#REF!</definedName>
    <definedName name="G4.030">[186]Sheet2!#REF!</definedName>
    <definedName name="G4.040">[186]Sheet2!#REF!</definedName>
    <definedName name="G4.101">[186]Sheet2!#REF!</definedName>
    <definedName name="G4.111">[186]Sheet2!#REF!</definedName>
    <definedName name="G4.121">[186]Sheet2!#REF!</definedName>
    <definedName name="G4.131">[186]Sheet2!#REF!</definedName>
    <definedName name="G4.141">[186]Sheet2!#REF!</definedName>
    <definedName name="G4.151">[186]Sheet2!#REF!</definedName>
    <definedName name="G4.161">[186]Sheet2!#REF!</definedName>
    <definedName name="G4.171">[186]Sheet2!#REF!</definedName>
    <definedName name="G4.200">[186]Sheet2!#REF!</definedName>
    <definedName name="G4.210">[186]Sheet2!#REF!</definedName>
    <definedName name="G4.220">[186]Sheet2!#REF!</definedName>
    <definedName name="g40g40">[194]tuong!#REF!</definedName>
    <definedName name="gach">#REF!</definedName>
    <definedName name="gach_1">"#REF!"</definedName>
    <definedName name="gach_2">"#REF!"</definedName>
    <definedName name="gachblock">'[99]Gia vat tu'!$E$55</definedName>
    <definedName name="gachllatnen30x30">'[195]Gia vat tu'!#REF!</definedName>
    <definedName name="gachllatnen40x40">'[195]Gia vat tu'!#REF!</definedName>
    <definedName name="gachllatnen50x50">'[196]Gia vat tu'!#REF!</definedName>
    <definedName name="gama">[93]Pier!$G$319</definedName>
    <definedName name="gas">#REF!</definedName>
    <definedName name="Gb">[93]Pier!$G$318</definedName>
    <definedName name="gc">[197]gvl!$N$28</definedName>
    <definedName name="GC_CT">[198]Gia_GC_Satthep!$C$7</definedName>
    <definedName name="GC_CT1">[199]Gia_GC_Satthep!$C$7</definedName>
    <definedName name="gchi">#REF!</definedName>
    <definedName name="gcHT">[200]TT04!$J$37</definedName>
    <definedName name="GCM">'[201]GVL-NC-M'!$A$127:$E$232</definedName>
    <definedName name="GCP">[136]ctdz35!#REF!</definedName>
    <definedName name="gcscl">[202]th¸mo!#REF!</definedName>
    <definedName name="gd">#REF!</definedName>
    <definedName name="geff">#REF!</definedName>
    <definedName name="geo">#REF!</definedName>
    <definedName name="geo_1">"#REF!"</definedName>
    <definedName name="geo_2">"#REF!"</definedName>
    <definedName name="GETVAR">[151]Function!$B$37</definedName>
    <definedName name="gg">#REF!</definedName>
    <definedName name="gg_1">"#REF!"</definedName>
    <definedName name="ghip">#REF!</definedName>
    <definedName name="ghip_1">"#REF!"</definedName>
    <definedName name="gia">#REF!</definedName>
    <definedName name="gia_1">"#REF!"</definedName>
    <definedName name="Gia_CT">#REF!</definedName>
    <definedName name="Gia_CT_1">"#REF!"</definedName>
    <definedName name="GIA_CU_LY_VAN_CHUYEN">#REF!</definedName>
    <definedName name="GIA_CU_LY_VAN_CHUYEN_1">"#REF!"</definedName>
    <definedName name="GIA_LANGSON">'[203]VL-NC-M'!$B$9:$S$229</definedName>
    <definedName name="gia_tien">#REF!</definedName>
    <definedName name="gia_tien_1">"#REF!"</definedName>
    <definedName name="gia_tien_BTN">#REF!</definedName>
    <definedName name="gia_tien_BTN_1">"#REF!"</definedName>
    <definedName name="Gia_VT">#REF!</definedName>
    <definedName name="Gia_VT_1">"#REF!"</definedName>
    <definedName name="GIA_XEPANGHIENG_Q">[204]GVL!$B$12:$S$239</definedName>
    <definedName name="giaca">'[205]dg-VTu'!$C$6:$F$55</definedName>
    <definedName name="giacong">[143]TTDZ22!#REF!</definedName>
    <definedName name="GiaHaNoiT2_2002_Q">[206]GVL!$B$7:$S$235</definedName>
    <definedName name="giatrinhap">#REF!</definedName>
    <definedName name="giatrixuat">[207]CT!$O$1:$O$65536</definedName>
    <definedName name="GIAVL_TRALY">#REF!</definedName>
    <definedName name="GIAVLIEUTN">#REF!</definedName>
    <definedName name="GIAVLIEUTN_1">"#REF!"</definedName>
    <definedName name="GIAVT">'[153]Dutoan KL'!$A$7:$F$581</definedName>
    <definedName name="__GID1">'[54]LKVL-CK-HT-GD1'!$A$4</definedName>
    <definedName name="gielau">'[119]Vat tu'!$B$46</definedName>
    <definedName name="Giocong">#REF!</definedName>
    <definedName name="Giocong_1">"#REF!"</definedName>
    <definedName name="gipa5">[30]sheet12!#REF!</definedName>
    <definedName name="gkGTGT">#REF!</definedName>
    <definedName name="gl">[34]th¸mo!#REF!</definedName>
    <definedName name="gl3p">#REF!</definedName>
    <definedName name="gl3p_1">"#REF!"</definedName>
    <definedName name="Glazing">'[118]DGchitiet '!#REF!</definedName>
    <definedName name="glc">[93]Pier!$G$54</definedName>
    <definedName name="gld">#REF!</definedName>
    <definedName name="Gnd">[93]Pier!$G$51</definedName>
    <definedName name="Go">[105]T.Tinh!#REF!</definedName>
    <definedName name="GO.110">#REF!</definedName>
    <definedName name="GO.25">#REF!</definedName>
    <definedName name="GO.39">#REF!</definedName>
    <definedName name="GO.52">#REF!</definedName>
    <definedName name="GO.65">#REF!</definedName>
    <definedName name="GO.81">#REF!</definedName>
    <definedName name="GO.9">#REF!</definedName>
    <definedName name="GoBack">[149]KLHT!GoBack</definedName>
    <definedName name="goc">[208]ctTBA!#REF!</definedName>
    <definedName name="Goc32x3" localSheetId="0">#REF!</definedName>
    <definedName name="Goc32x3">#REF!</definedName>
    <definedName name="Goc32x3_1">"#REF!"</definedName>
    <definedName name="Goc35x3" localSheetId="0">#REF!</definedName>
    <definedName name="Goc35x3">#REF!</definedName>
    <definedName name="Goc35x3_1">"#REF!"</definedName>
    <definedName name="Goc40x4" localSheetId="0">#REF!</definedName>
    <definedName name="Goc40x4">#REF!</definedName>
    <definedName name="Goc40x4_1">"#REF!"</definedName>
    <definedName name="Goc45x4" localSheetId="0">#REF!</definedName>
    <definedName name="Goc45x4">#REF!</definedName>
    <definedName name="Goc45x4_1">"#REF!"</definedName>
    <definedName name="Goc50x5" localSheetId="0">#REF!</definedName>
    <definedName name="Goc50x5">#REF!</definedName>
    <definedName name="Goc50x5_1">"#REF!"</definedName>
    <definedName name="Goc63x6" localSheetId="0">#REF!</definedName>
    <definedName name="Goc63x6">#REF!</definedName>
    <definedName name="Goc63x6_1">"#REF!"</definedName>
    <definedName name="Goc75x6" localSheetId="0">#REF!</definedName>
    <definedName name="Goc75x6">#REF!</definedName>
    <definedName name="Goc75x6_1">"#REF!"</definedName>
    <definedName name="gochong">[209]GiaVL!$F$22</definedName>
    <definedName name="________gon4">#REF!</definedName>
    <definedName name="GPT_GROUNDING_PT">'[210]NEW-PANEL'!#REF!</definedName>
    <definedName name="gr">[34]th¸mo!#REF!</definedName>
    <definedName name="grC">'[92]C-C'!$J$11</definedName>
    <definedName name="grD">'[92]D-D'!$J$11</definedName>
    <definedName name="gs">#REF!</definedName>
    <definedName name="gse">#REF!</definedName>
    <definedName name="gsktxd">[124]!gsktxd</definedName>
    <definedName name="Gtb">#REF!</definedName>
    <definedName name="Gtb_1">"#REF!"</definedName>
    <definedName name="gtbtt">#REF!</definedName>
    <definedName name="gtbtt_1">"#REF!"</definedName>
    <definedName name="gtc">#REF!</definedName>
    <definedName name="GTNT1">#REF!</definedName>
    <definedName name="GTNT2">#REF!</definedName>
    <definedName name="GTRI">#REF!</definedName>
    <definedName name="gtst">#REF!</definedName>
    <definedName name="gtst_1">"#REF!"</definedName>
    <definedName name="GTXL">#REF!</definedName>
    <definedName name="GTXL_1">"#REF!"</definedName>
    <definedName name="gv">[66]gVL!$Q$28</definedName>
    <definedName name="gvl">[211]GVL!$A$6:$F$131</definedName>
    <definedName name="GVL_LDT">#REF!</definedName>
    <definedName name="gvt">[212]GVT!$B$7:$H$106</definedName>
    <definedName name="Gxl">#REF!</definedName>
    <definedName name="Gxl_1">"#REF!"</definedName>
    <definedName name="gxltt">#REF!</definedName>
    <definedName name="gxltt_1">"#REF!"</definedName>
    <definedName name="gxm">#REF!</definedName>
    <definedName name="h" localSheetId="0" hidden="1">{"'Sheet1'!$L$16"}</definedName>
    <definedName name="h" hidden="1">{"'Sheet1'!$L$16"}</definedName>
    <definedName name="H.">[137]Input!#REF!</definedName>
    <definedName name="h.2">[213]Sheet1!#REF!</definedName>
    <definedName name="h_">#REF!</definedName>
    <definedName name="h__">#REF!</definedName>
    <definedName name="h_0">#REF!</definedName>
    <definedName name="h_1" localSheetId="0">{"'Sheet1'!$L$16"}</definedName>
    <definedName name="h_1">{"'Sheet1'!$L$16"}</definedName>
    <definedName name="h_2" localSheetId="0">{"'Sheet1'!$L$16"}</definedName>
    <definedName name="h_2">{"'Sheet1'!$L$16"}</definedName>
    <definedName name="H_3">#REF!</definedName>
    <definedName name="H_30">#REF!</definedName>
    <definedName name="H_THUCHTHH">#REF!</definedName>
    <definedName name="H_THUCHTHH_1">"#REF!"</definedName>
    <definedName name="H_THUCTT">#REF!</definedName>
    <definedName name="H_THUCTT_1">"#REF!"</definedName>
    <definedName name="H0.001">[186]Sheet2!#REF!</definedName>
    <definedName name="H0.011">[186]Sheet2!#REF!</definedName>
    <definedName name="H0.021">[186]Sheet2!#REF!</definedName>
    <definedName name="H0.031">[186]Sheet2!#REF!</definedName>
    <definedName name="_______h1" localSheetId="0" hidden="1">{"'Sheet1'!$L$16"}</definedName>
    <definedName name="_________h1" hidden="1">{"'Sheet1'!$L$16"}</definedName>
    <definedName name="h1.">'[86]So lieu chung'!#REF!</definedName>
    <definedName name="h1_">'[85]Xuly Data'!#REF!</definedName>
    <definedName name="_h10" localSheetId="0" hidden="1">{#N/A,#N/A,FALSE,"Chi tiÆt"}</definedName>
    <definedName name="_________h10" hidden="1">{#N/A,#N/A,FALSE,"Chi tiÆt"}</definedName>
    <definedName name="_______h2" localSheetId="0" hidden="1">{"'Sheet1'!$L$16"}</definedName>
    <definedName name="_________h2" hidden="1">{"'Sheet1'!$L$16"}</definedName>
    <definedName name="h2.">'[86]So lieu chung'!#REF!</definedName>
    <definedName name="h2_">'[85]Xuly Data'!#REF!</definedName>
    <definedName name="_______h3" localSheetId="0" hidden="1">{"'Sheet1'!$L$16"}</definedName>
    <definedName name="_________h3" hidden="1">{"'Sheet1'!$L$16"}</definedName>
    <definedName name="h3.">'[86]So lieu chung'!#REF!</definedName>
    <definedName name="h3_">'[85]Xuly Data'!#REF!</definedName>
    <definedName name="h4.">'[86]So lieu chung'!#REF!</definedName>
    <definedName name="h4_">'[85]Xuly Data'!#REF!</definedName>
    <definedName name="_______h5" localSheetId="0" hidden="1">{"'Sheet1'!$L$16"}</definedName>
    <definedName name="_________h5" hidden="1">{"'Sheet1'!$L$16"}</definedName>
    <definedName name="h5.">'[86]So lieu chung'!#REF!</definedName>
    <definedName name="h5_">'[85]Xuly Data'!#REF!</definedName>
    <definedName name="_______h6" localSheetId="0" hidden="1">{"'Sheet1'!$L$16"}</definedName>
    <definedName name="_________h6" hidden="1">{"'Sheet1'!$L$16"}</definedName>
    <definedName name="h6.">'[86]So lieu chung'!#REF!</definedName>
    <definedName name="h6_">'[85]Xuly Data'!#REF!</definedName>
    <definedName name="_______h7" localSheetId="0" hidden="1">{"'Sheet1'!$L$16"}</definedName>
    <definedName name="_________h7" hidden="1">{"'Sheet1'!$L$16"}</definedName>
    <definedName name="h7.5">[30]sheet12!#REF!</definedName>
    <definedName name="h7_">'[85]Xuly Data'!#REF!</definedName>
    <definedName name="_______h8" localSheetId="0" hidden="1">{"'Sheet1'!$L$16"}</definedName>
    <definedName name="_________h8" hidden="1">{"'Sheet1'!$L$16"}</definedName>
    <definedName name="h8.5">[30]sheet12!#REF!</definedName>
    <definedName name="_______h9" localSheetId="0" hidden="1">{"'Sheet1'!$L$16"}</definedName>
    <definedName name="_________h9" hidden="1">{"'Sheet1'!$L$16"}</definedName>
    <definedName name="ha">'[214]Hµ Néi'!$A$574:$IV$574</definedName>
    <definedName name="ha.">'[86]So lieu chung'!#REF!</definedName>
    <definedName name="HAGIANG">#REF!</definedName>
    <definedName name="Hamyen">[110]TTVanChuyen!#REF!</definedName>
    <definedName name="han">'[62]he so'!$B$10</definedName>
    <definedName name="HANG" localSheetId="0" hidden="1">{#N/A,#N/A,FALSE,"Chi tiÆt"}</definedName>
    <definedName name="HANG" hidden="1">{#N/A,#N/A,FALSE,"Chi tiÆt"}</definedName>
    <definedName name="HANG_1">#N/A</definedName>
    <definedName name="HANG_2">#N/A</definedName>
    <definedName name="HapCKVA">#REF!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apSKW">#REF!</definedName>
    <definedName name="Hb">'[131]Lç khoan LK1'!$E$17</definedName>
    <definedName name="hb.">'[86]So lieu chung'!#REF!</definedName>
    <definedName name="hc">[93]Pier!$K$16</definedName>
    <definedName name="hc.">'[86]So lieu chung'!#REF!</definedName>
    <definedName name="HCM">#REF!</definedName>
    <definedName name="HCM_1">"#REF!"</definedName>
    <definedName name="HCM_2">"#REF!"</definedName>
    <definedName name="hd">[202]th¸mo!#REF!</definedName>
    <definedName name="HDCCT">[107]QMCT!#REF!</definedName>
    <definedName name="HDCD">[107]QMCT!#REF!</definedName>
    <definedName name="HDGT">[102]DGiaT!$B$1:$K$1</definedName>
    <definedName name="HDGTN">[102]DGiaTN!$C$1:$H$1</definedName>
    <definedName name="he">'[214]Hµ Néi'!$B$7</definedName>
    <definedName name="HE_SO_KHO_KHAN_CANG_DAY">#REF!</definedName>
    <definedName name="HE_SO_KHO_KHAN_CANG_DAY_1">"#REF!"</definedName>
    <definedName name="HE_SO_KHO_KHAN_CANG_DAY_2">"#REF!"</definedName>
    <definedName name="Heä_soá_laép_xaø_H">1.7</definedName>
    <definedName name="heä_soá_sình_laày">#REF!</definedName>
    <definedName name="heä_soá_sình_laày_1">"#REF!"</definedName>
    <definedName name="heä_soá_sình_laày_2">"#REF!"</definedName>
    <definedName name="Hg">#REF!</definedName>
    <definedName name="hh">#REF!</definedName>
    <definedName name="hh_1">"#REF!"</definedName>
    <definedName name="hh_2">"#REF!"</definedName>
    <definedName name="HH15HT">'[54]TONGKE-HT'!#REF!</definedName>
    <definedName name="HH16HT">'[54]TONGKE-HT'!#REF!</definedName>
    <definedName name="HH19HT">'[54]TONGKE-HT'!#REF!</definedName>
    <definedName name="HH20HT">'[54]TONGKE-HT'!#REF!</definedName>
    <definedName name="HHcat">#REF!</definedName>
    <definedName name="HHcat_1">"#REF!"</definedName>
    <definedName name="HHcat_2">"#REF!"</definedName>
    <definedName name="hhcv">[216]TTTram!#REF!</definedName>
    <definedName name="HHda">#REF!</definedName>
    <definedName name="HHda_1">"#REF!"</definedName>
    <definedName name="hhda4x6">[216]TTTram!#REF!</definedName>
    <definedName name="hhhhhh">#REF!</definedName>
    <definedName name="hhsc">[217]TT35!#REF!</definedName>
    <definedName name="hhtd">[217]TT35!#REF!</definedName>
    <definedName name="HHTT">#REF!</definedName>
    <definedName name="HHTT_1">"#REF!"</definedName>
    <definedName name="HHUHOI" localSheetId="0">'[175]mau bieu so 10'!HHUHOI</definedName>
    <definedName name="HHUHOI">'[176]mau bieu so 10'!HHUHOI</definedName>
    <definedName name="HHUHOI_1">"#N/A"</definedName>
    <definedName name="hhxm">[216]TTTram!#REF!</definedName>
    <definedName name="hien">#REF!</definedName>
    <definedName name="hien_1">"#REF!"</definedName>
    <definedName name="hien_2">"#REF!"</definedName>
    <definedName name="HIHIHIHOI" localSheetId="0" hidden="1">{"'Sheet1'!$L$16"}</definedName>
    <definedName name="HIHIHIHOI" hidden="1">{"'Sheet1'!$L$16"}</definedName>
    <definedName name="HIHIHIHOI_1" localSheetId="0">{"'Sheet1'!$L$16"}</definedName>
    <definedName name="HIHIHIHOI_1">{"'Sheet1'!$L$16"}</definedName>
    <definedName name="HIHIHIHOI_2" localSheetId="0">{"'Sheet1'!$L$16"}</definedName>
    <definedName name="HIHIHIHOI_2">{"'Sheet1'!$L$16"}</definedName>
    <definedName name="Hinh_thuc">#REF!</definedName>
    <definedName name="Hinh_thuc_1">"#REF!"</definedName>
    <definedName name="HiÕu">#REF!</definedName>
    <definedName name="HiÕu_1">"#REF!"</definedName>
    <definedName name="hjjkkllljhg" localSheetId="0" hidden="1">{#N/A,#N/A,FALSE,"Chi tiÆt"}</definedName>
    <definedName name="hjjkkllljhg" hidden="1">{#N/A,#N/A,FALSE,"Chi tiÆt"}</definedName>
    <definedName name="HJKL" localSheetId="0" hidden="1">{"'Sheet1'!$L$16"}</definedName>
    <definedName name="HJKL" hidden="1">{"'Sheet1'!$L$16"}</definedName>
    <definedName name="HJKL_1" localSheetId="0">{"'Sheet1'!$L$16"}</definedName>
    <definedName name="HJKL_1">{"'Sheet1'!$L$16"}</definedName>
    <definedName name="HJKL_2" localSheetId="0">{"'Sheet1'!$L$16"}</definedName>
    <definedName name="HJKL_2">{"'Sheet1'!$L$16"}</definedName>
    <definedName name="hlp.">'[86]So lieu chung'!#REF!</definedName>
    <definedName name="HLW">[93]Pier!$K$21</definedName>
    <definedName name="hmot">[146]Sheet2!$E$9</definedName>
    <definedName name="hn">[93]Pier!$K$22</definedName>
    <definedName name="Ho">#REF!</definedName>
    <definedName name="________hom2">#REF!</definedName>
    <definedName name="___hom4">[30]sheet12!#REF!</definedName>
    <definedName name="HOME_MANP">#REF!</definedName>
    <definedName name="HOME_MANP_1">"#REF!"</definedName>
    <definedName name="HOMEOFFICE_COST">#REF!</definedName>
    <definedName name="HOMEOFFICE_COST_1">"#REF!"</definedName>
    <definedName name="Hpl">'[131]Lç khoan LK1'!$D$215</definedName>
    <definedName name="HQKT_DA">[219]cot_xa!$D$1:$M$65536</definedName>
    <definedName name="hs">#REF!</definedName>
    <definedName name="hs_1">"#REF!"</definedName>
    <definedName name="HSBDVC">[159]HSKVUC!$B$28:$H$35</definedName>
    <definedName name="HSCT3">0.1</definedName>
    <definedName name="hsd">#REF!</definedName>
    <definedName name="hsd_1">"#REF!"</definedName>
    <definedName name="hsd_2">"#REF!"</definedName>
    <definedName name="hsdc">#REF!</definedName>
    <definedName name="hsdc_1">"#REF!"</definedName>
    <definedName name="hsdc_2">"#REF!"</definedName>
    <definedName name="hsdc1">#REF!</definedName>
    <definedName name="hsdc1_1">"#REF!"</definedName>
    <definedName name="hsdc1_2">"#REF!"</definedName>
    <definedName name="HSDD">[220]phuluc1!#REF!</definedName>
    <definedName name="HSDN">2.5</definedName>
    <definedName name="hsdt">[221]bdkdt!#REF!</definedName>
    <definedName name="HSGG">#REF!</definedName>
    <definedName name="HSHH">#REF!</definedName>
    <definedName name="HSHH_1">"#REF!"</definedName>
    <definedName name="HSHHUT">#REF!</definedName>
    <definedName name="HSHHUT_1">"#REF!"</definedName>
    <definedName name="hsk">#REF!</definedName>
    <definedName name="hsk_1">"#REF!"</definedName>
    <definedName name="HSKD">'[222]CHITIET VL-NC-TT1p'!$G$7</definedName>
    <definedName name="HSKK">[174]BETON!$D$5</definedName>
    <definedName name="hskk1">[28]chitiet!$D$4</definedName>
    <definedName name="HSKK35">#REF!</definedName>
    <definedName name="HSKK35_1">"#REF!"</definedName>
    <definedName name="HSKVXL_MTC">[103]HSKVUC!$B$20:$J$21</definedName>
    <definedName name="HSKVXL_NC">[103]HSKVUC!$B$7:$J$14</definedName>
    <definedName name="HSlanxe">[188]Solieu!$D$15</definedName>
    <definedName name="HSLX">#REF!</definedName>
    <definedName name="HSLX_1">"#REF!"</definedName>
    <definedName name="HSLXH">1.7</definedName>
    <definedName name="HSLXP">#REF!</definedName>
    <definedName name="HSLXP_1">"#REF!"</definedName>
    <definedName name="HSLXP_2">"#REF!"</definedName>
    <definedName name="hsm">1.1289</definedName>
    <definedName name="__________________________________________hsm2">1.1289</definedName>
    <definedName name="HSMTC">'[103]SL dau tien'!$F$5</definedName>
    <definedName name="HSNC">[120]Du_lieu!$C$6</definedName>
    <definedName name="hsnc_cau2">1.626</definedName>
    <definedName name="hsnc_d">1.6356</definedName>
    <definedName name="hsnc_d2">1.6356</definedName>
    <definedName name="hso">#REF!</definedName>
    <definedName name="__________________________________________hso2">#REF!</definedName>
    <definedName name="__hso6">[55]Sheet7!$K$4</definedName>
    <definedName name="__hso7">'[56]Chi phi khac 4.3KH-CP'!#REF!</definedName>
    <definedName name="HSSL">[174]BETON!$D$8</definedName>
    <definedName name="hßm4">#REF!</definedName>
    <definedName name="hßm4_1">"#REF!"</definedName>
    <definedName name="hßm4_2">"#REF!"</definedName>
    <definedName name="hstb">#REF!</definedName>
    <definedName name="hstb_1">"#REF!"</definedName>
    <definedName name="hstb_2">"#REF!"</definedName>
    <definedName name="hstdtk">#REF!</definedName>
    <definedName name="hstdtk_1">"#REF!"</definedName>
    <definedName name="hsthep">#REF!</definedName>
    <definedName name="hsthep_1">"#REF!"</definedName>
    <definedName name="HSVC1">#REF!</definedName>
    <definedName name="HSVC1_1">"#REF!"</definedName>
    <definedName name="HSVC2">#REF!</definedName>
    <definedName name="HSVC2_1">"#REF!"</definedName>
    <definedName name="HSVC3">#REF!</definedName>
    <definedName name="HSVC3_1">"#REF!"</definedName>
    <definedName name="HsVCVLTH">[32]PhaDoMong!#REF!</definedName>
    <definedName name="hsvl">#REF!</definedName>
    <definedName name="hsvl_1">"#REF!"</definedName>
    <definedName name="HT">#REF!</definedName>
    <definedName name="HT_1">"#REF!"</definedName>
    <definedName name="ht25nc">'[28]lam-moi'!#REF!</definedName>
    <definedName name="ht25vl">'[28]lam-moi'!#REF!</definedName>
    <definedName name="ht325nc">'[28]lam-moi'!#REF!</definedName>
    <definedName name="ht325vl">'[28]lam-moi'!#REF!</definedName>
    <definedName name="ht37k">'[28]lam-moi'!#REF!</definedName>
    <definedName name="ht37nc">'[28]lam-moi'!#REF!</definedName>
    <definedName name="ht50nc">'[28]lam-moi'!#REF!</definedName>
    <definedName name="ht50vl">'[28]lam-moi'!#REF!</definedName>
    <definedName name="HTHH">#REF!</definedName>
    <definedName name="HTHH_1">"#REF!"</definedName>
    <definedName name="HTML_CodePage" hidden="1">950</definedName>
    <definedName name="HTML_Control" localSheetId="0" hidden="1">{"'Sheet1'!$L$16"}</definedName>
    <definedName name="HTML_Control" hidden="1">{"'Sheet1'!$L$16"}</definedName>
    <definedName name="HTML_Control_1" localSheetId="0">{"'Sheet1'!$L$16"}</definedName>
    <definedName name="HTML_Control_1">{"'Sheet1'!$L$16"}</definedName>
    <definedName name="HTML_Control_2" localSheetId="0">{"'Sheet1'!$L$16"}</definedName>
    <definedName name="HTML_Control_2">{"'Sheet1'!$L$16"}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#REF!</definedName>
    <definedName name="HTNC_1">"#REF!"</definedName>
    <definedName name="HTNC_2">"#REF!"</definedName>
    <definedName name="HTVL">#REF!</definedName>
    <definedName name="HTVL_1">"#REF!"</definedName>
    <definedName name="HTVL_2">"#REF!"</definedName>
    <definedName name="huong">[224]XL4Poppy!$C$31</definedName>
    <definedName name="huy" localSheetId="0">#REF!</definedName>
    <definedName name="huy">#REF!</definedName>
    <definedName name="huy_1">"#REF!"</definedName>
    <definedName name="huy_2">"#REF!"</definedName>
    <definedName name="huyen">#REF!</definedName>
    <definedName name="Hy">'[131]Lç khoan LK1'!#REF!</definedName>
    <definedName name="I">#REF!</definedName>
    <definedName name="I_1">"#REF!"</definedName>
    <definedName name="I_A">#REF!</definedName>
    <definedName name="I_B">#REF!</definedName>
    <definedName name="I_c">#REF!</definedName>
    <definedName name="I2É6">[26]chitimc!#REF!</definedName>
    <definedName name="IDLAB_COST" localSheetId="0">#REF!</definedName>
    <definedName name="IDLAB_COST">#REF!</definedName>
    <definedName name="IDLAB_COST_1">"#REF!"</definedName>
    <definedName name="II_A">#REF!</definedName>
    <definedName name="II_B">#REF!</definedName>
    <definedName name="II_c">#REF!</definedName>
    <definedName name="III_a">#REF!</definedName>
    <definedName name="III_B">#REF!</definedName>
    <definedName name="III_c">#REF!</definedName>
    <definedName name="im.">'[86]So lieu chung'!#REF!</definedName>
    <definedName name="IND_LAB" localSheetId="0">#REF!</definedName>
    <definedName name="IND_LAB">#REF!</definedName>
    <definedName name="IND_LAB_1">"#REF!"</definedName>
    <definedName name="INDMANP" localSheetId="0">#REF!</definedName>
    <definedName name="INDMANP">#REF!</definedName>
    <definedName name="INDMANP_1">"#REF!"</definedName>
    <definedName name="InteriorWork">'[118]DGchitiet '!#REF!</definedName>
    <definedName name="IO">'[3]COAT&amp;WRAP-QIOT-#3'!#REF!</definedName>
    <definedName name="iÖn_lùc_Qu_ng_ninh">#REF!</definedName>
    <definedName name="iopppoooo" localSheetId="0">'[175]mau bieu so 10'!iopppoooo</definedName>
    <definedName name="iopppoooo">'[176]mau bieu so 10'!iopppoooo</definedName>
    <definedName name="it">[34]th¸mo!#REF!</definedName>
    <definedName name="j">#REF!</definedName>
    <definedName name="j_1">"#REF!"</definedName>
    <definedName name="j356C8">#REF!</definedName>
    <definedName name="j356C8_1">"#REF!"</definedName>
    <definedName name="K" localSheetId="0">#REF!</definedName>
    <definedName name="K">#REF!</definedName>
    <definedName name="K_1">[228]!K_1</definedName>
    <definedName name="K_2">[228]!K_2</definedName>
    <definedName name="K0.001">[186]Sheet2!#REF!</definedName>
    <definedName name="K0.011">[229]Sheet2!#REF!</definedName>
    <definedName name="K0.101">[186]Sheet2!#REF!</definedName>
    <definedName name="K0.111">[229]Sheet2!#REF!</definedName>
    <definedName name="K0.201">[186]Sheet2!#REF!</definedName>
    <definedName name="K0.211">[229]Sheet2!#REF!</definedName>
    <definedName name="K0.301">[186]Sheet2!#REF!</definedName>
    <definedName name="K0.311">[229]Sheet2!#REF!</definedName>
    <definedName name="K0.400">[186]Sheet2!#REF!</definedName>
    <definedName name="K0.410">[186]Sheet2!#REF!</definedName>
    <definedName name="K0.501">[186]Sheet2!#REF!</definedName>
    <definedName name="K0.511">[229]Sheet2!#REF!</definedName>
    <definedName name="K0.61">[186]Sheet2!#REF!</definedName>
    <definedName name="K0.71">[186]Sheet2!#REF!</definedName>
    <definedName name="K1.001">[229]Sheet2!#REF!</definedName>
    <definedName name="K1.021">[186]Sheet2!#REF!</definedName>
    <definedName name="K1.041">[186]Sheet2!#REF!</definedName>
    <definedName name="K1.121">[229]Sheet2!#REF!</definedName>
    <definedName name="K1.201">[186]Sheet2!#REF!</definedName>
    <definedName name="K1.211">[186]Sheet2!#REF!</definedName>
    <definedName name="K1.221">[229]Sheet2!#REF!</definedName>
    <definedName name="K1.301">[186]Sheet2!#REF!</definedName>
    <definedName name="K1.321">[229]Sheet2!#REF!</definedName>
    <definedName name="K1.331">[229]Sheet2!#REF!</definedName>
    <definedName name="K1.341">[186]Sheet2!#REF!</definedName>
    <definedName name="K1.401">[229]Sheet2!#REF!</definedName>
    <definedName name="K1.411">[186]Sheet2!#REF!</definedName>
    <definedName name="K1.421">[229]Sheet2!#REF!</definedName>
    <definedName name="K1.431">[186]Sheet2!#REF!</definedName>
    <definedName name="K1.441">[229]Sheet2!#REF!</definedName>
    <definedName name="k14s">[230]chitimc!#REF!</definedName>
    <definedName name="K2.001">[186]Sheet2!#REF!</definedName>
    <definedName name="K2.011">[229]Sheet2!#REF!</definedName>
    <definedName name="K2.021">[186]Sheet2!#REF!</definedName>
    <definedName name="K2.031">[229]Sheet2!#REF!</definedName>
    <definedName name="K2.041">[186]Sheet2!#REF!</definedName>
    <definedName name="K2.101">[229]Sheet2!#REF!</definedName>
    <definedName name="K2.111">[186]Sheet2!#REF!</definedName>
    <definedName name="K2.121">[186]Sheet2!#REF!</definedName>
    <definedName name="K2.131">[229]Sheet2!#REF!</definedName>
    <definedName name="K2.141">[186]Sheet2!#REF!</definedName>
    <definedName name="K2.201">[186]Sheet2!#REF!</definedName>
    <definedName name="K2.211">[229]Sheet2!#REF!</definedName>
    <definedName name="K2.221">[186]Sheet2!#REF!</definedName>
    <definedName name="K2.231">[186]Sheet2!#REF!</definedName>
    <definedName name="K2.241">[229]Sheet2!#REF!</definedName>
    <definedName name="K2.301">[186]Sheet2!#REF!</definedName>
    <definedName name="K2.321">[186]Sheet2!#REF!</definedName>
    <definedName name="K2.341">[229]Sheet2!#REF!</definedName>
    <definedName name="K2.400">[186]Sheet2!#REF!</definedName>
    <definedName name="K2.420">[186]Sheet2!#REF!</definedName>
    <definedName name="K2.440">[186]Sheet2!#REF!</definedName>
    <definedName name="K2.500">[229]Sheet2!#REF!</definedName>
    <definedName name="K2.520">[186]Sheet2!#REF!</definedName>
    <definedName name="K2.540">[186]Sheet2!#REF!</definedName>
    <definedName name="k2b">#REF!</definedName>
    <definedName name="k2b_1">"#REF!"</definedName>
    <definedName name="K3.210">[186]Sheet2!#REF!</definedName>
    <definedName name="K3.220">[229]Sheet2!#REF!</definedName>
    <definedName name="K3.230">[186]Sheet2!#REF!</definedName>
    <definedName name="K3.310">[186]Sheet2!#REF!</definedName>
    <definedName name="K3.320">[229]Sheet2!#REF!</definedName>
    <definedName name="K3.330">[186]Sheet2!#REF!</definedName>
    <definedName name="K3.410">[186]Sheet2!#REF!</definedName>
    <definedName name="K3.430">[186]Sheet2!#REF!</definedName>
    <definedName name="K3.450">[186]Sheet2!#REF!</definedName>
    <definedName name="K4.010">[186]Sheet2!#REF!</definedName>
    <definedName name="K4.020">[186]Sheet2!#REF!</definedName>
    <definedName name="K4.110">[186]Sheet2!#REF!</definedName>
    <definedName name="K4.120">[186]Sheet2!#REF!</definedName>
    <definedName name="K4.210">[186]Sheet2!#REF!</definedName>
    <definedName name="K4.220">[186]Sheet2!#REF!</definedName>
    <definedName name="K4.230">[186]Sheet2!#REF!</definedName>
    <definedName name="K4.240">[186]Sheet2!#REF!</definedName>
    <definedName name="KCCP.BM">[232]KCCP!#REF!</definedName>
    <definedName name="KCCP.NK">[232]KCCP!#REF!</definedName>
    <definedName name="KCCP.SL">[232]KCCP!#REF!</definedName>
    <definedName name="kcong">#REF!</definedName>
    <definedName name="kcong_1">"#REF!"</definedName>
    <definedName name="kdien">#REF!</definedName>
    <definedName name="____Key1">[15]BKq2!#REF!</definedName>
    <definedName name="____Key2">[15]BKq2!#REF!</definedName>
    <definedName name="___Key3">[15]BKq2!#REF!</definedName>
    <definedName name="Kf">[187]Abutment!$O$14</definedName>
    <definedName name="kh">#REF!</definedName>
    <definedName name="KH_Chang">#REF!</definedName>
    <definedName name="KH_Chang_1">"#REF!"</definedName>
    <definedName name="kh3.0">[233]Sheet1!#REF!</definedName>
    <definedName name="kha">#REF!</definedName>
    <definedName name="__________________________________________kha1">#REF!</definedName>
    <definedName name="Khac">#REF!</definedName>
    <definedName name="Khac_1">"#REF!"</definedName>
    <definedName name="khoan">'[62]he so'!$B$9</definedName>
    <definedName name="Khocau">'[85]Xuly Data'!#REF!</definedName>
    <definedName name="KHOI_LUONG_DAT_DAO_DAP">#REF!</definedName>
    <definedName name="KHOI_LUONG_DAT_DAO_DAP_1">"#REF!"</definedName>
    <definedName name="KHOILUONGTL">[235]TienLuong!$Q$7:$Q$2175</definedName>
    <definedName name="Khong_can_doi">#REF!</definedName>
    <definedName name="Khong_can_doi_1">"#REF!"</definedName>
    <definedName name="KhuyenmaiUPS">"AutoShape 264"</definedName>
    <definedName name="kiem">#REF!</definedName>
    <definedName name="Kiem_tra_trung_ten">#REF!</definedName>
    <definedName name="KINH_PHI_DEN_BU">#REF!</definedName>
    <definedName name="KINH_PHI_DEN_BU_1">"#REF!"</definedName>
    <definedName name="KINH_PHI_DZ0.4KV">#REF!</definedName>
    <definedName name="KINH_PHI_DZ0.4KV_1">"#REF!"</definedName>
    <definedName name="KINH_PHI_KHAO_SAT__LAP_BCNCKT__TKKTTC">#REF!</definedName>
    <definedName name="KINH_PHI_KHAO_SAT__LAP_BCNCKT__TKKTTC_1">"#REF!"</definedName>
    <definedName name="KINH_PHI_KHO_BAI">#REF!</definedName>
    <definedName name="KINH_PHI_KHO_BAI_1">"#REF!"</definedName>
    <definedName name="KINH_PHI_TBA">#REF!</definedName>
    <definedName name="KINH_PHI_TBA_1">"#REF!"</definedName>
    <definedName name="KIYB" localSheetId="0">'[82]Dt 2001'!#REF!</definedName>
    <definedName name="KIYB">'[83]Dt 2001'!#REF!</definedName>
    <definedName name="kkk">'[236]XDCB tang 7%'!#REF!</definedName>
    <definedName name="kkkkk">'[82]Dt 2001'!#REF!</definedName>
    <definedName name="kkkkkk">'[82]Dt 2001'!#REF!</definedName>
    <definedName name="kkkkkkkkkkkk">#REF!</definedName>
    <definedName name="kkkkkkkkkkkkkkk">#REF!</definedName>
    <definedName name="KL">'[153]Dutoan KL'!$E$5:$E$580</definedName>
    <definedName name="KL_C">[193]Sum!$F$1</definedName>
    <definedName name="kl_ME">#REF!</definedName>
    <definedName name="kl_ME_1">"#REF!"</definedName>
    <definedName name="kldd1p">'[28]#REF'!#REF!</definedName>
    <definedName name="kldd3p">'[28]lam-moi'!#REF!</definedName>
    <definedName name="klllllllll" localSheetId="0" hidden="1">{"'Sheet1'!$L$16"}</definedName>
    <definedName name="klllllllll" hidden="1">{"'Sheet1'!$L$16"}</definedName>
    <definedName name="KLTHDN">#REF!</definedName>
    <definedName name="KLTHDN_1">"#REF!"</definedName>
    <definedName name="KLVANKHUON">#REF!</definedName>
    <definedName name="KLVANKHUON_1">"#REF!"</definedName>
    <definedName name="KLVLD">[238]ChiTietDZ!$I$8:$I$1296</definedName>
    <definedName name="KLVLD1">[238]VuaBT!$H$7:$H$63</definedName>
    <definedName name="________KM188">#REF!</definedName>
    <definedName name="________km189">#REF!</definedName>
    <definedName name="________km190">#REF!</definedName>
    <definedName name="________km191">#REF!</definedName>
    <definedName name="________km192">#REF!</definedName>
    <definedName name="________km193">#REF!</definedName>
    <definedName name="________km194">#REF!</definedName>
    <definedName name="________km195">#REF!</definedName>
    <definedName name="_______km196">#REF!</definedName>
    <definedName name="________km197">#REF!</definedName>
    <definedName name="________km198">#REF!</definedName>
    <definedName name="kmong">[28]giathanh1!#REF!</definedName>
    <definedName name="kn">[233]Sheet1!#REF!</definedName>
    <definedName name="kno">[66]gVL!$Q$48</definedName>
    <definedName name="kp1ph">#REF!</definedName>
    <definedName name="kp1ph_1">"#REF!"</definedName>
    <definedName name="KQ_Truong">#REF!</definedName>
    <definedName name="KQ_Truong_1">"#REF!"</definedName>
    <definedName name="Ks">#REF!</definedName>
    <definedName name="KSTK">#REF!</definedName>
    <definedName name="KSTK_1">"#REF!"</definedName>
    <definedName name="KTHD">'[239]khung ten TD'!#REF!</definedName>
    <definedName name="KtraXau">'[151]Noisuy-LLL'!$C$1</definedName>
    <definedName name="KVC" localSheetId="0">#REF!</definedName>
    <definedName name="KVC">#REF!</definedName>
    <definedName name="KVC_1">"#REF!"</definedName>
    <definedName name="L" localSheetId="0">#REF!</definedName>
    <definedName name="L">#REF!</definedName>
    <definedName name="L_1">"#REF!"</definedName>
    <definedName name="L_mong">#REF!</definedName>
    <definedName name="L_mong_1">"#REF!"</definedName>
    <definedName name="__L6">[59]XL4Poppy!$C$31</definedName>
    <definedName name="L63x6">5800</definedName>
    <definedName name="Lai_Vay_DT">'[240]DI-ESTI'!$A$8:$R$489</definedName>
    <definedName name="Laivay">#REF!</definedName>
    <definedName name="lan">#REF!</definedName>
    <definedName name="lan_1">"#REF!"</definedName>
    <definedName name="lan_2">"#REF!"</definedName>
    <definedName name="lanhto">#REF!</definedName>
    <definedName name="lanhto_1">"#REF!"</definedName>
    <definedName name="lanhto_2">"#REF!"</definedName>
    <definedName name="LAP_DAT_TBA">#REF!</definedName>
    <definedName name="LAP_DAT_TBA_1">"#REF!"</definedName>
    <definedName name="LAP_DAT_TBA_2">"#REF!"</definedName>
    <definedName name="Lap_dat_td">'[241]M 67'!$A$37:$F$40</definedName>
    <definedName name="_lap1" localSheetId="0">#REF!</definedName>
    <definedName name="_______lap1">#REF!</definedName>
    <definedName name="_lap2" localSheetId="0">#REF!</definedName>
    <definedName name="_______lap2">#REF!</definedName>
    <definedName name="lapa">'[18]CT Thang Mo'!$B$350:$H$350</definedName>
    <definedName name="lapb">'[18]CT Thang Mo'!$B$370:$H$370</definedName>
    <definedName name="lapc">'[18]CT Thang Mo'!$B$390:$H$390</definedName>
    <definedName name="Lb">#REF!</definedName>
    <definedName name="lb1.">'[86]So lieu chung'!#REF!</definedName>
    <definedName name="lb2.">'[86]So lieu chung'!#REF!</definedName>
    <definedName name="LBS_22">107800000</definedName>
    <definedName name="LC_TOTAL">'[191]BOQ-1'!#REF!</definedName>
    <definedName name="LC5_total">#REF!</definedName>
    <definedName name="LC6_total">#REF!</definedName>
    <definedName name="LCN">'[201]GVL-NC-M'!$A$90:$F$119</definedName>
    <definedName name="Lf">'[142]Check C'!#REF!</definedName>
    <definedName name="LH">[93]Pier!$E$230:$E$235</definedName>
    <definedName name="LHD">[93]Pier!$E$272:$E$277</definedName>
    <definedName name="LHDS">[93]Pier!$E$284:$E$289</definedName>
    <definedName name="LHS">[93]Pier!$E$218:$E$223</definedName>
    <definedName name="LIET_KE_VI_TRI_DZ0.4KV">#REF!</definedName>
    <definedName name="LIET_KE_VI_TRI_DZ0.4KV_1">"#REF!"</definedName>
    <definedName name="LIET_KE_VI_TRI_DZ0.4KV_2">"#REF!"</definedName>
    <definedName name="LIET_KE_VI_TRI_DZ22KV">#REF!</definedName>
    <definedName name="LIET_KE_VI_TRI_DZ22KV_1">"#REF!"</definedName>
    <definedName name="LK_hathe">#REF!</definedName>
    <definedName name="LK_hathe_1">"#REF!"</definedName>
    <definedName name="lkjhfgf" localSheetId="0" hidden="1">{#N/A,#N/A,FALSE,"Chi tiÆt"}</definedName>
    <definedName name="lkjhfgf" hidden="1">{#N/A,#N/A,FALSE,"Chi tiÆt"}</definedName>
    <definedName name="LKVT">[242]CT1!#REF!</definedName>
    <definedName name="LL">[93]Pier!$D$230:$D$235</definedName>
    <definedName name="LLD">[93]Pier!$D$272:$D$277</definedName>
    <definedName name="LLDS">[93]Pier!$D$284:$D$289</definedName>
    <definedName name="lllll">'[82]Dt 2001'!#REF!</definedName>
    <definedName name="llllllllll">#REF!</definedName>
    <definedName name="LLS">[93]Pier!$D$218:$D$223</definedName>
    <definedName name="Lmk">#REF!</definedName>
    <definedName name="Lmk_1">"#REF!"</definedName>
    <definedName name="LN" localSheetId="0">#REF!</definedName>
    <definedName name="LN">#REF!</definedName>
    <definedName name="Lnsc">#REF!</definedName>
    <definedName name="lntt">#REF!</definedName>
    <definedName name="lntt_1">"#REF!"</definedName>
    <definedName name="LOAI_DUONG">#REF!</definedName>
    <definedName name="Loai_TD">#REF!</definedName>
    <definedName name="Loai_TD_1">"#REF!"</definedName>
    <definedName name="Loaiday">[243]LoaiDay!$B$3:$D$10</definedName>
    <definedName name="LOCATION">[112]LEGEND!$D$7</definedName>
    <definedName name="loppuyhgfdc" localSheetId="0" hidden="1">{#N/A,#N/A,FALSE,"Chi tiÆt"}</definedName>
    <definedName name="loppuyhgfdc" hidden="1">{#N/A,#N/A,FALSE,"Chi tiÆt"}</definedName>
    <definedName name="Lp">[187]Abutment!$O$9</definedName>
    <definedName name="ls">[187]Abutment!#REF!</definedName>
    <definedName name="lsp">[187]Abutment!#REF!</definedName>
    <definedName name="lsr">[187]Abutment!#REF!</definedName>
    <definedName name="lss">[187]Abutment!#REF!</definedName>
    <definedName name="Lt">[93]Pier!$G$55</definedName>
    <definedName name="lt1.">'[86]So lieu chung'!#REF!</definedName>
    <definedName name="lt2.">'[86]So lieu chung'!#REF!</definedName>
    <definedName name="ltre">#REF!</definedName>
    <definedName name="Ltt">'[85]Xuly Data'!#REF!</definedName>
    <definedName name="luong">'[82]Dt 2001'!#REF!</definedName>
    <definedName name="Luong_Cu">[244]B!$D$2</definedName>
    <definedName name="Luong_Moi">[244]B!$D$3</definedName>
    <definedName name="Luyen">[151]Function!$C$1</definedName>
    <definedName name="lv">'[172]Work-Condition'!$B$10</definedName>
    <definedName name="lv.">'[172]Work-Condition'!$B$10</definedName>
    <definedName name="lv..">#REF!</definedName>
    <definedName name="lVC" localSheetId="0">#REF!</definedName>
    <definedName name="lVC">#REF!</definedName>
    <definedName name="lVC_1">"#REF!"</definedName>
    <definedName name="lvr">'[172]Work-Condition'!$C$10</definedName>
    <definedName name="lvr.">'[172]Work-Condition'!$C$10</definedName>
    <definedName name="lvr..">#REF!</definedName>
    <definedName name="M">'[245]kinh phí XD'!$E$11</definedName>
    <definedName name="m_1">[137]Input!#REF!</definedName>
    <definedName name="m_2">[137]Input!#REF!</definedName>
    <definedName name="m_3">[137]Input!#REF!</definedName>
    <definedName name="m_4">[137]Input!#REF!</definedName>
    <definedName name="M0.4">#REF!</definedName>
    <definedName name="M0.4_1">"#REF!"</definedName>
    <definedName name="__M1">[58]XL4Poppy!$C$4</definedName>
    <definedName name="M10.1">'[246]Giai trinh'!#REF!</definedName>
    <definedName name="M10.1a">'[246]Giai trinh'!#REF!</definedName>
    <definedName name="M10.2">'[246]Giai trinh'!#REF!</definedName>
    <definedName name="M10.2a">'[246]Giai trinh'!#REF!</definedName>
    <definedName name="M102bnnc">'[247]CHITIET VL-NC-TT1p'!#REF!</definedName>
    <definedName name="M102bnvl">'[247]CHITIET VL-NC-TT1p'!#REF!</definedName>
    <definedName name="m10aamtc">[248]HT!#REF!</definedName>
    <definedName name="M10aanc">'[249]CHITIET VL-NC-TT -1p'!#REF!</definedName>
    <definedName name="M10aavc">'[250]CHITIET VL-NC-TT -1p'!#REF!</definedName>
    <definedName name="M10aavl">'[249]CHITIET VL-NC-TT -1p'!#REF!</definedName>
    <definedName name="m10anc">'[28]lam-moi'!#REF!</definedName>
    <definedName name="m10avl">'[28]lam-moi'!#REF!</definedName>
    <definedName name="M10banc">'[247]CHITIET VL-NC-TT1p'!#REF!</definedName>
    <definedName name="M10bavl">'[247]CHITIET VL-NC-TT1p'!#REF!</definedName>
    <definedName name="M122bnnc">'[251]CHITIET VL-NC'!$G$141</definedName>
    <definedName name="M122bnvl">'[251]CHITIET VL-NC'!$G$136</definedName>
    <definedName name="m12aanc">'[28]lam-moi'!#REF!</definedName>
    <definedName name="M12aavl">#REF!</definedName>
    <definedName name="M12aavl_1">"#REF!"</definedName>
    <definedName name="m12anc">'[28]lam-moi'!#REF!</definedName>
    <definedName name="m12avl">'[28]lam-moi'!#REF!</definedName>
    <definedName name="M12ba3p">#REF!</definedName>
    <definedName name="M12ba3p_1">"#REF!"</definedName>
    <definedName name="M12banc">'[247]CHITIET VL-NC-TT1p'!#REF!</definedName>
    <definedName name="M12bavl">'[247]CHITIET VL-NC-TT1p'!#REF!</definedName>
    <definedName name="M12bb1p">#REF!</definedName>
    <definedName name="M12bb1p_1">"#REF!"</definedName>
    <definedName name="M12bbnc">'[251]CHITIET VL-NC'!$G$107</definedName>
    <definedName name="M12bbvl">'[251]CHITIET VL-NC'!$G$103</definedName>
    <definedName name="M12bnnc">'[173]CHITIET VL-NC-TT-3p'!#REF!</definedName>
    <definedName name="M12bnvl">'[173]CHITIET VL-NC-TT-3p'!#REF!</definedName>
    <definedName name="M12cbnc">'[251]CHITIET VL-NC'!$G$222</definedName>
    <definedName name="M12cbvl">'[251]CHITIET VL-NC'!$G$217</definedName>
    <definedName name="M142bnnc">'[251]CHITIET VL-NC'!$G$162</definedName>
    <definedName name="M142bnvl">'[251]CHITIET VL-NC'!$G$157</definedName>
    <definedName name="M14bb1p">#REF!</definedName>
    <definedName name="M14bb1p_1">"#REF!"</definedName>
    <definedName name="M14bbnc">'[251]CHITIET VL-NC'!$G$124</definedName>
    <definedName name="M14bbvc">'[173]CHITIET VL-NC-TT -1p'!#REF!</definedName>
    <definedName name="M14bbvl">'[251]CHITIET VL-NC'!$G$120</definedName>
    <definedName name="M8a">#REF!</definedName>
    <definedName name="M8a_1">"#REF!"</definedName>
    <definedName name="M8aa">#REF!</definedName>
    <definedName name="M8aa_1">"#REF!"</definedName>
    <definedName name="m8aanc">#REF!</definedName>
    <definedName name="m8aanc_1">"#REF!"</definedName>
    <definedName name="m8aavl">#REF!</definedName>
    <definedName name="m8aavl_1">"#REF!"</definedName>
    <definedName name="m8amtc">[248]HT!#REF!</definedName>
    <definedName name="m8anc">'[28]lam-moi'!#REF!</definedName>
    <definedName name="m8avl">'[28]lam-moi'!#REF!</definedName>
    <definedName name="__ma1">[60]Xuat152!$G$1:$G$65536</definedName>
    <definedName name="Ma3pnc">#REF!</definedName>
    <definedName name="Ma3pnc_1">"#REF!"</definedName>
    <definedName name="Ma3pvl">#REF!</definedName>
    <definedName name="Ma3pvl_1">"#REF!"</definedName>
    <definedName name="Maa3pnc">#REF!</definedName>
    <definedName name="Maa3pnc_1">"#REF!"</definedName>
    <definedName name="Maa3pvl">#REF!</definedName>
    <definedName name="Maa3pvl_1">"#REF!"</definedName>
    <definedName name="__________________________________________MAC12">#REF!</definedName>
    <definedName name="__________________________________________MAC46">#REF!</definedName>
    <definedName name="Macro1">#REF!</definedName>
    <definedName name="Macro2">#REF!</definedName>
    <definedName name="Macro4">#REF!</definedName>
    <definedName name="MADONGIA">[235]TienLuong!$F$6:$F$2175</definedName>
    <definedName name="mahang">#REF!</definedName>
    <definedName name="MaHaRangNam">#REF!</definedName>
    <definedName name="MaHaRangTuan">#REF!</definedName>
    <definedName name="MAJ_CON_EQP" localSheetId="0">#REF!</definedName>
    <definedName name="MAJ_CON_EQP">#REF!</definedName>
    <definedName name="MAJ_CON_EQP_1">"#REF!"</definedName>
    <definedName name="MaMay_Q">#REF!</definedName>
    <definedName name="mangay">#REF!</definedName>
    <definedName name="Masonry">'[118]DGchitiet '!#REF!</definedName>
    <definedName name="MAT">'[3]COAT&amp;WRAP-QIOT-#3'!#REF!</definedName>
    <definedName name="mathang">#REF!</definedName>
    <definedName name="MaThanhToanNB">#REF!</definedName>
    <definedName name="matien">[253]SCT!$O$1:$O$65536</definedName>
    <definedName name="matit">[80]gvl!$Q$69</definedName>
    <definedName name="MaTuan">#REF!</definedName>
    <definedName name="mau">[75]Revenue!#REF!</definedName>
    <definedName name="MAVANKHUON">#REF!</definedName>
    <definedName name="MAVANKHUON_1">"#REF!"</definedName>
    <definedName name="MAVL">'[153]PT VATTU'!$G$4:$G$451</definedName>
    <definedName name="MAVLD">[238]ChiTietDZ!$D$8:$D$1296</definedName>
    <definedName name="MAVLD1">[238]VuaBT!$B$7:$B$63</definedName>
    <definedName name="MAVLTHDN">#REF!</definedName>
    <definedName name="MAVLTHDN_1">"#REF!"</definedName>
    <definedName name="MAVTTT">'[153]Dutoan KL'!$A$5:$A$580</definedName>
    <definedName name="mazut">'[62]he so'!$B$14</definedName>
    <definedName name="Mba1p">#REF!</definedName>
    <definedName name="Mba1p_1">"#REF!"</definedName>
    <definedName name="Mba3p">#REF!</definedName>
    <definedName name="Mba3p_1">"#REF!"</definedName>
    <definedName name="Mbb3p">#REF!</definedName>
    <definedName name="Mbb3p_1">"#REF!"</definedName>
    <definedName name="Mbn1p">'[254]TDTKP (2)'!$L$290</definedName>
    <definedName name="MBnc">'[173]CHITIET VL-NC-TT-3p'!#REF!</definedName>
    <definedName name="MBvl">'[173]CHITIET VL-NC-TT-3p'!#REF!</definedName>
    <definedName name="mc" localSheetId="0">#REF!</definedName>
    <definedName name="mc">#REF!</definedName>
    <definedName name="mc_1">"#REF!"</definedName>
    <definedName name="MDT">'[246]Giai trinh'!#REF!</definedName>
    <definedName name="MDTa">'[246]Giai trinh'!#REF!</definedName>
    <definedName name="me">#REF!</definedName>
    <definedName name="MetalWork">'[118]DGchitiet '!#REF!</definedName>
    <definedName name="MF">'[3]COAT&amp;WRAP-QIOT-#3'!#REF!</definedName>
    <definedName name="mg">[137]Input!#REF!</definedName>
    <definedName name="MG_A" localSheetId="0">#REF!</definedName>
    <definedName name="MG_A">#REF!</definedName>
    <definedName name="MG_A_1">"#REF!"</definedName>
    <definedName name="mg1.">[137]Input!#REF!</definedName>
    <definedName name="mg2.">[137]Input!#REF!</definedName>
    <definedName name="mgh">[255]dtxl!#REF!</definedName>
    <definedName name="mhd">[34]th¸mo!#REF!</definedName>
    <definedName name="mis">[70]Payment!$AI$30</definedName>
    <definedName name="MiscellaneousWork">'[118]DGchitiet '!#REF!</definedName>
    <definedName name="mm" localSheetId="0" hidden="1">{#N/A,#N/A,FALSE,"Chi tiÆt"}</definedName>
    <definedName name="mm" hidden="1">{#N/A,#N/A,FALSE,"Chi tiÆt"}</definedName>
    <definedName name="mmm">[28]giathanh1!#REF!</definedName>
    <definedName name="MN">#REF!</definedName>
    <definedName name="MN_1">"#REF!"</definedName>
    <definedName name="mnnnn">'[256]Dt 2001'!#REF!</definedName>
    <definedName name="MNTHTH">[188]Solieu!$E$27</definedName>
    <definedName name="MNTN">'[85]Xuly Data'!#REF!</definedName>
    <definedName name="MNTT">'[85]Xuly Data'!#REF!</definedName>
    <definedName name="Mods">[151]Function!$A$13</definedName>
    <definedName name="Module1.giagoc">[170]!Module1.giagoc</definedName>
    <definedName name="Module1.giatamtinh">[170]!Module1.giatamtinh</definedName>
    <definedName name="MoM0">[258]CHITIET!#REF!</definedName>
    <definedName name="mong">[70]Payment!$AC$30</definedName>
    <definedName name="mongbang">#REF!</definedName>
    <definedName name="mongbang_1">"#REF!"</definedName>
    <definedName name="mongdon">#REF!</definedName>
    <definedName name="mongdon_1">"#REF!"</definedName>
    <definedName name="mophanchi">'[62]he so'!$B$17</definedName>
    <definedName name="Morong">#REF!</definedName>
    <definedName name="Morong4054_85">#REF!</definedName>
    <definedName name="morong4054_98">#REF!</definedName>
    <definedName name="Moùng">#REF!</definedName>
    <definedName name="Moùng_1">"#REF!"</definedName>
    <definedName name="mp1x25">'[28]dongia (2)'!#REF!</definedName>
    <definedName name="MSCT">#REF!</definedName>
    <definedName name="MSCT_1">"#REF!"</definedName>
    <definedName name="MTC1P">'[173]TONG HOP VL-NC TT'!#REF!</definedName>
    <definedName name="MTC3P">'[173]TONG HOP VL-NC TT'!#REF!</definedName>
    <definedName name="mtcdg">#REF!</definedName>
    <definedName name="mtcdg_1">"#REF!"</definedName>
    <definedName name="MTCHC">[259]TNHCHINH!$K$38</definedName>
    <definedName name="MTCMB">'[173]CHITIET VL-NC-TT-3p'!#REF!</definedName>
    <definedName name="MTMAC12">#REF!</definedName>
    <definedName name="MTMAC12_1">"#REF!"</definedName>
    <definedName name="mtr">'[28]TH XL'!#REF!</definedName>
    <definedName name="mtram">#REF!</definedName>
    <definedName name="mtram_1">"#REF!"</definedName>
    <definedName name="Mu">#REF!</definedName>
    <definedName name="Mu_">#REF!</definedName>
    <definedName name="__MVL486">[59]XL4Poppy!$B$1:$B$16</definedName>
    <definedName name="myle">#REF!</definedName>
    <definedName name="myle_1">"#REF!"</definedName>
    <definedName name="n">#REF!</definedName>
    <definedName name="n.d1">[137]Input!#REF!</definedName>
    <definedName name="n.d2">[137]Input!#REF!</definedName>
    <definedName name="n_1">"#REF!"</definedName>
    <definedName name="N1IN">'[260]TONGKE3p '!$U$295</definedName>
    <definedName name="n1pig">#REF!</definedName>
    <definedName name="n1pig_1">"#REF!"</definedName>
    <definedName name="N1pIGnc">#REF!</definedName>
    <definedName name="N1pIGnc_1">"#REF!"</definedName>
    <definedName name="N1pIGvc">#REF!</definedName>
    <definedName name="N1pIGvc_1">"#REF!"</definedName>
    <definedName name="N1pIGvl">#REF!</definedName>
    <definedName name="N1pIGvl_1">"#REF!"</definedName>
    <definedName name="n1pind">#REF!</definedName>
    <definedName name="n1pind_1">"#REF!"</definedName>
    <definedName name="N1pINDnc">#REF!</definedName>
    <definedName name="N1pINDnc_1">"#REF!"</definedName>
    <definedName name="N1pINDvc">#REF!</definedName>
    <definedName name="N1pINDvc_1">"#REF!"</definedName>
    <definedName name="N1pINDvl">#REF!</definedName>
    <definedName name="N1pINDvl_1">"#REF!"</definedName>
    <definedName name="n1ping">#REF!</definedName>
    <definedName name="n1ping_1">"#REF!"</definedName>
    <definedName name="N1pINGnc">'[249]CHITIET VL-NC-TT -1p'!#REF!</definedName>
    <definedName name="N1pINGvc">#REF!</definedName>
    <definedName name="N1pINGvc_1">"#REF!"</definedName>
    <definedName name="N1pINGvl">'[249]CHITIET VL-NC-TT -1p'!#REF!</definedName>
    <definedName name="n1pint">#REF!</definedName>
    <definedName name="n1pint_1">"#REF!"</definedName>
    <definedName name="N1pINTnc">'[173]CHITIET VL-NC-TT -1p'!#REF!</definedName>
    <definedName name="N1pINTvc">'[173]CHITIET VL-NC-TT -1p'!#REF!</definedName>
    <definedName name="N1pINTvl">'[173]CHITIET VL-NC-TT -1p'!#REF!</definedName>
    <definedName name="N1pNLnc">'[173]CHITIET VL-NC-TT -1p'!#REF!</definedName>
    <definedName name="N1pNLvc">'[173]CHITIET VL-NC-TT -1p'!#REF!</definedName>
    <definedName name="N1pNLvl">'[173]CHITIET VL-NC-TT -1p'!#REF!</definedName>
    <definedName name="n24nc">'[28]lam-moi'!#REF!</definedName>
    <definedName name="n24vl">'[28]lam-moi'!#REF!</definedName>
    <definedName name="n2mignc">'[28]lam-moi'!#REF!</definedName>
    <definedName name="n2migvl">'[28]lam-moi'!#REF!</definedName>
    <definedName name="n2min1nc">'[28]lam-moi'!#REF!</definedName>
    <definedName name="n2min1vl">'[28]lam-moi'!#REF!</definedName>
    <definedName name="nc" localSheetId="0">#REF!</definedName>
    <definedName name="nc">#REF!</definedName>
    <definedName name="NC.M10.1">'[246]Giai trinh'!#REF!</definedName>
    <definedName name="NC.M10.2">'[246]Giai trinh'!#REF!</definedName>
    <definedName name="NC.MDT">'[246]Giai trinh'!#REF!</definedName>
    <definedName name="nc_1">"#REF!"</definedName>
    <definedName name="nc_betong200">'[95]TT-35KV+TBA'!#REF!</definedName>
    <definedName name="nc_btm10" localSheetId="0">#REF!</definedName>
    <definedName name="nc_btm10">#REF!</definedName>
    <definedName name="nc_btm10_1">"#REF!"</definedName>
    <definedName name="nc_btm100">#REF!</definedName>
    <definedName name="nc_btm100_1">"#REF!"</definedName>
    <definedName name="nc_btm150">'[27]TT-35'!#REF!</definedName>
    <definedName name="nc_btm200">'[27]TT-35'!#REF!</definedName>
    <definedName name="nc_btm50">'[27]TT-35'!#REF!</definedName>
    <definedName name="nc_cotpha">[121]TT_10KV!$H$329</definedName>
    <definedName name="nc100a">'[261]CTbe tong'!#REF!</definedName>
    <definedName name="nc12m250">[24]Giathanh1m3BT!$H$22</definedName>
    <definedName name="nc1nc">'[28]lam-moi'!#REF!</definedName>
    <definedName name="nc1p">'[220]TONG HOP VL-NC'!#REF!</definedName>
    <definedName name="nc1vl">'[28]lam-moi'!#REF!</definedName>
    <definedName name="nc2.7">[262]NC!$E$7</definedName>
    <definedName name="___NC200">[32]TT35!#REF!</definedName>
    <definedName name="nc24nc">'[28]lam-moi'!#REF!</definedName>
    <definedName name="nc24vl">'[28]lam-moi'!#REF!</definedName>
    <definedName name="__nc3">[262]NC!$E$8</definedName>
    <definedName name="nc3.5">[262]NC!$E$10</definedName>
    <definedName name="nc3.7">[262]NC!$E$11</definedName>
    <definedName name="nc3_5">'[119]Vat tu'!$B$17</definedName>
    <definedName name="__nc35">'[62]he so'!$B$2</definedName>
    <definedName name="nc3p">#REF!</definedName>
    <definedName name="nc3p_1">"#REF!"</definedName>
    <definedName name="__nc4">[63]NC!$E$12</definedName>
    <definedName name="nc4.5">[262]NC!$E$14</definedName>
    <definedName name="____nc46">[24]Giathanh1m3BT!$H$12</definedName>
    <definedName name="NCBD100">#REF!</definedName>
    <definedName name="NCBD100_1">"#REF!"</definedName>
    <definedName name="NCBD200">#REF!</definedName>
    <definedName name="NCBD200_1">"#REF!"</definedName>
    <definedName name="NCBD250">#REF!</definedName>
    <definedName name="NCBD250_1">"#REF!"</definedName>
    <definedName name="ncc3.5">[262]NC!$F$10</definedName>
    <definedName name="ncc3.7">[262]NC!$F$11</definedName>
    <definedName name="NCcap0.7" localSheetId="0">#REF!</definedName>
    <definedName name="NCcap0.7">#REF!</definedName>
    <definedName name="NCcap0.7_1">"#REF!"</definedName>
    <definedName name="NCcap1" localSheetId="0">#REF!</definedName>
    <definedName name="NCcap1">#REF!</definedName>
    <definedName name="NCcap1_1">"#REF!"</definedName>
    <definedName name="nccc2">'[263]nhan cong'!#REF!</definedName>
    <definedName name="NCCT3p">#REF!</definedName>
    <definedName name="NCCT3p_1">"#REF!"</definedName>
    <definedName name="ncdd">'[28]TH XL'!#REF!</definedName>
    <definedName name="NCDD2">'[28]TH XL'!#REF!</definedName>
    <definedName name="ncdg">#REF!</definedName>
    <definedName name="ncdg_1">"#REF!"</definedName>
    <definedName name="NCHC">[259]TNHCHINH!$J$38</definedName>
    <definedName name="NCKT">#REF!</definedName>
    <definedName name="NCKT_1">"#REF!"</definedName>
    <definedName name="_______________________________________NCL100">#REF!</definedName>
    <definedName name="_______________________________________NCL200">#REF!</definedName>
    <definedName name="_______________________________________NCL250">#REF!</definedName>
    <definedName name="ncm100lv">[24]Giathanh1m3BT!$H$41</definedName>
    <definedName name="ncmt2">[136]ctdz35!#REF!</definedName>
    <definedName name="nctr">'[28]TH XL'!#REF!</definedName>
    <definedName name="nctram">#REF!</definedName>
    <definedName name="nctram_1">"#REF!"</definedName>
    <definedName name="NCVC100">#REF!</definedName>
    <definedName name="NCVC100_1">"#REF!"</definedName>
    <definedName name="NCVC200">#REF!</definedName>
    <definedName name="NCVC200_1">"#REF!"</definedName>
    <definedName name="NCVC250">#REF!</definedName>
    <definedName name="NCVC250_1">"#REF!"</definedName>
    <definedName name="NCVC3P">#REF!</definedName>
    <definedName name="NCVC3P_1">"#REF!"</definedName>
    <definedName name="nd">[66]gVL!$Q$30</definedName>
    <definedName name="nd_8">'[138]14.MMUS GIUA NHIP'!#REF!</definedName>
    <definedName name="nd_9">'[138]14.MMUS GIUA NHIP'!#REF!</definedName>
    <definedName name="NET" localSheetId="0">#REF!</definedName>
    <definedName name="NET">#REF!</definedName>
    <definedName name="NET_1">#REF!</definedName>
    <definedName name="NET_1_1">"#REF!"</definedName>
    <definedName name="NET_1_2">"#REF!"</definedName>
    <definedName name="NET_ANA" localSheetId="0">#REF!</definedName>
    <definedName name="NET_ANA">#REF!</definedName>
    <definedName name="NET_ANA_1">#REF!</definedName>
    <definedName name="NET_ANA_1_1">"#REF!"</definedName>
    <definedName name="NET_ANA_1_2">"#REF!"</definedName>
    <definedName name="NET_ANA_2">#REF!</definedName>
    <definedName name="NET_ANA_2_1">"#REF!"</definedName>
    <definedName name="__________________________________________NET2">#REF!</definedName>
    <definedName name="ng">[137]Input!#REF!</definedName>
    <definedName name="ng1.">[137]Input!#REF!</definedName>
    <definedName name="ng2.">[137]Input!#REF!</definedName>
    <definedName name="Ngay">#REF!</definedName>
    <definedName name="Ngay_1">"#REF!"</definedName>
    <definedName name="nght">#REF!</definedName>
    <definedName name="NH">#REF!</definedName>
    <definedName name="NH_1">"#REF!"</definedName>
    <definedName name="NHAÂN_COÂNG" localSheetId="0">BTRAM</definedName>
    <definedName name="NHAÂN_COÂNG">BTRAM</definedName>
    <definedName name="NHAÂN_COÂNG_1">#N/A</definedName>
    <definedName name="NHAÂN_COÂNG_2">#N/A</definedName>
    <definedName name="nhapthan">#REF!</definedName>
    <definedName name="nhn">#REF!</definedName>
    <definedName name="nhn_1">"#REF!"</definedName>
    <definedName name="nhn_2">"#REF!"</definedName>
    <definedName name="nhnnc">'[28]lam-moi'!#REF!</definedName>
    <definedName name="nhnvl">'[28]lam-moi'!#REF!</definedName>
    <definedName name="NHot">#REF!</definedName>
    <definedName name="NHot_1">"#REF!"</definedName>
    <definedName name="NHot_2">"#REF!"</definedName>
    <definedName name="nhu">#REF!</definedName>
    <definedName name="nhu_1">"#REF!"</definedName>
    <definedName name="nhu_2">"#REF!"</definedName>
    <definedName name="nhua">#REF!</definedName>
    <definedName name="nhua_1">"#REF!"</definedName>
    <definedName name="nhuad">#REF!</definedName>
    <definedName name="nhuad_1">"#REF!"</definedName>
    <definedName name="Nhuadan">'[119]Vat tu'!$B$44</definedName>
    <definedName name="nhuaduong">[161]dg!$D$12</definedName>
    <definedName name="nig">#REF!</definedName>
    <definedName name="nig_1">"#REF!"</definedName>
    <definedName name="NIG13p">'[260]TONGKE3p '!$T$295</definedName>
    <definedName name="nig1p">#REF!</definedName>
    <definedName name="nig1p_1">"#REF!"</definedName>
    <definedName name="nig3p">#REF!</definedName>
    <definedName name="nig3p_1">"#REF!"</definedName>
    <definedName name="night">'[172]Work-Condition'!$E$28</definedName>
    <definedName name="night.">'[172]Work-Condition'!$E$28</definedName>
    <definedName name="nightnc">[28]gtrinh!#REF!</definedName>
    <definedName name="nightvl">[28]gtrinh!#REF!</definedName>
    <definedName name="NIGnc">#REF!</definedName>
    <definedName name="NIGnc_1">"#REF!"</definedName>
    <definedName name="nignc1p">#REF!</definedName>
    <definedName name="nignc1p_1">"#REF!"</definedName>
    <definedName name="nignc3p">[174]BETON!#REF!</definedName>
    <definedName name="NIGvc">#REF!</definedName>
    <definedName name="NIGvc_1">"#REF!"</definedName>
    <definedName name="NIGvl">#REF!</definedName>
    <definedName name="NIGvl_1">"#REF!"</definedName>
    <definedName name="nigvl1p">#REF!</definedName>
    <definedName name="nigvl1p_1">"#REF!"</definedName>
    <definedName name="nigvl3p">[174]BETON!#REF!</definedName>
    <definedName name="nin">#REF!</definedName>
    <definedName name="nin_1">"#REF!"</definedName>
    <definedName name="nin14nc3p">[174]BETON!#REF!</definedName>
    <definedName name="nin14vl3p">[174]BETON!#REF!</definedName>
    <definedName name="_______________________________________nin190">#REF!</definedName>
    <definedName name="nin1903p">#REF!</definedName>
    <definedName name="nin1903p_1">"#REF!"</definedName>
    <definedName name="NIN190nc">'[173]CHITIET VL-NC-TT-3p'!#REF!</definedName>
    <definedName name="nin190nc3p">[174]BETON!#REF!</definedName>
    <definedName name="NIN190vl">'[173]CHITIET VL-NC-TT-3p'!#REF!</definedName>
    <definedName name="nin190vl3p">[174]BETON!#REF!</definedName>
    <definedName name="nin1pnc">'[28]lam-moi'!#REF!</definedName>
    <definedName name="nin1pvl">'[28]lam-moi'!#REF!</definedName>
    <definedName name="nin2903p">[254]TONGKE3p!$Y$110</definedName>
    <definedName name="nin290nc3p">[174]BETON!#REF!</definedName>
    <definedName name="nin290vl3p">[174]BETON!#REF!</definedName>
    <definedName name="nin3p">#REF!</definedName>
    <definedName name="nin3p_1">"#REF!"</definedName>
    <definedName name="nind">#REF!</definedName>
    <definedName name="nind_1">"#REF!"</definedName>
    <definedName name="nind1p">#REF!</definedName>
    <definedName name="nind1p_1">"#REF!"</definedName>
    <definedName name="nind3p">#REF!</definedName>
    <definedName name="nind3p_1">"#REF!"</definedName>
    <definedName name="NINDnc">#REF!</definedName>
    <definedName name="NINDnc_1">"#REF!"</definedName>
    <definedName name="nindnc1p">#REF!</definedName>
    <definedName name="nindnc1p_1">"#REF!"</definedName>
    <definedName name="nindnc3p">[174]BETON!#REF!</definedName>
    <definedName name="NINDvc">#REF!</definedName>
    <definedName name="NINDvc_1">"#REF!"</definedName>
    <definedName name="NINDvl">#REF!</definedName>
    <definedName name="NINDvl_1">"#REF!"</definedName>
    <definedName name="nindvl1p">#REF!</definedName>
    <definedName name="nindvl1p_1">"#REF!"</definedName>
    <definedName name="nindvl3p">[174]BETON!#REF!</definedName>
    <definedName name="ning1p">#REF!</definedName>
    <definedName name="ning1p_1">"#REF!"</definedName>
    <definedName name="ningnc1p">#REF!</definedName>
    <definedName name="ningnc1p_1">"#REF!"</definedName>
    <definedName name="ningvl1p">#REF!</definedName>
    <definedName name="ningvl1p_1">"#REF!"</definedName>
    <definedName name="NINnc">#REF!</definedName>
    <definedName name="NINnc_1">"#REF!"</definedName>
    <definedName name="ninnc3p">[174]BETON!#REF!</definedName>
    <definedName name="nint1p">#REF!</definedName>
    <definedName name="nint1p_1">"#REF!"</definedName>
    <definedName name="nintnc1p">#REF!</definedName>
    <definedName name="nintnc1p_1">"#REF!"</definedName>
    <definedName name="nintvl1p">#REF!</definedName>
    <definedName name="nintvl1p_1">"#REF!"</definedName>
    <definedName name="NINvc">#REF!</definedName>
    <definedName name="NINvc_1">"#REF!"</definedName>
    <definedName name="NINvl">#REF!</definedName>
    <definedName name="NINvl_1">"#REF!"</definedName>
    <definedName name="ninvl3p">[174]BETON!#REF!</definedName>
    <definedName name="nl">#REF!</definedName>
    <definedName name="nl_1">"#REF!"</definedName>
    <definedName name="NL12nc">'[173]CHITIET VL-NC-TT-3p'!#REF!</definedName>
    <definedName name="NL12vl">'[173]CHITIET VL-NC-TT-3p'!#REF!</definedName>
    <definedName name="nl1p">#REF!</definedName>
    <definedName name="nl1p_1">"#REF!"</definedName>
    <definedName name="nl3p">#REF!</definedName>
    <definedName name="nl3p_1">"#REF!"</definedName>
    <definedName name="nlht">#REF!</definedName>
    <definedName name="nlht_1">"#REF!"</definedName>
    <definedName name="nlmtc">'[265]CHITIET VL-NCHT1 (2)'!#REF!</definedName>
    <definedName name="nlnc">'[28]lam-moi'!#REF!</definedName>
    <definedName name="nlnc3p">'[266]CHITIET VL-NC-TT1p'!$G$260</definedName>
    <definedName name="nlnc3pha">'[254]CHITIET VL-NC-DDTT3PHA '!$G$426</definedName>
    <definedName name="NLTK1p">#REF!</definedName>
    <definedName name="NLTK1p_1">"#REF!"</definedName>
    <definedName name="nlvl">'[28]lam-moi'!#REF!</definedName>
    <definedName name="nlvl1">[28]chitiet!$G$302</definedName>
    <definedName name="nlvl3p">'[254]CHITIET VL-NC-TT1p'!$G$245</definedName>
    <definedName name="nm">[34]th¸mo!#REF!</definedName>
    <definedName name="Nms">#REF!</definedName>
    <definedName name="nn">#REF!</definedName>
    <definedName name="nn_1">"#REF!"</definedName>
    <definedName name="nn1p">#REF!</definedName>
    <definedName name="nn1p_1">"#REF!"</definedName>
    <definedName name="nn3p">#REF!</definedName>
    <definedName name="nn3p_1">"#REF!"</definedName>
    <definedName name="nnnc">'[28]lam-moi'!#REF!</definedName>
    <definedName name="nnnc3p">[174]BETON!#REF!</definedName>
    <definedName name="nnvl">'[28]lam-moi'!#REF!</definedName>
    <definedName name="nnvl3p">[174]BETON!#REF!</definedName>
    <definedName name="No">#REF!</definedName>
    <definedName name="No_1">"#REF!"</definedName>
    <definedName name="Nq">#REF!</definedName>
    <definedName name="NQD">#REF!</definedName>
    <definedName name="NQD_1">"#REF!"</definedName>
    <definedName name="NQQH">'[81]Dt 2001'!#REF!</definedName>
    <definedName name="NQQH_1">"#REF!"</definedName>
    <definedName name="ns">[267]Sheet2!$C$35</definedName>
    <definedName name="ns.">[267]Sheet2!$C$35</definedName>
    <definedName name="ns..">[268]Sheet2!$C$35</definedName>
    <definedName name="NSNN">'[81]Dt 2001'!#REF!</definedName>
    <definedName name="NSNN_1">"#REF!"</definedName>
    <definedName name="_______NSO2" localSheetId="0" hidden="1">{"'Sheet1'!$L$16"}</definedName>
    <definedName name="_______NSO2" hidden="1">{"'Sheet1'!$L$16"}</definedName>
    <definedName name="NToS">[269]!NToS</definedName>
    <definedName name="nuoc">[135]gvl!$N$38</definedName>
    <definedName name="nv">[137]Input!#REF!</definedName>
    <definedName name="nx">#REF!</definedName>
    <definedName name="nx_1">"#REF!"</definedName>
    <definedName name="nxmtc">'[265]CHITIET VL-NCHT1 (2)'!#REF!</definedName>
    <definedName name="O">'[129]BK-C T'!$A$5:$D$30</definedName>
    <definedName name="og">[34]th¸mo!#REF!</definedName>
    <definedName name="on">[34]th¸mo!#REF!</definedName>
    <definedName name="ong">[213]Sheet1!#REF!</definedName>
    <definedName name="ophom">#REF!</definedName>
    <definedName name="ophom_1">"#REF!"</definedName>
    <definedName name="osc">#REF!</definedName>
    <definedName name="osc_1">"#REF!"</definedName>
    <definedName name="ot">[34]th¸mo!#REF!</definedName>
    <definedName name="OTHER_PANEL">'[210]NEW-PANEL'!#REF!</definedName>
    <definedName name="OtherWork">'[118]DGchitiet '!#REF!</definedName>
    <definedName name="___oto10">[33]VL!#REF!</definedName>
    <definedName name="Óu75">[185]chitiet!#REF!</definedName>
    <definedName name="ox">[34]th¸mo!#REF!</definedName>
    <definedName name="oxy">#REF!</definedName>
    <definedName name="P">'[3]PNT-QUOT-#3'!#REF!</definedName>
    <definedName name="p.m">'[172]Work-Condition'!$D$28</definedName>
    <definedName name="p1.">'[86]So lieu chung'!#REF!</definedName>
    <definedName name="p2.">'[86]So lieu chung'!#REF!</definedName>
    <definedName name="PA">#REF!</definedName>
    <definedName name="pa.">'[86]So lieu chung'!#REF!</definedName>
    <definedName name="PA_1">"#REF!"</definedName>
    <definedName name="_PA3" localSheetId="0" hidden="1">{"'Sheet1'!$L$16"}</definedName>
    <definedName name="____________PA3" hidden="1">{"'Sheet1'!$L$16"}</definedName>
    <definedName name="PA3.1" hidden="1">{"'Sheet1'!$L$16"}</definedName>
    <definedName name="Painting">'[118]DGchitiet '!#REF!</definedName>
    <definedName name="panen">#REF!</definedName>
    <definedName name="panen_1">"#REF!"</definedName>
    <definedName name="PC">'[81]Dt 2001'!#REF!</definedName>
    <definedName name="PC_1">"#REF!"</definedName>
    <definedName name="__pc30">[65]GiaVL!$F$14</definedName>
    <definedName name="__pc40">[65]GiaVL!$F$13</definedName>
    <definedName name="PCH" localSheetId="0">'[82]Dt 2001'!#REF!</definedName>
    <definedName name="PCH">'[83]Dt 2001'!#REF!</definedName>
    <definedName name="Pd">#REF!</definedName>
    <definedName name="PDH" localSheetId="0">'[82]Dt 2001'!#REF!</definedName>
    <definedName name="PDH">'[83]Dt 2001'!#REF!</definedName>
    <definedName name="PEJM">'[3]COAT&amp;WRAP-QIOT-#3'!#REF!</definedName>
    <definedName name="PF">'[3]PNT-QUOT-#3'!#REF!</definedName>
    <definedName name="pgia">#REF!</definedName>
    <definedName name="pham">[270]Phamcap!$A$6:$E$33</definedName>
    <definedName name="phamc">[271]XL4Poppy!$C$9</definedName>
    <definedName name="phamca">[271]XL4Poppy!$A$26</definedName>
    <definedName name="Phamcap">#REF!</definedName>
    <definedName name="Phan_cap">#REF!</definedName>
    <definedName name="Phan_cap_1">"#REF!"</definedName>
    <definedName name="PHAN_DIEN_DZ0.4KV">#REF!</definedName>
    <definedName name="PHAN_DIEN_DZ0.4KV_1">"#REF!"</definedName>
    <definedName name="PHAN_DIEN_TBA">#REF!</definedName>
    <definedName name="PHAN_DIEN_TBA_1">"#REF!"</definedName>
    <definedName name="PHAN_MUA_SAM_DZ0.4KV">#REF!</definedName>
    <definedName name="PHAN_MUA_SAM_DZ0.4KV_1">"#REF!"</definedName>
    <definedName name="phanbtct">[170]!phanbtct</definedName>
    <definedName name="phandien">[170]!phandien</definedName>
    <definedName name="phanhoanthien">[170]!phanhoanthien</definedName>
    <definedName name="phannuoc">[170]!phannuoc</definedName>
    <definedName name="phanxay">[170]!phanxay</definedName>
    <definedName name="phi_inertial">#REF!</definedName>
    <definedName name="Phi_le_phi">#REF!</definedName>
    <definedName name="Phi_le_phi_1">"#REF!"</definedName>
    <definedName name="________phi10">#REF!</definedName>
    <definedName name="________phi12">#REF!</definedName>
    <definedName name="________phi14">#REF!</definedName>
    <definedName name="________phi16">#REF!</definedName>
    <definedName name="________phi18">#REF!</definedName>
    <definedName name="________phi20">#REF!</definedName>
    <definedName name="________phi22">#REF!</definedName>
    <definedName name="________phi25">#REF!</definedName>
    <definedName name="________phi28">#REF!</definedName>
    <definedName name="________phi6">#REF!</definedName>
    <definedName name="________phi8">#REF!</definedName>
    <definedName name="phu_luc_vua">#REF!</definedName>
    <definedName name="phu_luc_vua_1">"#REF!"</definedName>
    <definedName name="phugia">[65]GiaVL!$F$28</definedName>
    <definedName name="PileSize">#REF!</definedName>
    <definedName name="PileType">#REF!</definedName>
    <definedName name="PJO" localSheetId="0">'[82]Dt 2001'!#REF!</definedName>
    <definedName name="PJO">'[83]Dt 2001'!#REF!</definedName>
    <definedName name="PK" localSheetId="0">#REF!</definedName>
    <definedName name="PK">#REF!</definedName>
    <definedName name="PL_???___P.B.___REST_P.B._????">'[272]NEW-PANEL'!#REF!</definedName>
    <definedName name="PL_指示燈___P.B.___REST_P.B._壓扣開關">'[210]NEW-PANEL'!#REF!</definedName>
    <definedName name="________PL1242">#REF!</definedName>
    <definedName name="Plaster">'[118]DGchitiet '!#REF!</definedName>
    <definedName name="PLKL">#REF!</definedName>
    <definedName name="PLKL_1">"#REF!"</definedName>
    <definedName name="PM">[273]IBASE!$AH$16:$AV$110</definedName>
    <definedName name="pm..">#REF!</definedName>
    <definedName name="PPPPPPPPPPP">#REF!</definedName>
    <definedName name="pppppppppppp">#REF!</definedName>
    <definedName name="PRICE" localSheetId="0">#REF!</definedName>
    <definedName name="PRICE">#REF!</definedName>
    <definedName name="PRICE_1">"#REF!"</definedName>
    <definedName name="PRICE1" localSheetId="0">#REF!</definedName>
    <definedName name="PRICE1">#REF!</definedName>
    <definedName name="PRICE1_1">"#REF!"</definedName>
    <definedName name="print">#REF!</definedName>
    <definedName name="_xlnm.Print_Area">#REF!</definedName>
    <definedName name="PRINT_AREA_MI">#REF!</definedName>
    <definedName name="print_title">[274]khluong!#REF!</definedName>
    <definedName name="_xlnm.Print_Titles" localSheetId="0">'Bieu 53'!$8:$11</definedName>
    <definedName name="_xlnm.Print_Titles">#REF!</definedName>
    <definedName name="Print_Titles_MI" localSheetId="0">#REF!</definedName>
    <definedName name="Print_Titles_MI">#REF!</definedName>
    <definedName name="PRINT_TITLES_MI_1">"#REF!"</definedName>
    <definedName name="PRINT_TITLES_MI_2">"#REF!"</definedName>
    <definedName name="print1">'[275]chi tiet z'!#REF!</definedName>
    <definedName name="PRINTA">#REF!</definedName>
    <definedName name="PRINTA_1">"#REF!"</definedName>
    <definedName name="PRINTA_2">"#REF!"</definedName>
    <definedName name="PRINTB">#REF!</definedName>
    <definedName name="PRINTB_1">"#REF!"</definedName>
    <definedName name="PRINTB_2">"#REF!"</definedName>
    <definedName name="PRINTC">#REF!</definedName>
    <definedName name="PRINTC_1">"#REF!"</definedName>
    <definedName name="prjName">#REF!</definedName>
    <definedName name="prjNo">#REF!</definedName>
    <definedName name="PROJ">[112]LEGEND!$D$4</definedName>
    <definedName name="PROPOSAL" localSheetId="0">#REF!</definedName>
    <definedName name="PROPOSAL">#REF!</definedName>
    <definedName name="PROPOSAL_1">"#REF!"</definedName>
    <definedName name="pt">#REF!</definedName>
    <definedName name="pt_1">"#REF!"</definedName>
    <definedName name="PT_Duong">#REF!</definedName>
    <definedName name="PT_Duong_1">"#REF!"</definedName>
    <definedName name="ptdg">#REF!</definedName>
    <definedName name="ptdg_1">"#REF!"</definedName>
    <definedName name="PTDG_cau">#REF!</definedName>
    <definedName name="PTDG_cau_1">"#REF!"</definedName>
    <definedName name="ptdg_cong">#REF!</definedName>
    <definedName name="PTDG_DCV">#REF!</definedName>
    <definedName name="ptdg_duong">#REF!</definedName>
    <definedName name="ptdg_ke">#REF!</definedName>
    <definedName name="___ptk89">[34]th¸mo!#REF!</definedName>
    <definedName name="PTNC">#REF!</definedName>
    <definedName name="PTNC_1">"#REF!"</definedName>
    <definedName name="PTST">[276]sat!$A$6:$K$38</definedName>
    <definedName name="ptvt">'[277]ma-pt'!$A$6:$IV$228</definedName>
    <definedName name="Pu">#REF!</definedName>
    <definedName name="pvd">#REF!</definedName>
    <definedName name="pvd_1">"#REF!"</definedName>
    <definedName name="pw">#REF!</definedName>
    <definedName name="Q">'[129]BK-C T'!$G$5:$K$34</definedName>
    <definedName name="Qc">#REF!</definedName>
    <definedName name="qh">[34]th¸mo!#REF!</definedName>
    <definedName name="qhcl">[34]th¸mo!#REF!</definedName>
    <definedName name="qhCu">'[62]he so'!$B$13</definedName>
    <definedName name="ql">'[278]De Bai'!#REF!</definedName>
    <definedName name="QL18CLBC">#REF!</definedName>
    <definedName name="QL18conlai">#REF!</definedName>
    <definedName name="qlda">[124]!qlda</definedName>
    <definedName name="qtdm">#REF!</definedName>
    <definedName name="qtdm_1">"#REF!"</definedName>
    <definedName name="qu">#REF!</definedName>
    <definedName name="qua">#REF!</definedName>
    <definedName name="quehan">'[94]Gia vat tu'!$D$45</definedName>
    <definedName name="qx">'[278]De Bai'!#REF!</definedName>
    <definedName name="R_mong">#REF!</definedName>
    <definedName name="R0_1">'[138]4.HSPBngang'!#REF!</definedName>
    <definedName name="R0_2">'[138]4.HSPBngang'!#REF!</definedName>
    <definedName name="R00">'[138]4.HSPBngang'!#REF!</definedName>
    <definedName name="R00t">'[138]4.HSPBngang'!#REF!</definedName>
    <definedName name="ra.">'[86]So lieu chung'!#REF!</definedName>
    <definedName name="Ra_">#REF!</definedName>
    <definedName name="ra11p">#REF!</definedName>
    <definedName name="ra11p_1">"#REF!"</definedName>
    <definedName name="ra13p">#REF!</definedName>
    <definedName name="ra13p_1">"#REF!"</definedName>
    <definedName name="rack1">#REF!</definedName>
    <definedName name="rack1_1">"#REF!"</definedName>
    <definedName name="rack2">#REF!</definedName>
    <definedName name="rack2_1">"#REF!"</definedName>
    <definedName name="rack3">#REF!</definedName>
    <definedName name="rack3_1">"#REF!"</definedName>
    <definedName name="rack4">#REF!</definedName>
    <definedName name="rack4_1">"#REF!"</definedName>
    <definedName name="Rain">'[172]Work-Condition'!$C$11</definedName>
    <definedName name="rain.">'[172]Work-Condition'!$C$11</definedName>
    <definedName name="rain..">#REF!</definedName>
    <definedName name="rate">14000</definedName>
    <definedName name="Raûi_pheân_tre">'[279]Tien Luong'!#REF!</definedName>
    <definedName name="rb.">'[86]So lieu chung'!#REF!</definedName>
    <definedName name="rc.">'[86]So lieu chung'!#REF!</definedName>
    <definedName name="Rc_">#REF!</definedName>
    <definedName name="Rdtc">'[138]14.MMUS GIUA NHIP'!#REF!</definedName>
    <definedName name="_xlnm.Recorder">#REF!</definedName>
    <definedName name="RECOUT">#N/A</definedName>
    <definedName name="rehftghg" localSheetId="0" hidden="1">{"'Sheet1'!$L$16"}</definedName>
    <definedName name="rehftghg" hidden="1">{"'Sheet1'!$L$16"}</definedName>
    <definedName name="RFP003A" localSheetId="0">#REF!</definedName>
    <definedName name="RFP003A">#REF!</definedName>
    <definedName name="RFP003A_1">"#REF!"</definedName>
    <definedName name="RFP003A_2">"#REF!"</definedName>
    <definedName name="RFP003B" localSheetId="0">#REF!</definedName>
    <definedName name="RFP003B">#REF!</definedName>
    <definedName name="RFP003B_1">"#REF!"</definedName>
    <definedName name="RFP003B_2">"#REF!"</definedName>
    <definedName name="RFP003C" localSheetId="0">#REF!</definedName>
    <definedName name="RFP003C">#REF!</definedName>
    <definedName name="RFP003C_1">"#REF!"</definedName>
    <definedName name="RFP003C_2">"#REF!"</definedName>
    <definedName name="RFP003D" localSheetId="0">#REF!</definedName>
    <definedName name="RFP003D">#REF!</definedName>
    <definedName name="RFP003D_1">"#REF!"</definedName>
    <definedName name="RFP003E" localSheetId="0">#REF!</definedName>
    <definedName name="RFP003E">#REF!</definedName>
    <definedName name="RFP003E_1">"#REF!"</definedName>
    <definedName name="RFP003F" localSheetId="0">#REF!</definedName>
    <definedName name="RFP003F">#REF!</definedName>
    <definedName name="RFP003F_1">"#REF!"</definedName>
    <definedName name="RGHGSD" localSheetId="0" hidden="1">{"'Sheet1'!$L$16"}</definedName>
    <definedName name="RGHGSD" hidden="1">{"'Sheet1'!$L$16"}</definedName>
    <definedName name="RGHGSD_1" localSheetId="0">{"'Sheet1'!$L$16"}</definedName>
    <definedName name="RGHGSD_1">{"'Sheet1'!$L$16"}</definedName>
    <definedName name="RGHGSD_2" localSheetId="0">{"'Sheet1'!$L$16"}</definedName>
    <definedName name="RGHGSD_2">{"'Sheet1'!$L$16"}</definedName>
    <definedName name="Rh">[93]Pile!$G$16</definedName>
    <definedName name="ri">'[138]6.Tinh tai'!#REF!</definedName>
    <definedName name="Rk">[93]Pier!$G$316</definedName>
    <definedName name="Rnp">[93]Pier!$G$315</definedName>
    <definedName name="rong1">#REF!</definedName>
    <definedName name="rong1_1">"#REF!"</definedName>
    <definedName name="rong2">#REF!</definedName>
    <definedName name="rong2_1">"#REF!"</definedName>
    <definedName name="rong3">#REF!</definedName>
    <definedName name="rong3_1">"#REF!"</definedName>
    <definedName name="rong4">#REF!</definedName>
    <definedName name="rong4_1">"#REF!"</definedName>
    <definedName name="rong5">#REF!</definedName>
    <definedName name="rong5_1">"#REF!"</definedName>
    <definedName name="rong6">#REF!</definedName>
    <definedName name="rong6_1">"#REF!"</definedName>
    <definedName name="RoofingWork">'[118]DGchitiet '!#REF!</definedName>
    <definedName name="RoundUps">[151]Function!$A$1</definedName>
    <definedName name="Rrpo">#REF!</definedName>
    <definedName name="rrrrrrrrrrrr">#REF!</definedName>
    <definedName name="RT">'[3]COAT&amp;WRAP-QIOT-#3'!#REF!</definedName>
    <definedName name="Rtd">'[138]2 NSl'!#REF!</definedName>
    <definedName name="Ru">[93]Pier!$G$314</definedName>
    <definedName name="s">#REF!</definedName>
    <definedName name="s.">#REF!</definedName>
    <definedName name="s_0">'[131]Lç khoan LK1'!#REF!</definedName>
    <definedName name="s_0cd">'[138]17.US CHU tho a_b'!#REF!</definedName>
    <definedName name="s_1">'[131]Lç khoan LK1'!#REF!</definedName>
    <definedName name="s_58">'[138]14.MMUS GIUA NHIP'!#REF!</definedName>
    <definedName name="s_58g">'[138]15.MMUS GOI'!#REF!</definedName>
    <definedName name="s_59">'[138]14.MMUS GIUA NHIP'!#REF!</definedName>
    <definedName name="s_59g">'[138]15.MMUS GOI'!#REF!</definedName>
    <definedName name="s_Icd">'[138]17.US CHU tho a_b'!#REF!</definedName>
    <definedName name="s75F29">[185]chitiet!#REF!</definedName>
    <definedName name="sa.">'[86]So lieu chung'!#REF!</definedName>
    <definedName name="san">#REF!</definedName>
    <definedName name="san_1">"#REF!"</definedName>
    <definedName name="San_truoc">[280]tienluong!#REF!</definedName>
    <definedName name="sand">#REF!</definedName>
    <definedName name="sand_1">"#REF!"</definedName>
    <definedName name="sanluongnhap">#REF!</definedName>
    <definedName name="sanpham">[281]BANGMA!$A$6:$I$33</definedName>
    <definedName name="sat">[216]TTTram!#REF!</definedName>
    <definedName name="________sat10">#REF!</definedName>
    <definedName name="___sat12">'[35]Bang chiet tinh TBA'!#REF!</definedName>
    <definedName name="________sat14">#REF!</definedName>
    <definedName name="________sat16">#REF!</definedName>
    <definedName name="________sat20">#REF!</definedName>
    <definedName name="___Sat27">'[35]Chiet tinh DZ 22'!#REF!</definedName>
    <definedName name="___Sat6">'[35]Chiet tinh DZ 22'!#REF!</definedName>
    <definedName name="________sat8">#REF!</definedName>
    <definedName name="satCT10">[143]TTDZ22!#REF!</definedName>
    <definedName name="SatCThon10">[143]TTDZ22!#REF!</definedName>
    <definedName name="SatCTlon10">[143]TTDZ22!#REF!</definedName>
    <definedName name="satf10">[143]TTDZ22!#REF!</definedName>
    <definedName name="satf27">[143]TTDZ22!#REF!</definedName>
    <definedName name="satf6">[143]TTDZ22!#REF!</definedName>
    <definedName name="satf8">[143]TTDZ22!#REF!</definedName>
    <definedName name="satt">'[282]Ctinh 10kV'!#REF!</definedName>
    <definedName name="sattron">[143]TTDZ22!#REF!</definedName>
    <definedName name="satu">[283]ctTBA!#REF!</definedName>
    <definedName name="sau">'[23]Chiet tinh dz35'!$H$4</definedName>
    <definedName name="SB">[273]IBASE!$AH$7:$AL$14</definedName>
    <definedName name="sb_8">'[138]14.MMUS GIUA NHIP'!#REF!</definedName>
    <definedName name="sb_8g">'[138]15.MMUS GOI'!#REF!</definedName>
    <definedName name="sb_9">'[138]14.MMUS GIUA NHIP'!#REF!</definedName>
    <definedName name="sb_9g">'[138]15.MMUS GOI'!#REF!</definedName>
    <definedName name="sc">'[131]Lç khoan LK1'!$K$8</definedName>
    <definedName name="__________________________________________sc1">#REF!</definedName>
    <definedName name="__________________________________________SC2">#REF!</definedName>
    <definedName name="__________________________________________sc3">#REF!</definedName>
    <definedName name="scao98">#REF!</definedName>
    <definedName name="SCH" localSheetId="0">#REF!</definedName>
    <definedName name="SCH">#REF!</definedName>
    <definedName name="SCH_1">"#REF!"</definedName>
    <definedName name="scl">[34]th¸mo!#REF!</definedName>
    <definedName name="scm">'[284]nhan cong'!#REF!</definedName>
    <definedName name="scr">[285]gVL!$Q$33</definedName>
    <definedName name="SCT">#REF!</definedName>
    <definedName name="SCT_1">"#REF!"</definedName>
    <definedName name="sd1p">#REF!</definedName>
    <definedName name="sd1p_1">"#REF!"</definedName>
    <definedName name="sd3p">#REF!</definedName>
    <definedName name="sd3p_1">"#REF!"</definedName>
    <definedName name="sdd">[34]th¸mo!#REF!</definedName>
    <definedName name="SDDL">[107]QMCT!#REF!</definedName>
    <definedName name="sdfs">'[284]nhan cong'!#REF!</definedName>
    <definedName name="SDMONG">#REF!</definedName>
    <definedName name="SDMONG_1">"#REF!"</definedName>
    <definedName name="sdo">[197]gvl!$N$35</definedName>
    <definedName name="sdsf">[286]KCCP!#REF!</definedName>
    <definedName name="së_giao_th_ng">#REF!</definedName>
    <definedName name="së_n_ng_nghiÖp_v__pt_n_ng_th_n">#REF!</definedName>
    <definedName name="së_thuû_s_n">#REF!</definedName>
    <definedName name="së_x_y_dùng">#REF!</definedName>
    <definedName name="SETVAR">[151]Function!$B$31</definedName>
    <definedName name="sg">[137]Input!#REF!</definedName>
    <definedName name="sg1.">[137]Input!#REF!</definedName>
    <definedName name="sg2.">[137]Input!#REF!</definedName>
    <definedName name="sgnc">[28]gtrinh!#REF!</definedName>
    <definedName name="sgvl">[28]gtrinh!#REF!</definedName>
    <definedName name="Sheet1">[287]XL4Poppy!$B$1:$B$16</definedName>
    <definedName name="sho">#REF!</definedName>
    <definedName name="sho_1">"#REF!"</definedName>
    <definedName name="sht">#REF!</definedName>
    <definedName name="sht_1">"#REF!"</definedName>
    <definedName name="sht1p">#REF!</definedName>
    <definedName name="sht1p_1">"#REF!"</definedName>
    <definedName name="sht3p">#REF!</definedName>
    <definedName name="sht3p_1">"#REF!"</definedName>
    <definedName name="sieucao">#REF!</definedName>
    <definedName name="SIZE" localSheetId="0">#REF!</definedName>
    <definedName name="SIZE">#REF!</definedName>
    <definedName name="SIZE_1">"#REF!"</definedName>
    <definedName name="skd">[66]gVL!$Q$37</definedName>
    <definedName name="SL">#REF!</definedName>
    <definedName name="SL_CRD">#REF!</definedName>
    <definedName name="SL_CRD_1">"#REF!"</definedName>
    <definedName name="SL_CRS">#REF!</definedName>
    <definedName name="SL_CRS_1">"#REF!"</definedName>
    <definedName name="SL_CS">#REF!</definedName>
    <definedName name="SL_CS_1">"#REF!"</definedName>
    <definedName name="SL_DD">#REF!</definedName>
    <definedName name="SL_DD_1">"#REF!"</definedName>
    <definedName name="slg">#REF!</definedName>
    <definedName name="slg_1">"#REF!"</definedName>
    <definedName name="________slg1">#REF!</definedName>
    <definedName name="________slg2">#REF!</definedName>
    <definedName name="________slg3">#REF!</definedName>
    <definedName name="________slg4">#REF!</definedName>
    <definedName name="________slg5">#REF!</definedName>
    <definedName name="________slg6">#REF!</definedName>
    <definedName name="smax">#REF!</definedName>
    <definedName name="smax1">#REF!</definedName>
    <definedName name="sn">#REF!</definedName>
    <definedName name="_______________________________________SN3">#REF!</definedName>
    <definedName name="soc3p">#REF!</definedName>
    <definedName name="soc3p_1">"#REF!"</definedName>
    <definedName name="soho">[30]sheet12!#REF!</definedName>
    <definedName name="Soi" localSheetId="0">#REF!</definedName>
    <definedName name="Soi">#REF!</definedName>
    <definedName name="Soi_1">"#REF!"</definedName>
    <definedName name="Soi_HamYen">[105]T.Tinh!#REF!</definedName>
    <definedName name="soichon12" localSheetId="0">#REF!</definedName>
    <definedName name="soichon12">#REF!</definedName>
    <definedName name="soichon12_1">"#REF!"</definedName>
    <definedName name="soichon24" localSheetId="0">#REF!</definedName>
    <definedName name="soichon24">#REF!</definedName>
    <definedName name="soichon24_1">"#REF!"</definedName>
    <definedName name="soichon46" localSheetId="0">#REF!</definedName>
    <definedName name="soichon46">#REF!</definedName>
    <definedName name="soichon46_1">"#REF!"</definedName>
    <definedName name="soigai">'[62]he so'!$B$15</definedName>
    <definedName name="SoilType">#REF!</definedName>
    <definedName name="Solan">'[85]Xuly Data'!#REF!</definedName>
    <definedName name="solieu">#REF!</definedName>
    <definedName name="solieu_1">"#REF!"</definedName>
    <definedName name="SOLUONG">'[153]PT VATTU'!$I$4:$I$451</definedName>
    <definedName name="soluongnhap">#REF!</definedName>
    <definedName name="sonduong">[110]TTVanChuyen!#REF!</definedName>
    <definedName name="SORT" localSheetId="0">#REF!</definedName>
    <definedName name="SORT">#REF!</definedName>
    <definedName name="SORT_AREA">'[289]DI-ESTI'!$A$8:$R$489</definedName>
    <definedName name="SP">'[3]PNT-QUOT-#3'!#REF!</definedName>
    <definedName name="Spanner_Auto_File">"C:\My Documents\tinh cdo.x2a"</definedName>
    <definedName name="SPEC" localSheetId="0">#REF!</definedName>
    <definedName name="SPEC">#REF!</definedName>
    <definedName name="SPEC_1">"#REF!"</definedName>
    <definedName name="SPECSUMMARY" localSheetId="0">#REF!</definedName>
    <definedName name="SPECSUMMARY">#REF!</definedName>
    <definedName name="SPECSUMMARY_1">"#REF!"</definedName>
    <definedName name="spk1p">'[28]#REF'!#REF!</definedName>
    <definedName name="spk3p">'[28]lam-moi'!#REF!</definedName>
    <definedName name="ss">#REF!</definedName>
    <definedName name="ss_1">"#REF!"</definedName>
    <definedName name="sss">#REF!</definedName>
    <definedName name="sss_1">"#REF!"</definedName>
    <definedName name="ssssssssssssssssssss">#REF!</definedName>
    <definedName name="ST">#REF!</definedName>
    <definedName name="st1p">#REF!</definedName>
    <definedName name="st1p_1">"#REF!"</definedName>
    <definedName name="st3p">#REF!</definedName>
    <definedName name="st3p_1">"#REF!"</definedName>
    <definedName name="start" localSheetId="0">#REF!</definedName>
    <definedName name="start">#REF!</definedName>
    <definedName name="Start_1" localSheetId="0">#REF!</definedName>
    <definedName name="Start_1">#REF!</definedName>
    <definedName name="Start_1_1">"#REF!"</definedName>
    <definedName name="Start_10" localSheetId="0">#REF!</definedName>
    <definedName name="Start_10">#REF!</definedName>
    <definedName name="Start_10_1">"#REF!"</definedName>
    <definedName name="Start_11" localSheetId="0">#REF!</definedName>
    <definedName name="Start_11">#REF!</definedName>
    <definedName name="Start_11_1">"#REF!"</definedName>
    <definedName name="Start_12" localSheetId="0">#REF!</definedName>
    <definedName name="Start_12">#REF!</definedName>
    <definedName name="Start_12_1">"#REF!"</definedName>
    <definedName name="Start_13" localSheetId="0">#REF!</definedName>
    <definedName name="Start_13">#REF!</definedName>
    <definedName name="Start_13_1">"#REF!"</definedName>
    <definedName name="Start_2" localSheetId="0">#REF!</definedName>
    <definedName name="Start_2">#REF!</definedName>
    <definedName name="Start_2_1">"#REF!"</definedName>
    <definedName name="Start_3" localSheetId="0">#REF!</definedName>
    <definedName name="Start_3">#REF!</definedName>
    <definedName name="Start_3_1">"#REF!"</definedName>
    <definedName name="Start_4" localSheetId="0">#REF!</definedName>
    <definedName name="Start_4">#REF!</definedName>
    <definedName name="Start_4_1">"#REF!"</definedName>
    <definedName name="Start_5" localSheetId="0">#REF!</definedName>
    <definedName name="Start_5">#REF!</definedName>
    <definedName name="Start_5_1">"#REF!"</definedName>
    <definedName name="Start_6" localSheetId="0">#REF!</definedName>
    <definedName name="Start_6">#REF!</definedName>
    <definedName name="Start_6_1">"#REF!"</definedName>
    <definedName name="Start_7" localSheetId="0">#REF!</definedName>
    <definedName name="Start_7">#REF!</definedName>
    <definedName name="Start_7_1">"#REF!"</definedName>
    <definedName name="Start_8" localSheetId="0">#REF!</definedName>
    <definedName name="Start_8">#REF!</definedName>
    <definedName name="Start_8_1">"#REF!"</definedName>
    <definedName name="Start_9" localSheetId="0">#REF!</definedName>
    <definedName name="Start_9">#REF!</definedName>
    <definedName name="Start_9_1">"#REF!"</definedName>
    <definedName name="str">[197]gvl!$N$34</definedName>
    <definedName name="SU">#REF!</definedName>
    <definedName name="SU_1">"#REF!"</definedName>
    <definedName name="___su12">[36]Sheet3!#REF!</definedName>
    <definedName name="___Su70">[36]Sheet3!#REF!</definedName>
    <definedName name="________sua20">#REF!</definedName>
    <definedName name="________sua30">#REF!</definedName>
    <definedName name="sub">#REF!</definedName>
    <definedName name="sub_1">"#REF!"</definedName>
    <definedName name="sum">#REF!,#REF!</definedName>
    <definedName name="SUMMARY">#REF!</definedName>
    <definedName name="SUMMARY_1">"#REF!"</definedName>
    <definedName name="sur">#REF!</definedName>
    <definedName name="sur_1">"#REF!"</definedName>
    <definedName name="sv">[137]Input!#REF!</definedName>
    <definedName name="svn">[137]Input!#REF!</definedName>
    <definedName name="___sw70609">[21]MTP!#REF!</definedName>
    <definedName name="T" localSheetId="0">#REF!</definedName>
    <definedName name="T">#REF!</definedName>
    <definedName name="t.">#REF!</definedName>
    <definedName name="t..">#REF!</definedName>
    <definedName name="T.6KV">'[291]DD 10KV'!#REF!</definedName>
    <definedName name="T.TBA">#REF!</definedName>
    <definedName name="t_1">"#REF!"</definedName>
    <definedName name="T_CT">[292]LIST!$B$2</definedName>
    <definedName name="T_dat">'[109]Dinh nghia'!$A$15:$B$20</definedName>
    <definedName name="T0.4">#REF!</definedName>
    <definedName name="t101p">#REF!</definedName>
    <definedName name="t101p_1">"#REF!"</definedName>
    <definedName name="t103p">#REF!</definedName>
    <definedName name="t103p_1">"#REF!"</definedName>
    <definedName name="t105mnc">'[28]thao-go'!#REF!</definedName>
    <definedName name="t10m">#REF!</definedName>
    <definedName name="t10m_1">"#REF!"</definedName>
    <definedName name="T10nc">'[250]CHITIET VL-NC-TT -1p'!#REF!</definedName>
    <definedName name="t10nc1p">#REF!</definedName>
    <definedName name="t10nc1p_1">"#REF!"</definedName>
    <definedName name="t10ncm">'[28]lam-moi'!#REF!</definedName>
    <definedName name="T10vc">'[250]CHITIET VL-NC-TT -1p'!#REF!</definedName>
    <definedName name="T10vl">'[250]CHITIET VL-NC-TT -1p'!#REF!</definedName>
    <definedName name="t10vl1p">#REF!</definedName>
    <definedName name="t10vl1p_1">"#REF!"</definedName>
    <definedName name="t121p">#REF!</definedName>
    <definedName name="t121p_1">"#REF!"</definedName>
    <definedName name="t123p">#REF!</definedName>
    <definedName name="t123p_1">"#REF!"</definedName>
    <definedName name="t12m">'[28]lam-moi'!#REF!</definedName>
    <definedName name="t12mnc">'[28]thao-go'!#REF!</definedName>
    <definedName name="T12nc">#REF!</definedName>
    <definedName name="T12nc_1">"#REF!"</definedName>
    <definedName name="t12nc3p">#REF!</definedName>
    <definedName name="t12nc3p_1">"#REF!"</definedName>
    <definedName name="t12ncm">'[28]lam-moi'!#REF!</definedName>
    <definedName name="T12vc">#REF!</definedName>
    <definedName name="T12vc_1">"#REF!"</definedName>
    <definedName name="T12vl">#REF!</definedName>
    <definedName name="T12vl_1">"#REF!"</definedName>
    <definedName name="t12vl3p">'[266]CHITIET VL-NC-TT1p'!$G$112</definedName>
    <definedName name="t141p">#REF!</definedName>
    <definedName name="t141p_1">"#REF!"</definedName>
    <definedName name="t143p">#REF!</definedName>
    <definedName name="t143p_1">"#REF!"</definedName>
    <definedName name="t14m">'[28]lam-moi'!#REF!</definedName>
    <definedName name="t14mnc">'[28]thao-go'!#REF!</definedName>
    <definedName name="T14nc">'[173]CHITIET VL-NC-TT -1p'!#REF!</definedName>
    <definedName name="t14nc3p">'[266]CHITIET VL-NC-TT1p'!$G$102</definedName>
    <definedName name="t14ncm">'[28]lam-moi'!#REF!</definedName>
    <definedName name="T14vc">'[173]CHITIET VL-NC-TT -1p'!#REF!</definedName>
    <definedName name="T14vl">'[173]CHITIET VL-NC-TT -1p'!#REF!</definedName>
    <definedName name="t14vl3p">'[266]CHITIET VL-NC-TT1p'!$G$99</definedName>
    <definedName name="T203P">[28]VC!#REF!</definedName>
    <definedName name="t20m">'[28]lam-moi'!#REF!</definedName>
    <definedName name="t20ncm">'[28]lam-moi'!#REF!</definedName>
    <definedName name="t7m">#REF!</definedName>
    <definedName name="t7m_1">"#REF!"</definedName>
    <definedName name="t7nc">'[28]lam-moi'!#REF!</definedName>
    <definedName name="t7vl">'[28]lam-moi'!#REF!</definedName>
    <definedName name="t84mnc">'[28]thao-go'!#REF!</definedName>
    <definedName name="t8m">#REF!</definedName>
    <definedName name="t8m_1">"#REF!"</definedName>
    <definedName name="t8nc">'[28]lam-moi'!#REF!</definedName>
    <definedName name="t8vl">'[28]lam-moi'!#REF!</definedName>
    <definedName name="Tach_NghinTy">[151]Function!$A$23</definedName>
    <definedName name="tadao">#REF!</definedName>
    <definedName name="Tæng_c_ng_suÊt_hiÖn_t_i">"THOP"</definedName>
    <definedName name="Tæng_Cty_c__khÝ_NL_v__má">#REF!</definedName>
    <definedName name="Taikhoan">'[293]Tai khoan'!$A$3:$C$93</definedName>
    <definedName name="TAMT">[102]TT!$B$2:$G$134</definedName>
    <definedName name="TAMTINH">[294]DG3285!#REF!</definedName>
    <definedName name="TAN">"#REF!"</definedName>
    <definedName name="TaxTV">10%</definedName>
    <definedName name="TaxXL">5%</definedName>
    <definedName name="tb">[66]gVL!$Q$29</definedName>
    <definedName name="________TB1">#REF!</definedName>
    <definedName name="TBA">#REF!</definedName>
    <definedName name="TBA_1">"#REF!"</definedName>
    <definedName name="TBA_2">"#REF!"</definedName>
    <definedName name="tbagd1">'[183]CTTBA (gd1)'!$B$8:$J$53</definedName>
    <definedName name="tbdd1p">'[28]lam-moi'!#REF!</definedName>
    <definedName name="tbdd3p">'[28]lam-moi'!#REF!</definedName>
    <definedName name="tbddsdl">'[28]lam-moi'!#REF!</definedName>
    <definedName name="TBI">'[28]TH XL'!#REF!</definedName>
    <definedName name="tbtr">'[28]TH XL'!#REF!</definedName>
    <definedName name="tbtram">#REF!</definedName>
    <definedName name="tbtram_1">"#REF!"</definedName>
    <definedName name="tbtram_2">"#REF!"</definedName>
    <definedName name="TBXD">#REF!</definedName>
    <definedName name="TBXD_1">"#REF!"</definedName>
    <definedName name="TBXD_2">"#REF!"</definedName>
    <definedName name="TC">#REF!</definedName>
    <definedName name="TC_1">"#REF!"</definedName>
    <definedName name="TC_NHANH1">#REF!</definedName>
    <definedName name="TC_NHANH1_1">"#REF!"</definedName>
    <definedName name="Tchuan">#REF!</definedName>
    <definedName name="__tct3">[66]gVL!$Q$23</definedName>
    <definedName name="__tct5">[67]gVL!$N$19</definedName>
    <definedName name="tcxxnc">'[28]thao-go'!#REF!</definedName>
    <definedName name="TD">#REF!</definedName>
    <definedName name="TD_1">"#REF!"</definedName>
    <definedName name="td10vl">'[173]CHITIET VL-NC-TT-3p'!#REF!</definedName>
    <definedName name="td12nc">'[173]CHITIET VL-NC-TT-3p'!#REF!</definedName>
    <definedName name="TD12vl">#REF!</definedName>
    <definedName name="TD12vl_1">"#REF!"</definedName>
    <definedName name="td1cnc">'[28]lam-moi'!#REF!</definedName>
    <definedName name="td1cvl">'[28]lam-moi'!#REF!</definedName>
    <definedName name="td1p">[295]TONGKE1P!#REF!</definedName>
    <definedName name="TD1p1nc">#REF!</definedName>
    <definedName name="TD1p1nc_1">"#REF!"</definedName>
    <definedName name="td1p1vc">#REF!</definedName>
    <definedName name="td1p1vc_1">"#REF!"</definedName>
    <definedName name="TD1p1vl">#REF!</definedName>
    <definedName name="TD1p1vl_1">"#REF!"</definedName>
    <definedName name="TD1p2nc">'[173]CHITIET VL-NC-TT -1p'!#REF!</definedName>
    <definedName name="TD1p2vc">'[173]CHITIET VL-NC-TT -1p'!#REF!</definedName>
    <definedName name="TD1p2vl">'[173]CHITIET VL-NC-TT -1p'!#REF!</definedName>
    <definedName name="TD1pnc">'[173]CHITIET VL-NC-TT -1p'!#REF!</definedName>
    <definedName name="TD1pvl">'[173]CHITIET VL-NC-TT -1p'!#REF!</definedName>
    <definedName name="td3p">#REF!</definedName>
    <definedName name="td3p_1">"#REF!"</definedName>
    <definedName name="tdc84nc">'[28]thao-go'!#REF!</definedName>
    <definedName name="tdcnc">'[28]thao-go'!#REF!</definedName>
    <definedName name="TDctnc">#REF!</definedName>
    <definedName name="TDctnc_1">"#REF!"</definedName>
    <definedName name="TDctvc">#REF!</definedName>
    <definedName name="TDctvc_1">"#REF!"</definedName>
    <definedName name="TDctvl">#REF!</definedName>
    <definedName name="TDctvl_1">"#REF!"</definedName>
    <definedName name="tdgnc">'[28]lam-moi'!#REF!</definedName>
    <definedName name="tdgvl">'[28]lam-moi'!#REF!</definedName>
    <definedName name="tdhtnc">'[28]lam-moi'!#REF!</definedName>
    <definedName name="tdhtvl">'[28]lam-moi'!#REF!</definedName>
    <definedName name="tdia">#REF!</definedName>
    <definedName name="tdia_1">"#REF!"</definedName>
    <definedName name="TDmnc">'[173]CHITIET VL-NC-TT-3p'!#REF!</definedName>
    <definedName name="TDmvc">'[173]CHITIET VL-NC-TT-3p'!#REF!</definedName>
    <definedName name="TDmvl">'[173]CHITIET VL-NC-TT-3p'!#REF!</definedName>
    <definedName name="tdnc">[28]gtrinh!#REF!</definedName>
    <definedName name="tdnc1p">#REF!</definedName>
    <definedName name="tdnc1p_1">"#REF!"</definedName>
    <definedName name="tdnc3p">'[247]CHITIET VL-NC-TT1p'!#REF!</definedName>
    <definedName name="tdo">#REF!</definedName>
    <definedName name="tdt">#REF!</definedName>
    <definedName name="tdt_1">"#REF!"</definedName>
    <definedName name="tdt1pnc">[28]gtrinh!#REF!</definedName>
    <definedName name="tdt1pvl">[28]gtrinh!#REF!</definedName>
    <definedName name="tdt2cnc">'[28]lam-moi'!#REF!</definedName>
    <definedName name="tdt2cvl">[28]chitiet!#REF!</definedName>
    <definedName name="tdtr2cnc">#REF!</definedName>
    <definedName name="tdtr2cnc_1">"#REF!"</definedName>
    <definedName name="tdtr2cvl">#REF!</definedName>
    <definedName name="tdtr2cvl_1">"#REF!"</definedName>
    <definedName name="tdtrnc">[28]gtrinh!#REF!</definedName>
    <definedName name="tdtrvl">[28]gtrinh!#REF!</definedName>
    <definedName name="tdvl">[28]gtrinh!#REF!</definedName>
    <definedName name="tdvl1p">#REF!</definedName>
    <definedName name="tdvl1p_1">"#REF!"</definedName>
    <definedName name="tdvl3p">'[247]CHITIET VL-NC-TT1p'!#REF!</definedName>
    <definedName name="TemporaryWork">'[118]DGchitiet '!#REF!</definedName>
    <definedName name="ten">#REF!</definedName>
    <definedName name="tenck">#REF!</definedName>
    <definedName name="tenck_1">"#REF!"</definedName>
    <definedName name="test">#REF!</definedName>
    <definedName name="tg">[34]th¸mo!#REF!</definedName>
    <definedName name="TH.BM">#REF!</definedName>
    <definedName name="TH.DVKD">#REF!</definedName>
    <definedName name="TH.HB">#REF!</definedName>
    <definedName name="TH.HR">#REF!</definedName>
    <definedName name="TH.KT">#REF!</definedName>
    <definedName name="TH.NK">#REF!</definedName>
    <definedName name="TH.SL">#REF!</definedName>
    <definedName name="TH.TBDM">#REF!</definedName>
    <definedName name="TH.TC">#REF!</definedName>
    <definedName name="________TH1">#REF!</definedName>
    <definedName name="___th100">'[28]dongia (2)'!#REF!</definedName>
    <definedName name="___TH160">'[28]dongia (2)'!#REF!</definedName>
    <definedName name="________TH2">#REF!</definedName>
    <definedName name="________TH3">#REF!</definedName>
    <definedName name="th3x15">[28]giathanh1!#REF!</definedName>
    <definedName name="thamdinhluong">'[82]Dt 2001'!#REF!</definedName>
    <definedName name="thang">#REF!</definedName>
    <definedName name="thang_1">"#REF!"</definedName>
    <definedName name="thanhhoa">'[160]Dt 2001'!#REF!</definedName>
    <definedName name="thanhtien">#REF!</definedName>
    <definedName name="thanhtien_1">"#REF!"</definedName>
    <definedName name="thanhtien1">[296]Xuat152!$M$1:$M$65536</definedName>
    <definedName name="ThanhXuan110">'[297]KH-Q1,Q2,01'!#REF!</definedName>
    <definedName name="THchon">#REF!</definedName>
    <definedName name="THchon_1">"#REF!"</definedName>
    <definedName name="thdt">#REF!</definedName>
    <definedName name="thdt_1">"#REF!"</definedName>
    <definedName name="THDT_CT_XOM_NOI">'[298]Du Toan'!#REF!</definedName>
    <definedName name="THDT_HT_DAO_THUONG">#REF!</definedName>
    <definedName name="THDT_HT_DAO_THUONG_1">"#REF!"</definedName>
    <definedName name="THDT_HT_XOM_NOI">#REF!</definedName>
    <definedName name="THDT_HT_XOM_NOI_1">"#REF!"</definedName>
    <definedName name="THDT_NPP_XOM_NOI">#REF!</definedName>
    <definedName name="THDT_NPP_XOM_NOI_1">"#REF!"</definedName>
    <definedName name="THDT_TBA_XOM_NOI">#REF!</definedName>
    <definedName name="THDT_TBA_XOM_NOI_1">"#REF!"</definedName>
    <definedName name="thepban">#REF!</definedName>
    <definedName name="thepban_1">"#REF!"</definedName>
    <definedName name="thepbuoc">[143]TTDZ22!#REF!</definedName>
    <definedName name="ThepDet32x3">[105]T.Tinh!#REF!</definedName>
    <definedName name="ThepDet35x3">[105]T.Tinh!#REF!</definedName>
    <definedName name="ThepDet40x4">[105]T.Tinh!#REF!</definedName>
    <definedName name="ThepDet45x4">[105]T.Tinh!#REF!</definedName>
    <definedName name="ThepDet50x5">[105]T.Tinh!#REF!</definedName>
    <definedName name="ThepDet63x6">[105]T.Tinh!#REF!</definedName>
    <definedName name="ThepDet75x6">[105]T.Tinh!#REF!</definedName>
    <definedName name="thepDet75x7">'[299]4'!$K$23</definedName>
    <definedName name="thepgoc25_60" localSheetId="0">#REF!</definedName>
    <definedName name="thepgoc25_60">#REF!</definedName>
    <definedName name="thepgoc25_60_1">"#REF!"</definedName>
    <definedName name="ThepGoc32x32x3">[105]T.Tinh!#REF!</definedName>
    <definedName name="ThepGoc35x35x3">[105]T.Tinh!#REF!</definedName>
    <definedName name="ThepGoc40x40x4">[105]T.Tinh!#REF!</definedName>
    <definedName name="ThepGoc45x45x4">[105]T.Tinh!#REF!</definedName>
    <definedName name="ThepGoc50x50x5">[105]T.Tinh!#REF!</definedName>
    <definedName name="thepgoc63_75" localSheetId="0">#REF!</definedName>
    <definedName name="thepgoc63_75">#REF!</definedName>
    <definedName name="thepgoc63_75_1">"#REF!"</definedName>
    <definedName name="ThepGoc63x63x6">[105]T.Tinh!#REF!</definedName>
    <definedName name="ThepGoc75x6">'[299]4'!$K$16</definedName>
    <definedName name="ThepGoc75x75x6">[105]T.Tinh!#REF!</definedName>
    <definedName name="thepgoc80_100" localSheetId="0">#REF!</definedName>
    <definedName name="thepgoc80_100">#REF!</definedName>
    <definedName name="thepgoc80_100_1">"#REF!"</definedName>
    <definedName name="thepma">10500</definedName>
    <definedName name="theptb">'[94]Gia vat tu'!$D$49</definedName>
    <definedName name="theptron12" localSheetId="0">#REF!</definedName>
    <definedName name="theptron12">#REF!</definedName>
    <definedName name="theptron12_1">"#REF!"</definedName>
    <definedName name="theptron12_2">"#REF!"</definedName>
    <definedName name="theptron14_22" localSheetId="0">#REF!</definedName>
    <definedName name="theptron14_22">#REF!</definedName>
    <definedName name="theptron14_22_1">"#REF!"</definedName>
    <definedName name="theptron14_22_2">"#REF!"</definedName>
    <definedName name="theptron6_8" localSheetId="0">#REF!</definedName>
    <definedName name="theptron6_8">#REF!</definedName>
    <definedName name="theptron6_8_1">"#REF!"</definedName>
    <definedName name="theptron6_8_2">"#REF!"</definedName>
    <definedName name="ThepTronD10D18">[105]T.Tinh!#REF!</definedName>
    <definedName name="ThepTronD6D8">[105]T.Tinh!#REF!</definedName>
    <definedName name="thepU">[300]TTDZ22!#REF!</definedName>
    <definedName name="thetichck">#REF!</definedName>
    <definedName name="thetichck_1">"#REF!"</definedName>
    <definedName name="THGO1pnc">#REF!</definedName>
    <definedName name="THGO1pnc_1">"#REF!"</definedName>
    <definedName name="thht">#REF!</definedName>
    <definedName name="thht_1">"#REF!"</definedName>
    <definedName name="THI">#REF!</definedName>
    <definedName name="THI_1">"#REF!"</definedName>
    <definedName name="thinh">[197]gvl!$N$23</definedName>
    <definedName name="THK">'[3]COAT&amp;WRAP-QIOT-#3'!#REF!</definedName>
    <definedName name="THKP160">'[28]dongia (2)'!#REF!</definedName>
    <definedName name="thkp3">#REF!</definedName>
    <definedName name="thkp3_1">"#REF!"</definedName>
    <definedName name="THOP">"THOP"</definedName>
    <definedName name="THT">#REF!</definedName>
    <definedName name="THT_1">"#REF!"</definedName>
    <definedName name="THT_2">"#REF!"</definedName>
    <definedName name="thtich1">#REF!</definedName>
    <definedName name="thtich1_1">"#REF!"</definedName>
    <definedName name="thtich1_2">"#REF!"</definedName>
    <definedName name="thtich2">#REF!</definedName>
    <definedName name="thtich2_1">"#REF!"</definedName>
    <definedName name="thtich2_2">"#REF!"</definedName>
    <definedName name="thtich3">#REF!</definedName>
    <definedName name="thtich3_1">"#REF!"</definedName>
    <definedName name="thtich4">#REF!</definedName>
    <definedName name="thtich4_1">"#REF!"</definedName>
    <definedName name="thtich5">#REF!</definedName>
    <definedName name="thtich5_1">"#REF!"</definedName>
    <definedName name="thtich6">#REF!</definedName>
    <definedName name="thtich6_1">"#REF!"</definedName>
    <definedName name="thtr15">[28]giathanh1!#REF!</definedName>
    <definedName name="thtt">#REF!</definedName>
    <definedName name="thtt_1">"#REF!"</definedName>
    <definedName name="THU">[37]CT35!#REF!</definedName>
    <definedName name="thucthanh">'[302]Thuc thanh'!$E$29</definedName>
    <definedName name="thuhtu" hidden="1">{"'Sheet1'!$L$16"}</definedName>
    <definedName name="thutw">#REF!</definedName>
    <definedName name="THUYETMINH">[303]ptvt!$A$6:$X$128</definedName>
    <definedName name="Tien">#REF!</definedName>
    <definedName name="Tien_1">"#REF!"</definedName>
    <definedName name="TIENLUONG">#REF!</definedName>
    <definedName name="TIENLUONG_1">"#REF!"</definedName>
    <definedName name="TienThanhToan">#REF!</definedName>
    <definedName name="TienThanhToanNB">#REF!</definedName>
    <definedName name="TienUSD">[304]Dulieu!$K$1:$K$65536</definedName>
    <definedName name="Tiep_dia">[36]Sheet3!#REF!</definedName>
    <definedName name="Tiepdia">[28]Tiepdia!$A:$IV</definedName>
    <definedName name="Tiepdiama">9500</definedName>
    <definedName name="TIEU_HAO_VAT_TU_DZ0.4KV">#REF!</definedName>
    <definedName name="TIEU_HAO_VAT_TU_DZ0.4KV_1">"#REF!"</definedName>
    <definedName name="TIEU_HAO_VAT_TU_DZ0.4KV_2">"#REF!"</definedName>
    <definedName name="TIEU_HAO_VAT_TU_DZ22KV">#REF!</definedName>
    <definedName name="TIEU_HAO_VAT_TU_DZ22KV_1">"#REF!"</definedName>
    <definedName name="TIEU_HAO_VAT_TU_DZ22KV_2">"#REF!"</definedName>
    <definedName name="TIEU_HAO_VAT_TU_TBA">#REF!</definedName>
    <definedName name="TIEU_HAO_VAT_TU_TBA_1">"#REF!"</definedName>
    <definedName name="TIEU_HAO_VAT_TU_TBA_2">"#REF!"</definedName>
    <definedName name="TileStone">'[118]DGchitiet '!#REF!</definedName>
    <definedName name="Tim_cong">#REF!</definedName>
    <definedName name="Tim_lan_xuat_hien">[305]ptdg!$G$5:$G$1001</definedName>
    <definedName name="tim_xuat_hien">#REF!</definedName>
    <definedName name="tinhqt">[124]!tinhqt</definedName>
    <definedName name="TIT">#REF!</definedName>
    <definedName name="TIT_1">"#REF!"</definedName>
    <definedName name="TITAN">#REF!</definedName>
    <definedName name="TITAN_1">"#REF!"</definedName>
    <definedName name="tk">#REF!</definedName>
    <definedName name="tk_1">"#REF!"</definedName>
    <definedName name="__TK1">[69]Tongke!$B$7:$U$128</definedName>
    <definedName name="________TK155">#REF!</definedName>
    <definedName name="________TK422">#REF!</definedName>
    <definedName name="tkp">[124]!tkp</definedName>
    <definedName name="tkpdt">[124]!tkpdt</definedName>
    <definedName name="tl">'[278]De Bai'!#REF!</definedName>
    <definedName name="__________________________________________TL1">#REF!</definedName>
    <definedName name="__________________________________________TL2">#REF!</definedName>
    <definedName name="_______________________________________TL3">#REF!</definedName>
    <definedName name="__________________________________________TLA120">#REF!</definedName>
    <definedName name="__________________________________________TLA35">#REF!</definedName>
    <definedName name="__________________________________________TLA50">#REF!</definedName>
    <definedName name="__________________________________________TLA70">#REF!</definedName>
    <definedName name="__________________________________________TLA95">#REF!</definedName>
    <definedName name="TLAC120">#REF!</definedName>
    <definedName name="TLAC120_1">"#REF!"</definedName>
    <definedName name="TLAC35">#REF!</definedName>
    <definedName name="TLAC35_1">"#REF!"</definedName>
    <definedName name="TLAC50">#REF!</definedName>
    <definedName name="TLAC50_1">"#REF!"</definedName>
    <definedName name="TLAC70">#REF!</definedName>
    <definedName name="TLAC70_1">"#REF!"</definedName>
    <definedName name="TLAC95">#REF!</definedName>
    <definedName name="TLAC95_1">"#REF!"</definedName>
    <definedName name="TLDa">[36]Sheet3!#REF!</definedName>
    <definedName name="TLdat">[36]Sheet3!#REF!</definedName>
    <definedName name="TLDM">[36]Sheet3!#REF!</definedName>
    <definedName name="Tle">#REF!</definedName>
    <definedName name="Tle_1">"#REF!"</definedName>
    <definedName name="TMDT_THEO_NAM">'[307]DI-ESTI'!$A$8:$R$489</definedName>
    <definedName name="TMProtection">'[118]DGchitiet '!#REF!</definedName>
    <definedName name="tn">[34]th¸mo!#REF!</definedName>
    <definedName name="tn1pinnc">'[28]thao-go'!#REF!</definedName>
    <definedName name="tn2mhnnc">'[28]thao-go'!#REF!</definedName>
    <definedName name="TNCM">'[173]CHITIET VL-NC-TT-3p'!#REF!</definedName>
    <definedName name="tnhnnc">'[28]thao-go'!#REF!</definedName>
    <definedName name="tnignc">'[28]thao-go'!#REF!</definedName>
    <definedName name="tnin190nc">'[28]thao-go'!#REF!</definedName>
    <definedName name="tnlnc">'[28]thao-go'!#REF!</definedName>
    <definedName name="tnnnc">'[28]thao-go'!#REF!</definedName>
    <definedName name="tno">[66]gVL!$Q$47</definedName>
    <definedName name="ton">#REF!</definedName>
    <definedName name="Tong_co">#REF!</definedName>
    <definedName name="Tong_co_1">"#REF!"</definedName>
    <definedName name="TONG_GIA_TRI_CONG_TRINH">#REF!</definedName>
    <definedName name="TONG_GIA_TRI_CONG_TRINH_1">"#REF!"</definedName>
    <definedName name="TONG_HOP_THI_NGHIEM_DZ0.4KV">#REF!</definedName>
    <definedName name="TONG_HOP_THI_NGHIEM_DZ0.4KV_1">"#REF!"</definedName>
    <definedName name="TONG_HOP_THI_NGHIEM_DZ22KV">#REF!</definedName>
    <definedName name="TONG_HOP_THI_NGHIEM_DZ22KV_1">"#REF!"</definedName>
    <definedName name="TONG_KE_DZ0.4KV">'[308]TONG KE DZ 0.4 KV'!#REF!</definedName>
    <definedName name="TONG_KE_TBA">#REF!</definedName>
    <definedName name="TONG_KE_TBA_1">"#REF!"</definedName>
    <definedName name="Tong_no">#REF!</definedName>
    <definedName name="Tong_no_1">"#REF!"</definedName>
    <definedName name="tongbt">#REF!</definedName>
    <definedName name="tongbt_1">"#REF!"</definedName>
    <definedName name="tongcong">#REF!</definedName>
    <definedName name="tongcong_1">"#REF!"</definedName>
    <definedName name="tongdientich">#REF!</definedName>
    <definedName name="tongdientich_1">"#REF!"</definedName>
    <definedName name="tongdt">[309]BO!#REF!</definedName>
    <definedName name="TONGDUTOAN">#REF!</definedName>
    <definedName name="TONGDUTOAN_1">"#REF!"</definedName>
    <definedName name="Tonghop">#REF!</definedName>
    <definedName name="tongthep">#REF!</definedName>
    <definedName name="tongthep_1">"#REF!"</definedName>
    <definedName name="tongthetich">#REF!</definedName>
    <definedName name="tongthetich_1">"#REF!"</definedName>
    <definedName name="Tonmai">#REF!</definedName>
    <definedName name="Tonmai_1">"#REF!"</definedName>
    <definedName name="TOTAL">#REF!</definedName>
    <definedName name="TPLRP" localSheetId="0">#REF!</definedName>
    <definedName name="TPLRP">#REF!</definedName>
    <definedName name="TPLRP_1">"#REF!"</definedName>
    <definedName name="_tq2">#REF!</definedName>
    <definedName name="TR15HT">'[54]TONGKE-HT'!#REF!</definedName>
    <definedName name="TR16HT">'[54]TONGKE-HT'!#REF!</definedName>
    <definedName name="TR19HT">'[54]TONGKE-HT'!#REF!</definedName>
    <definedName name="tr1x15">[28]giathanh1!#REF!</definedName>
    <definedName name="TR20HT">'[54]TONGKE-HT'!#REF!</definedName>
    <definedName name="___TR250">'[28]dongia (2)'!#REF!</definedName>
    <definedName name="___tr375">[28]giathanh1!#REF!</definedName>
    <definedName name="tr3x100">'[28]dongia (2)'!#REF!</definedName>
    <definedName name="Tra_Cot">#REF!</definedName>
    <definedName name="Tra_DM_su_dung">#REF!</definedName>
    <definedName name="Tra_DM_su_dung_1">"#REF!"</definedName>
    <definedName name="Tra_don_gia_KS">#REF!</definedName>
    <definedName name="Tra_don_gia_KS_1">"#REF!"</definedName>
    <definedName name="Tra_DTCT">#REF!</definedName>
    <definedName name="Tra_DTCT_1">"#REF!"</definedName>
    <definedName name="Tra_gia_VLKS">'[310]VL,NC'!$A$4:$D$488</definedName>
    <definedName name="Tra_gtxl_cong">#REF!</definedName>
    <definedName name="Tra_GTXLST">[311]DTCT!$C$10:$J$438</definedName>
    <definedName name="Tra_phan_tram">[312]Tra_bang!#REF!</definedName>
    <definedName name="Tra_ten_cong">#REF!</definedName>
    <definedName name="Tra_tim_hang_mucPT_trung">#REF!</definedName>
    <definedName name="Tra_tim_hang_mucPT_trung_1">"#REF!"</definedName>
    <definedName name="Tra_TL">#REF!</definedName>
    <definedName name="Tra_TL_1">"#REF!"</definedName>
    <definedName name="Tra_ty_le2">#REF!</definedName>
    <definedName name="Tra_ty_le2_1">"#REF!"</definedName>
    <definedName name="Tra_ty_le3">#REF!</definedName>
    <definedName name="Tra_ty_le3_1">"#REF!"</definedName>
    <definedName name="Tra_ty_le4">#REF!</definedName>
    <definedName name="Tra_ty_le4_1">"#REF!"</definedName>
    <definedName name="Tra_ty_le5">#REF!</definedName>
    <definedName name="Tra_ty_le5_1">"#REF!"</definedName>
    <definedName name="TRA_VAT_LIEU">#REF!</definedName>
    <definedName name="tra_vat_lieu1">'[313]tra-vat-lieu'!$G$4:$J$193</definedName>
    <definedName name="TRA_VL">#REF!</definedName>
    <definedName name="tra_VL_1">'[134]tra-vat-lieu'!$A$201:$H$215</definedName>
    <definedName name="TRADE2" localSheetId="0">#REF!</definedName>
    <definedName name="TRADE2">#REF!</definedName>
    <definedName name="TRADE2_1">"#REF!"</definedName>
    <definedName name="TRAM">[294]DG3285!#REF!</definedName>
    <definedName name="tram100">'[28]dongia (2)'!#REF!</definedName>
    <definedName name="tram1x25">'[28]dongia (2)'!#REF!</definedName>
    <definedName name="TRANSFORMER">'[210]NEW-PANEL'!#REF!</definedName>
    <definedName name="TraTH">'[314]dtct cong'!$A$9:$A$649</definedName>
    <definedName name="Trave">'[151]Noisuy-LLL'!$D$1</definedName>
    <definedName name="TRAvH">#REF!</definedName>
    <definedName name="TRAVL">#REF!</definedName>
    <definedName name="trigianhapthan">#REF!</definedName>
    <definedName name="trigiaxuatthan">#REF!</definedName>
    <definedName name="TronD10D18">'[299]4'!$K$14</definedName>
    <definedName name="TronD6D8">'[299]4'!$K$13</definedName>
    <definedName name="trt">#REF!</definedName>
    <definedName name="trt_1">"#REF!"</definedName>
    <definedName name="tru10mtc">[248]HT!#REF!</definedName>
    <definedName name="tru8mtc">[248]HT!#REF!</definedName>
    <definedName name="TT">[315]DG3285!#REF!</definedName>
    <definedName name="TT_1P">#REF!</definedName>
    <definedName name="TT_1P_1">"#REF!"</definedName>
    <definedName name="TT_3p">#REF!</definedName>
    <definedName name="TT_3p_1">"#REF!"</definedName>
    <definedName name="TT_cot">'[316]Dinh nghia'!$A$14:$B$23</definedName>
    <definedName name="tt1pnc">'[28]lam-moi'!#REF!</definedName>
    <definedName name="tt1pvl">'[28]lam-moi'!#REF!</definedName>
    <definedName name="tt3pnc">'[28]lam-moi'!#REF!</definedName>
    <definedName name="tt3pvl">'[28]lam-moi'!#REF!</definedName>
    <definedName name="ttam">[67]gVL!$N$21</definedName>
    <definedName name="ttao">#REF!</definedName>
    <definedName name="ttbt" localSheetId="0">#REF!</definedName>
    <definedName name="ttbt">#REF!</definedName>
    <definedName name="ttbt_1">"#REF!"</definedName>
    <definedName name="TTDD">[260]TDTKP!$E$44+[260]TDTKP!$F$44+[260]TDTKP!$G$44</definedName>
    <definedName name="TTDD1P">#REF!</definedName>
    <definedName name="TTDD1P_1">"#REF!"</definedName>
    <definedName name="TTDD3P">[173]TDTKP1!#REF!</definedName>
    <definedName name="TTDDCT3p">[173]TDTKP1!#REF!</definedName>
    <definedName name="TTDKKH">#REF!</definedName>
    <definedName name="TTDKKH_1">"#REF!"</definedName>
    <definedName name="tthi">#REF!</definedName>
    <definedName name="tthi_1">"#REF!"</definedName>
    <definedName name="ttinh">#REF!</definedName>
    <definedName name="TTK3p">'[260]TONGKE3p '!$C$295</definedName>
    <definedName name="ttkr">[34]th¸mo!#REF!</definedName>
    <definedName name="TTLo62">[317]XL4Poppy!$A$15</definedName>
    <definedName name="ttronmk">#REF!</definedName>
    <definedName name="ttronmk_1">"#REF!"</definedName>
    <definedName name="ttt">'[18]CT Thang Mo'!$B$309:$M$309</definedName>
    <definedName name="tttb">'[18]CT Thang Mo'!$B$431:$I$431</definedName>
    <definedName name="TTTR">[173]TDTKP1!#REF!</definedName>
    <definedName name="ttttttttttttttttt">#REF!</definedName>
    <definedName name="tv75nc">#REF!</definedName>
    <definedName name="tv75nc_1">"#REF!"</definedName>
    <definedName name="tv75vl">#REF!</definedName>
    <definedName name="tv75vl_1">"#REF!"</definedName>
    <definedName name="TW">#REF!</definedName>
    <definedName name="TW_1">"#REF!"</definedName>
    <definedName name="tx1pignc">'[28]thao-go'!#REF!</definedName>
    <definedName name="tx1pindnc">'[28]thao-go'!#REF!</definedName>
    <definedName name="tx1pingnc">'[28]thao-go'!#REF!</definedName>
    <definedName name="tx1pintnc">'[28]thao-go'!#REF!</definedName>
    <definedName name="tx1pitnc">'[28]thao-go'!#REF!</definedName>
    <definedName name="tx2mhnnc">'[28]thao-go'!#REF!</definedName>
    <definedName name="tx2mitnc">'[28]thao-go'!#REF!</definedName>
    <definedName name="txhnnc">'[28]thao-go'!#REF!</definedName>
    <definedName name="txig1nc">'[28]thao-go'!#REF!</definedName>
    <definedName name="txin190nc">'[28]thao-go'!#REF!</definedName>
    <definedName name="txinnc">'[28]thao-go'!#REF!</definedName>
    <definedName name="txit1nc">'[28]thao-go'!#REF!</definedName>
    <definedName name="ty_le">#REF!</definedName>
    <definedName name="ty_le_1">"#REF!"</definedName>
    <definedName name="ty_le_BTN">#REF!</definedName>
    <definedName name="ty_le_BTN_1">"#REF!"</definedName>
    <definedName name="Ty_le1">#REF!</definedName>
    <definedName name="Ty_le1_1">"#REF!"</definedName>
    <definedName name="____________tz593">#REF!</definedName>
    <definedName name="u">[34]th¸mo!#REF!</definedName>
    <definedName name="Udm">'[319]TTDZ 679'!#REF!</definedName>
    <definedName name="uiiooppppu" localSheetId="0">BTRAM</definedName>
    <definedName name="uiiooppppu">BTRAM</definedName>
    <definedName name="___un76">[34]th¸mo!#REF!</definedName>
    <definedName name="UP">#REF!,#REF!,#REF!,#REF!,#REF!,#REF!,#REF!,#REF!,#REF!,#REF!,#REF!</definedName>
    <definedName name="upnoc">#REF!</definedName>
    <definedName name="upnoc_1">"#REF!"</definedName>
    <definedName name="usd">[320]SUMMARY!$I$16</definedName>
    <definedName name="ut">[34]th¸mo!#REF!</definedName>
    <definedName name="uu">#REF!</definedName>
    <definedName name="uu_1">"#REF!"</definedName>
    <definedName name="v">'[299]4'!$K$24</definedName>
    <definedName name="V_1">[137]Input!#REF!</definedName>
    <definedName name="V_2">[137]Input!#REF!</definedName>
    <definedName name="V_3">[137]Input!#REF!</definedName>
    <definedName name="V_4">[137]Input!#REF!</definedName>
    <definedName name="V_i_ni_l_ng">'[62]he so'!$B$23</definedName>
    <definedName name="v100v">'[262]vua(c)'!$G$8</definedName>
    <definedName name="v75d">'[262]vua(c)'!$G$23</definedName>
    <definedName name="VA">[33]ND!#REF!</definedName>
    <definedName name="__va1">'[70]Agg-Require-Asphalt'!$H$49</definedName>
    <definedName name="VAÄT_LIEÄU">"ATRAM"</definedName>
    <definedName name="Value0">#REF!</definedName>
    <definedName name="Value0_1">"#REF!"</definedName>
    <definedName name="Value0_2">"#REF!"</definedName>
    <definedName name="Value1">#REF!</definedName>
    <definedName name="Value1_1">"#REF!"</definedName>
    <definedName name="Value1_2">"#REF!"</definedName>
    <definedName name="Value10">#REF!</definedName>
    <definedName name="Value10_1">"#REF!"</definedName>
    <definedName name="Value10_2">"#REF!"</definedName>
    <definedName name="Value11">#REF!</definedName>
    <definedName name="Value11_1">"#REF!"</definedName>
    <definedName name="Value12">#REF!</definedName>
    <definedName name="Value12_1">"#REF!"</definedName>
    <definedName name="Value13">#REF!</definedName>
    <definedName name="Value13_1">"#REF!"</definedName>
    <definedName name="Value14">#REF!</definedName>
    <definedName name="Value14_1">"#REF!"</definedName>
    <definedName name="Value15">#REF!</definedName>
    <definedName name="Value15_1">"#REF!"</definedName>
    <definedName name="Value16">#REF!</definedName>
    <definedName name="Value16_1">"#REF!"</definedName>
    <definedName name="Value17">#REF!</definedName>
    <definedName name="Value17_1">"#REF!"</definedName>
    <definedName name="Value18">#REF!</definedName>
    <definedName name="Value18_1">"#REF!"</definedName>
    <definedName name="Value19">#REF!</definedName>
    <definedName name="Value19_1">"#REF!"</definedName>
    <definedName name="Value2">#REF!</definedName>
    <definedName name="Value2_1">"#REF!"</definedName>
    <definedName name="Value20">#REF!</definedName>
    <definedName name="Value20_1">"#REF!"</definedName>
    <definedName name="Value21">#REF!</definedName>
    <definedName name="Value21_1">"#REF!"</definedName>
    <definedName name="Value22">#REF!</definedName>
    <definedName name="Value22_1">"#REF!"</definedName>
    <definedName name="Value23">#REF!</definedName>
    <definedName name="Value23_1">"#REF!"</definedName>
    <definedName name="Value24">#REF!</definedName>
    <definedName name="Value24_1">"#REF!"</definedName>
    <definedName name="Value25">#REF!</definedName>
    <definedName name="Value25_1">"#REF!"</definedName>
    <definedName name="Value26">#REF!</definedName>
    <definedName name="Value26_1">"#REF!"</definedName>
    <definedName name="Value27">#REF!</definedName>
    <definedName name="Value27_1">"#REF!"</definedName>
    <definedName name="Value28">#REF!</definedName>
    <definedName name="Value28_1">"#REF!"</definedName>
    <definedName name="Value29">#REF!</definedName>
    <definedName name="Value29_1">"#REF!"</definedName>
    <definedName name="Value3">#REF!</definedName>
    <definedName name="Value3_1">"#REF!"</definedName>
    <definedName name="Value30">#REF!</definedName>
    <definedName name="Value30_1">"#REF!"</definedName>
    <definedName name="Value31">#REF!</definedName>
    <definedName name="Value31_1">"#REF!"</definedName>
    <definedName name="Value32">#REF!</definedName>
    <definedName name="Value32_1">"#REF!"</definedName>
    <definedName name="Value33">#REF!</definedName>
    <definedName name="Value33_1">"#REF!"</definedName>
    <definedName name="Value34">#REF!</definedName>
    <definedName name="Value34_1">"#REF!"</definedName>
    <definedName name="Value35">#REF!</definedName>
    <definedName name="Value35_1">"#REF!"</definedName>
    <definedName name="Value36">#REF!</definedName>
    <definedName name="Value36_1">"#REF!"</definedName>
    <definedName name="Value37">#REF!</definedName>
    <definedName name="Value37_1">"#REF!"</definedName>
    <definedName name="Value38">#REF!</definedName>
    <definedName name="Value38_1">"#REF!"</definedName>
    <definedName name="Value39">#REF!</definedName>
    <definedName name="Value39_1">"#REF!"</definedName>
    <definedName name="Value4">#REF!</definedName>
    <definedName name="Value4_1">"#REF!"</definedName>
    <definedName name="Value40">#REF!</definedName>
    <definedName name="Value40_1">"#REF!"</definedName>
    <definedName name="Value41">#REF!</definedName>
    <definedName name="Value41_1">"#REF!"</definedName>
    <definedName name="Value42">#REF!</definedName>
    <definedName name="Value42_1">"#REF!"</definedName>
    <definedName name="Value43">#REF!</definedName>
    <definedName name="Value43_1">"#REF!"</definedName>
    <definedName name="Value44">#REF!</definedName>
    <definedName name="Value44_1">"#REF!"</definedName>
    <definedName name="Value45">#REF!</definedName>
    <definedName name="Value45_1">"#REF!"</definedName>
    <definedName name="Value46">#REF!</definedName>
    <definedName name="Value46_1">"#REF!"</definedName>
    <definedName name="Value47">#REF!</definedName>
    <definedName name="Value47_1">"#REF!"</definedName>
    <definedName name="Value48">#REF!</definedName>
    <definedName name="Value48_1">"#REF!"</definedName>
    <definedName name="Value49">#REF!</definedName>
    <definedName name="Value49_1">"#REF!"</definedName>
    <definedName name="Value5">#REF!</definedName>
    <definedName name="Value5_1">"#REF!"</definedName>
    <definedName name="Value50">#REF!</definedName>
    <definedName name="Value50_1">"#REF!"</definedName>
    <definedName name="Value51">#REF!</definedName>
    <definedName name="Value51_1">"#REF!"</definedName>
    <definedName name="Value52">#REF!</definedName>
    <definedName name="Value52_1">"#REF!"</definedName>
    <definedName name="Value53">#REF!</definedName>
    <definedName name="Value53_1">"#REF!"</definedName>
    <definedName name="Value54">#REF!</definedName>
    <definedName name="Value54_1">"#REF!"</definedName>
    <definedName name="Value55">#REF!</definedName>
    <definedName name="Value55_1">"#REF!"</definedName>
    <definedName name="Value6">#REF!</definedName>
    <definedName name="Value6_1">"#REF!"</definedName>
    <definedName name="Value7">#REF!</definedName>
    <definedName name="Value7_1">"#REF!"</definedName>
    <definedName name="Value8">#REF!</definedName>
    <definedName name="Value8_1">"#REF!"</definedName>
    <definedName name="Value9">#REF!</definedName>
    <definedName name="Value9_1">"#REF!"</definedName>
    <definedName name="VAN">[37]CT35!#REF!</definedName>
    <definedName name="VAN_CHUYEN_DUONG_DAI_DZ0.4KV">#REF!</definedName>
    <definedName name="VAN_CHUYEN_DUONG_DAI_DZ0.4KV_1">"#REF!"</definedName>
    <definedName name="VAN_CHUYEN_DUONG_DAI_DZ22KV">#REF!</definedName>
    <definedName name="VAN_CHUYEN_DUONG_DAI_DZ22KV_1">"#REF!"</definedName>
    <definedName name="VAN_CHUYEN_DUONG_DAI_TBA">'[89]chi tiet TBA'!#REF!</definedName>
    <definedName name="VAN_CHUYEN_VAT_TU_CHUNG">#REF!</definedName>
    <definedName name="VAN_CHUYEN_VAT_TU_CHUNG_1">"#REF!"</definedName>
    <definedName name="VAN_TRUNG_CHUYEN_VAT_TU_CHUNG">#REF!</definedName>
    <definedName name="VAN_TRUNG_CHUYEN_VAT_TU_CHUNG_1">"#REF!"</definedName>
    <definedName name="___VAN1">[37]CT35!#REF!</definedName>
    <definedName name="vanchuyen">#REF!</definedName>
    <definedName name="vanchuyen_1">"#REF!"</definedName>
    <definedName name="vanchuyencoc">'[99]Gia vat tu'!$E$53</definedName>
    <definedName name="VANCHUYENTHUCONG">'[91]vanchuyen TC'!$B$5:$I$30</definedName>
    <definedName name="VANKHUON">[321]VANKHUON!$A$2:$V$38</definedName>
    <definedName name="VARIINST" localSheetId="0">#REF!</definedName>
    <definedName name="VARIINST">#REF!</definedName>
    <definedName name="VARIINST_1">"#REF!"</definedName>
    <definedName name="VARIPURC" localSheetId="0">#REF!</definedName>
    <definedName name="VARIPURC">#REF!</definedName>
    <definedName name="VARIPURC_1">"#REF!"</definedName>
    <definedName name="vat">#REF!</definedName>
    <definedName name="vat_1">"#REF!"</definedName>
    <definedName name="VAT_LIEU_DEN_CHAN_CONG_TRINH">#REF!</definedName>
    <definedName name="VAT_LIEU_DEN_CHAN_CONG_TRINH_1">"#REF!"</definedName>
    <definedName name="vat_lieu_KVIII">#REF!</definedName>
    <definedName name="vat_lieu_KVIII_1">"#REF!"</definedName>
    <definedName name="Vattu">#REF!</definedName>
    <definedName name="Vattu_1">"#REF!"</definedName>
    <definedName name="__vbt100">'[262]vua(c)'!$G$59</definedName>
    <definedName name="__vbt150">'[262]vua(c)'!$G$47</definedName>
    <definedName name="__vbt200">'[262]vua(c)'!$G$29</definedName>
    <definedName name="vbtchongnuocm300">#REF!</definedName>
    <definedName name="vbtchongnuocm300_1">"#REF!"</definedName>
    <definedName name="vbtm150">#REF!</definedName>
    <definedName name="vbtm150_1">"#REF!"</definedName>
    <definedName name="vbtm300">#REF!</definedName>
    <definedName name="vbtm300_1">"#REF!"</definedName>
    <definedName name="vbtm400">#REF!</definedName>
    <definedName name="vbtm400_1">"#REF!"</definedName>
    <definedName name="VC">#REF!</definedName>
    <definedName name="VC_1">"#REF!"</definedName>
    <definedName name="_____vc1">'[18]CT Thang Mo'!$B$34:$H$34</definedName>
    <definedName name="_____vc2">'[18]CT Thang Mo'!$B$35:$H$35</definedName>
    <definedName name="_____vc3">'[18]CT Thang Mo'!$B$36:$H$36</definedName>
    <definedName name="vc3.">'[18]CT  PL'!$B$125:$H$125</definedName>
    <definedName name="vca">'[18]CT  PL'!$B$25:$H$25</definedName>
    <definedName name="vccot" localSheetId="0">#REF!</definedName>
    <definedName name="vccot">#REF!</definedName>
    <definedName name="vccot.">'[18]CT  PL'!$B$8:$H$8</definedName>
    <definedName name="vccot_1">"#REF!"</definedName>
    <definedName name="vcdbt">'[18]CT Thang Mo'!$B$220:$I$220</definedName>
    <definedName name="vcdc">#REF!</definedName>
    <definedName name="vcdc.">'[323]Chi tiet'!#REF!</definedName>
    <definedName name="vcdc_1">"#REF!"</definedName>
    <definedName name="vcdd">'[18]CT Thang Mo'!$B$182:$H$182</definedName>
    <definedName name="vcdd_tba">[103]VCDD_TBA!$S$13</definedName>
    <definedName name="VCDD1P">'[173]KPVC-BD '!#REF!</definedName>
    <definedName name="VCDD3p">'[173]KPVC-BD '!#REF!</definedName>
    <definedName name="VCDDCT3p">'[173]KPVC-BD '!#REF!</definedName>
    <definedName name="VCDDMBA">'[324]KPVC-BD '!#REF!</definedName>
    <definedName name="vcdt">'[18]CT Thang Mo'!$B$406:$I$406</definedName>
    <definedName name="vcdtb">'[18]CT Thang Mo'!$B$432:$I$432</definedName>
    <definedName name="VCHT">#REF!</definedName>
    <definedName name="VCHT_1">"#REF!"</definedName>
    <definedName name="vcsat">'[261]CTDZ 0.4+cto'!#REF!</definedName>
    <definedName name="vct">#REF!</definedName>
    <definedName name="vct_1">"#REF!"</definedName>
    <definedName name="vctb" localSheetId="0">#REF!</definedName>
    <definedName name="vctb">#REF!</definedName>
    <definedName name="vctb_1">"#REF!"</definedName>
    <definedName name="vctt">'[18]CT  PL'!$B$288:$H$288</definedName>
    <definedName name="VCVBT1">#REF!</definedName>
    <definedName name="VCVBT1_1">"#REF!"</definedName>
    <definedName name="VCVBT2">#REF!</definedName>
    <definedName name="VCVBT2_1">"#REF!"</definedName>
    <definedName name="vcxa">[200]TT04!$J$20</definedName>
    <definedName name="vd">#REF!</definedName>
    <definedName name="vd3p">#REF!</definedName>
    <definedName name="vd3p_1">"#REF!"</definedName>
    <definedName name="VDCLY">[107]QMCT!#REF!</definedName>
    <definedName name="vdkt">[66]gVL!$Q$55</definedName>
    <definedName name="vgk">#REF!</definedName>
    <definedName name="vgk_1">"#REF!"</definedName>
    <definedName name="vgt">#REF!</definedName>
    <definedName name="vgt_1">"#REF!"</definedName>
    <definedName name="Vietri">[110]TTVanChuyen!#REF!</definedName>
    <definedName name="vkcauthang">#REF!</definedName>
    <definedName name="vkcauthang_1">"#REF!"</definedName>
    <definedName name="vksan">#REF!</definedName>
    <definedName name="vksan_1">"#REF!"</definedName>
    <definedName name="vl">#REF!</definedName>
    <definedName name="VL.M10.1">'[246]Giai trinh'!#REF!</definedName>
    <definedName name="VL.M10.2">'[246]Giai trinh'!#REF!</definedName>
    <definedName name="VL.MDT">'[246]Giai trinh'!#REF!</definedName>
    <definedName name="vl_1">"#REF!"</definedName>
    <definedName name="VL_TBDM">[326]CTGT!#REF!</definedName>
    <definedName name="_______________________________________VL100">#REF!</definedName>
    <definedName name="vl100a">'[261]CTbe tong'!#REF!</definedName>
    <definedName name="vl1p">'[220]TONG HOP VL-NC'!#REF!</definedName>
    <definedName name="_______vl2" localSheetId="0" hidden="1">{"'Sheet1'!$L$16"}</definedName>
    <definedName name="_______vl2" hidden="1">{"'Sheet1'!$L$16"}</definedName>
    <definedName name="___VL200">[32]TT35!#REF!</definedName>
    <definedName name="_______________________________________VL250">#REF!</definedName>
    <definedName name="vl3p">#REF!</definedName>
    <definedName name="vl3p_1">"#REF!"</definedName>
    <definedName name="VLBETONG">'[327]Gia thanh'!#REF!</definedName>
    <definedName name="VLBS">#N/A</definedName>
    <definedName name="Vlcap0.7" localSheetId="0">#REF!</definedName>
    <definedName name="Vlcap0.7">#REF!</definedName>
    <definedName name="Vlcap0.7_1">"#REF!"</definedName>
    <definedName name="VLcap1" localSheetId="0">#REF!</definedName>
    <definedName name="VLcap1">#REF!</definedName>
    <definedName name="VLcap1_1">"#REF!"</definedName>
    <definedName name="vlct" hidden="1">{"'Sheet1'!$L$16"}</definedName>
    <definedName name="VLCT3p">#REF!</definedName>
    <definedName name="VLCT3p_1">"#REF!"</definedName>
    <definedName name="vldd">'[28]TH XL'!#REF!</definedName>
    <definedName name="vldg">#REF!</definedName>
    <definedName name="vldg_1">"#REF!"</definedName>
    <definedName name="vldn400">#REF!</definedName>
    <definedName name="vldn400_1">"#REF!"</definedName>
    <definedName name="vldn600">#REF!</definedName>
    <definedName name="vldn600_1">"#REF!"</definedName>
    <definedName name="VLHC">[259]TNHCHINH!$I$38</definedName>
    <definedName name="VLIEU">#REF!</definedName>
    <definedName name="VLIEU_1">"#REF!"</definedName>
    <definedName name="VLM">#REF!</definedName>
    <definedName name="VLM_1">"#REF!"</definedName>
    <definedName name="vlp">'[62]he so'!$B$1</definedName>
    <definedName name="vltr">'[28]TH XL'!#REF!</definedName>
    <definedName name="vltram">#REF!</definedName>
    <definedName name="vltram_1">"#REF!"</definedName>
    <definedName name="vm">[137]Input!#REF!</definedName>
    <definedName name="vm1.">[137]Input!#REF!</definedName>
    <definedName name="vm2.">[137]Input!#REF!</definedName>
    <definedName name="vn">[34]th¸mo!#REF!</definedName>
    <definedName name="vn1.">[137]Input!#REF!</definedName>
    <definedName name="vn2.">[137]Input!#REF!</definedName>
    <definedName name="voi">'[329]Gia vat tu'!#REF!</definedName>
    <definedName name="Vr">'[92]B-B'!$F$59</definedName>
    <definedName name="vr3p">#REF!</definedName>
    <definedName name="vr3p_1">"#REF!"</definedName>
    <definedName name="vt1pbs">'[28]lam-moi'!#REF!</definedName>
    <definedName name="vtbs">'[28]lam-moi'!#REF!</definedName>
    <definedName name="Vu">#REF!</definedName>
    <definedName name="Vu_">#REF!</definedName>
    <definedName name="Vua">#REF!</definedName>
    <definedName name="Vua_1">"#REF!"</definedName>
    <definedName name="vua_75">[330]dongia!#REF!</definedName>
    <definedName name="W" localSheetId="0">#REF!</definedName>
    <definedName name="W">#REF!</definedName>
    <definedName name="W_1">"#REF!"</definedName>
    <definedName name="Wdaymong">#REF!</definedName>
    <definedName name="Wgct">[93]Pier!$G$53</definedName>
    <definedName name="Wgkt">[93]Pier!$G$52</definedName>
    <definedName name="wl">#REF!</definedName>
    <definedName name="wrn.chi._.tiÆt." localSheetId="0" hidden="1">{#N/A,#N/A,FALSE,"Chi tiÆt"}</definedName>
    <definedName name="wrn.chi._.tiÆt." hidden="1">{#N/A,#N/A,FALSE,"Chi tiÆt"}</definedName>
    <definedName name="wrn.chi._.tiÆt._1">#N/A</definedName>
    <definedName name="wrn.chi._.tiÆt._2">#N/A</definedName>
    <definedName name="Ws">#REF!</definedName>
    <definedName name="WSD">[93]Pier!$F$272:$F$277</definedName>
    <definedName name="WSDS">[93]Pier!$F$284:$F$289</definedName>
    <definedName name="Wss">#REF!</definedName>
    <definedName name="Wst">#REF!</definedName>
    <definedName name="wt">#REF!</definedName>
    <definedName name="wwwwwwwwwwwwwwwwwwwwư">#REF!</definedName>
    <definedName name="X" localSheetId="0">#REF!</definedName>
    <definedName name="X">#REF!</definedName>
    <definedName name="X_1">"#REF!"</definedName>
    <definedName name="X_2">"#REF!"</definedName>
    <definedName name="x_3">'[138]13.BANG CT'!#REF!</definedName>
    <definedName name="x_4">'[138]13.BANG CT'!#REF!</definedName>
    <definedName name="x_8I">'[138]15.MMUS GOI'!#REF!</definedName>
    <definedName name="x_8IV">'[138]14.MMUS GIUA NHIP'!#REF!</definedName>
    <definedName name="x_9I">'[138]15.MMUS GOI'!#REF!</definedName>
    <definedName name="x_9IV">'[138]14.MMUS GIUA NHIP'!#REF!</definedName>
    <definedName name="X_ng">'[62]he so'!$B$20</definedName>
    <definedName name="x17dnc">[28]chitiet!#REF!</definedName>
    <definedName name="x17dvl">[28]chitiet!#REF!</definedName>
    <definedName name="x17knc">[28]chitiet!#REF!</definedName>
    <definedName name="x17kvl">[28]chitiet!#REF!</definedName>
    <definedName name="X1pFCOnc">'[173]CHITIET VL-NC-TT -1p'!#REF!</definedName>
    <definedName name="X1pFCOvc">'[173]CHITIET VL-NC-TT -1p'!#REF!</definedName>
    <definedName name="X1pFCOvl">'[173]CHITIET VL-NC-TT -1p'!#REF!</definedName>
    <definedName name="X1pIGnc">'[173]CHITIET VL-NC-TT -1p'!#REF!</definedName>
    <definedName name="X1pIGvc">'[173]CHITIET VL-NC-TT -1p'!#REF!</definedName>
    <definedName name="X1pIGvl">'[173]CHITIET VL-NC-TT -1p'!#REF!</definedName>
    <definedName name="x1pind">#REF!</definedName>
    <definedName name="x1pind_1">"#REF!"</definedName>
    <definedName name="x1pind_2">"#REF!"</definedName>
    <definedName name="X1pINDnc">#REF!</definedName>
    <definedName name="X1pINDnc_1">"#REF!"</definedName>
    <definedName name="X1pINDnc_2">"#REF!"</definedName>
    <definedName name="X1pINDvc">#REF!</definedName>
    <definedName name="X1pINDvc_1">"#REF!"</definedName>
    <definedName name="X1pINDvl">#REF!</definedName>
    <definedName name="X1pINDvl_1">"#REF!"</definedName>
    <definedName name="x1ping">#REF!</definedName>
    <definedName name="x1ping_1">"#REF!"</definedName>
    <definedName name="X1pINGnc">#REF!</definedName>
    <definedName name="X1pINGnc_1">"#REF!"</definedName>
    <definedName name="X1pINGvc">#REF!</definedName>
    <definedName name="X1pINGvc_1">"#REF!"</definedName>
    <definedName name="X1pINGvl">#REF!</definedName>
    <definedName name="X1pINGvl_1">"#REF!"</definedName>
    <definedName name="x1pint">#REF!</definedName>
    <definedName name="x1pint_1">"#REF!"</definedName>
    <definedName name="X1pINTnc">'[173]CHITIET VL-NC-TT -1p'!#REF!</definedName>
    <definedName name="X1pINTvc">'[173]CHITIET VL-NC-TT -1p'!#REF!</definedName>
    <definedName name="X1pINTvl">'[173]CHITIET VL-NC-TT -1p'!#REF!</definedName>
    <definedName name="X1pITnc">'[173]CHITIET VL-NC-TT -1p'!#REF!</definedName>
    <definedName name="X1pITvc">'[173]CHITIET VL-NC-TT -1p'!#REF!</definedName>
    <definedName name="X1pITvl">'[173]CHITIET VL-NC-TT -1p'!#REF!</definedName>
    <definedName name="x20knc">[28]chitiet!#REF!</definedName>
    <definedName name="x20kvl">[28]chitiet!#REF!</definedName>
    <definedName name="x22knc">[28]chitiet!#REF!</definedName>
    <definedName name="x22kvl">[28]chitiet!#REF!</definedName>
    <definedName name="x2mig1nc">'[28]lam-moi'!#REF!</definedName>
    <definedName name="x2mig1vl">'[28]lam-moi'!#REF!</definedName>
    <definedName name="x2min1nc">'[28]lam-moi'!#REF!</definedName>
    <definedName name="x2min1vl">'[28]lam-moi'!#REF!</definedName>
    <definedName name="x2mit1vl">'[28]lam-moi'!#REF!</definedName>
    <definedName name="x2mitnc">'[28]lam-moi'!#REF!</definedName>
    <definedName name="xa">[216]TTTram!#REF!</definedName>
    <definedName name="xaydung">[331]XL4Poppy!$B$1:$B$16</definedName>
    <definedName name="XB_80">#REF!</definedName>
    <definedName name="XCCT">0.5</definedName>
    <definedName name="xd0.6">#REF!</definedName>
    <definedName name="xd0.6_1">"#REF!"</definedName>
    <definedName name="xd1.3">#REF!</definedName>
    <definedName name="xd1.3_1">"#REF!"</definedName>
    <definedName name="xd1.5">#REF!</definedName>
    <definedName name="xd1.5_1">"#REF!"</definedName>
    <definedName name="xdra">[30]sheet12!#REF!</definedName>
    <definedName name="xdsnc">[28]gtrinh!#REF!</definedName>
    <definedName name="xdsvl">[28]gtrinh!#REF!</definedName>
    <definedName name="xfco">#REF!</definedName>
    <definedName name="xfco_1">"#REF!"</definedName>
    <definedName name="xfco3p">#REF!</definedName>
    <definedName name="xfco3p_1">"#REF!"</definedName>
    <definedName name="XFCOnc">#REF!</definedName>
    <definedName name="XFCOnc_1">"#REF!"</definedName>
    <definedName name="xfconc3p">'[247]CHITIET VL-NC-TT1p'!#REF!</definedName>
    <definedName name="xfcotnc">#REF!</definedName>
    <definedName name="xfcotnc_1">"#REF!"</definedName>
    <definedName name="xfcotvl">#REF!</definedName>
    <definedName name="xfcotvl_1">"#REF!"</definedName>
    <definedName name="XFCOvc">'[250]CHITIET VL-NC-TT-3p'!#REF!</definedName>
    <definedName name="XFCOvl">#REF!</definedName>
    <definedName name="XFCOvl_1">"#REF!"</definedName>
    <definedName name="xfcovl3p">'[247]CHITIET VL-NC-TT1p'!#REF!</definedName>
    <definedName name="xfnc">'[28]lam-moi'!#REF!</definedName>
    <definedName name="xfvl">'[28]lam-moi'!#REF!</definedName>
    <definedName name="xgc100">#REF!</definedName>
    <definedName name="xgc100_1">"#REF!"</definedName>
    <definedName name="xgc150">#REF!</definedName>
    <definedName name="xgc150_1">"#REF!"</definedName>
    <definedName name="xgc200">#REF!</definedName>
    <definedName name="xgc200_1">"#REF!"</definedName>
    <definedName name="xh">#REF!</definedName>
    <definedName name="xh_1">"#REF!"</definedName>
    <definedName name="xhn">#REF!</definedName>
    <definedName name="xhn_1">"#REF!"</definedName>
    <definedName name="xhnnc">'[28]lam-moi'!#REF!</definedName>
    <definedName name="xhnvl">'[28]lam-moi'!#REF!</definedName>
    <definedName name="xig">#REF!</definedName>
    <definedName name="xig_1">"#REF!"</definedName>
    <definedName name="xig1">#REF!</definedName>
    <definedName name="xig1_1">"#REF!"</definedName>
    <definedName name="XIG1nc">'[173]CHITIET VL-NC-TT-3p'!#REF!</definedName>
    <definedName name="xig1p">#REF!</definedName>
    <definedName name="xig1p_1">"#REF!"</definedName>
    <definedName name="xig1pnc">'[28]lam-moi'!#REF!</definedName>
    <definedName name="xig1pvl">'[28]lam-moi'!#REF!</definedName>
    <definedName name="XIG1vl">'[173]CHITIET VL-NC-TT-3p'!#REF!</definedName>
    <definedName name="xig2nc">'[28]lam-moi'!#REF!</definedName>
    <definedName name="xig2vl">'[28]lam-moi'!#REF!</definedName>
    <definedName name="xig3p">#REF!</definedName>
    <definedName name="xig3p_1">"#REF!"</definedName>
    <definedName name="xiggnc">'[28]CHITIET VL-NC'!$G$57</definedName>
    <definedName name="xiggvl">'[28]CHITIET VL-NC'!$G$53</definedName>
    <definedName name="XIGnc">#REF!</definedName>
    <definedName name="XIGnc_1">"#REF!"</definedName>
    <definedName name="xignc3p">'[247]CHITIET VL-NC-TT1p'!#REF!</definedName>
    <definedName name="XIGvc">#REF!</definedName>
    <definedName name="XIGvc_1">"#REF!"</definedName>
    <definedName name="XIGvl">#REF!</definedName>
    <definedName name="XIGvl_1">"#REF!"</definedName>
    <definedName name="xigvl3p">'[247]CHITIET VL-NC-TT1p'!#REF!</definedName>
    <definedName name="Xim_ng_PC40">'[62]he so'!$B$21</definedName>
    <definedName name="ximang" localSheetId="0">#REF!</definedName>
    <definedName name="ximang">#REF!</definedName>
    <definedName name="ximang_1">"#REF!"</definedName>
    <definedName name="XiMangPCB30">[105]T.Tinh!#REF!</definedName>
    <definedName name="xin">#REF!</definedName>
    <definedName name="xin_1">"#REF!"</definedName>
    <definedName name="xin190">#REF!</definedName>
    <definedName name="xin190_1">"#REF!"</definedName>
    <definedName name="xin1903p">#REF!</definedName>
    <definedName name="xin1903p_1">"#REF!"</definedName>
    <definedName name="XIN190nc">'[250]CHITIET VL-NC-TT-3p'!#REF!</definedName>
    <definedName name="xin190nc3p">'[247]CHITIET VL-NC-TT1p'!#REF!</definedName>
    <definedName name="XIN190vc">'[250]CHITIET VL-NC-TT-3p'!#REF!</definedName>
    <definedName name="XIN190vl">'[250]CHITIET VL-NC-TT-3p'!#REF!</definedName>
    <definedName name="xin190vl3p">'[247]CHITIET VL-NC-TT1p'!#REF!</definedName>
    <definedName name="xin2903p">[266]TONGKE3p!$R$110</definedName>
    <definedName name="xin290nc3p">'[247]CHITIET VL-NC-TT1p'!#REF!</definedName>
    <definedName name="xin290vl3p">'[247]CHITIET VL-NC-TT1p'!#REF!</definedName>
    <definedName name="xin3p">#REF!</definedName>
    <definedName name="xin3p_1">"#REF!"</definedName>
    <definedName name="xin901nc">'[28]lam-moi'!#REF!</definedName>
    <definedName name="xin901vl">'[28]lam-moi'!#REF!</definedName>
    <definedName name="xind">#REF!</definedName>
    <definedName name="xind_1">"#REF!"</definedName>
    <definedName name="xind1p">#REF!</definedName>
    <definedName name="xind1p_1">"#REF!"</definedName>
    <definedName name="xind1pnc">'[28]lam-moi'!#REF!</definedName>
    <definedName name="xind1pvl">'[28]lam-moi'!#REF!</definedName>
    <definedName name="xind3p">#REF!</definedName>
    <definedName name="xind3p_1">"#REF!"</definedName>
    <definedName name="XINDnc">'[250]CHITIET VL-NC-TT-3p'!#REF!</definedName>
    <definedName name="xindnc1p">#REF!</definedName>
    <definedName name="xindnc1p_1">"#REF!"</definedName>
    <definedName name="xindnc3p">'[247]CHITIET VL-NC-TT1p'!#REF!</definedName>
    <definedName name="XINDvc">'[250]CHITIET VL-NC-TT-3p'!#REF!</definedName>
    <definedName name="XINDvl">'[250]CHITIET VL-NC-TT-3p'!#REF!</definedName>
    <definedName name="xindvl1p">#REF!</definedName>
    <definedName name="xindvl1p_1">"#REF!"</definedName>
    <definedName name="xindvl3p">'[247]CHITIET VL-NC-TT1p'!#REF!</definedName>
    <definedName name="xing1p">#REF!</definedName>
    <definedName name="xing1p_1">"#REF!"</definedName>
    <definedName name="xing1pnc">'[28]lam-moi'!#REF!</definedName>
    <definedName name="xing1pvl">'[28]lam-moi'!#REF!</definedName>
    <definedName name="xingnc1p">#REF!</definedName>
    <definedName name="xingnc1p_1">"#REF!"</definedName>
    <definedName name="xingvl1p">#REF!</definedName>
    <definedName name="xingvl1p_1">"#REF!"</definedName>
    <definedName name="XINnc">#REF!</definedName>
    <definedName name="XINnc_1">"#REF!"</definedName>
    <definedName name="xinnc3p">'[247]CHITIET VL-NC-TT1p'!#REF!</definedName>
    <definedName name="xint1p">#REF!</definedName>
    <definedName name="xint1p_1">"#REF!"</definedName>
    <definedName name="XINvc">#REF!</definedName>
    <definedName name="XINvc_1">"#REF!"</definedName>
    <definedName name="XINvl">#REF!</definedName>
    <definedName name="XINvl_1">"#REF!"</definedName>
    <definedName name="xinvl3p">'[247]CHITIET VL-NC-TT1p'!#REF!</definedName>
    <definedName name="xit">#REF!</definedName>
    <definedName name="xit_1">"#REF!"</definedName>
    <definedName name="xit1">#REF!</definedName>
    <definedName name="xit1_1">"#REF!"</definedName>
    <definedName name="XIT1nc">'[173]CHITIET VL-NC-TT-3p'!#REF!</definedName>
    <definedName name="xit1p">#REF!</definedName>
    <definedName name="xit1p_1">"#REF!"</definedName>
    <definedName name="xit1pnc">'[28]lam-moi'!#REF!</definedName>
    <definedName name="xit1pvl">'[28]lam-moi'!#REF!</definedName>
    <definedName name="XIT1vl">'[173]CHITIET VL-NC-TT-3p'!#REF!</definedName>
    <definedName name="xit2nc">'[28]lam-moi'!#REF!</definedName>
    <definedName name="xit2nc3p">'[247]CHITIET VL-NC-TT1p'!#REF!</definedName>
    <definedName name="xit2vl">'[28]lam-moi'!#REF!</definedName>
    <definedName name="xit2vl3p">'[247]CHITIET VL-NC-TT1p'!#REF!</definedName>
    <definedName name="xit3p">#REF!</definedName>
    <definedName name="xit3p_1">"#REF!"</definedName>
    <definedName name="XITnc">#REF!</definedName>
    <definedName name="XITnc_1">"#REF!"</definedName>
    <definedName name="xitnc3p">'[247]CHITIET VL-NC-TT1p'!#REF!</definedName>
    <definedName name="xittnc">'[28]CHITIET VL-NC'!$G$48</definedName>
    <definedName name="xittvl">'[28]CHITIET VL-NC'!$G$44</definedName>
    <definedName name="XITvc">#REF!</definedName>
    <definedName name="XITvc_1">"#REF!"</definedName>
    <definedName name="XITvl">#REF!</definedName>
    <definedName name="XITvl_1">"#REF!"</definedName>
    <definedName name="xitvl3p">'[247]CHITIET VL-NC-TT1p'!#REF!</definedName>
    <definedName name="xk0.6">#REF!</definedName>
    <definedName name="xk0.6_1">"#REF!"</definedName>
    <definedName name="xk1.3">#REF!</definedName>
    <definedName name="xk1.3_1">"#REF!"</definedName>
    <definedName name="xk1.5">#REF!</definedName>
    <definedName name="xk1.5_1">"#REF!"</definedName>
    <definedName name="xl">#REF!</definedName>
    <definedName name="xlc">#REF!</definedName>
    <definedName name="xld">'[332]TH-XLap'!#REF!</definedName>
    <definedName name="xld1.4">#REF!</definedName>
    <definedName name="xld1.4_1">"#REF!"</definedName>
    <definedName name="xlk">#REF!</definedName>
    <definedName name="xlk1.4">#REF!</definedName>
    <definedName name="xlk1.4_1">"#REF!"</definedName>
    <definedName name="xlt">'[332]TH-XLap'!#REF!</definedName>
    <definedName name="xm">[135]gvl!$N$16</definedName>
    <definedName name="XM.M10.1">'[246]Giai trinh'!#REF!</definedName>
    <definedName name="XM.M10.2">'[246]Giai trinh'!#REF!</definedName>
    <definedName name="XM.MDT">'[246]Giai trinh'!#REF!</definedName>
    <definedName name="xmcax">#REF!</definedName>
    <definedName name="xmcax_1">"#REF!"</definedName>
    <definedName name="xn">#REF!</definedName>
    <definedName name="xn_1">"#REF!"</definedName>
    <definedName name="xo">[333]So!#REF!</definedName>
    <definedName name="xr1nc">'[28]lam-moi'!#REF!</definedName>
    <definedName name="xr1vl">'[28]lam-moi'!#REF!</definedName>
    <definedName name="xt">[34]th¸mo!#REF!</definedName>
    <definedName name="xtr3pnc">[28]gtrinh!#REF!</definedName>
    <definedName name="xtr3pvl">[28]gtrinh!#REF!</definedName>
    <definedName name="xuat_hien">[334]DTCT!$D$10:$D$283</definedName>
    <definedName name="Xuat_hien1">[335]DTCT!$A$7:$A$238</definedName>
    <definedName name="xuatthan">#REF!</definedName>
    <definedName name="xx">#REF!</definedName>
    <definedName name="xx_1">"#REF!"</definedName>
    <definedName name="y">#REF!</definedName>
    <definedName name="y_1">"#REF!"</definedName>
    <definedName name="y_1I">'[138]13.BANG CT'!#REF!</definedName>
    <definedName name="y_1II">'[138]13.BANG CT'!#REF!</definedName>
    <definedName name="y_1III">'[138]13.BANG CT'!#REF!</definedName>
    <definedName name="y_1IV">'[138]13.BANG CT'!#REF!</definedName>
    <definedName name="y_2I">'[138]13.BANG CT'!#REF!</definedName>
    <definedName name="y_2II">'[138]13.BANG CT'!#REF!</definedName>
    <definedName name="y_2III">'[138]13.BANG CT'!#REF!</definedName>
    <definedName name="y_2IV">'[138]13.BANG CT'!#REF!</definedName>
    <definedName name="y_3I">'[138]13.BANG CT'!#REF!</definedName>
    <definedName name="y_3II">'[138]13.BANG CT'!#REF!</definedName>
    <definedName name="y_3III">'[138]13.BANG CT'!#REF!</definedName>
    <definedName name="y_3IV">'[138]13.BANG CT'!#REF!</definedName>
    <definedName name="y_4I">'[138]13.BANG CT'!#REF!</definedName>
    <definedName name="y_4II">'[138]13.BANG CT'!#REF!</definedName>
    <definedName name="y_4III">'[138]13.BANG CT'!#REF!</definedName>
    <definedName name="y_4IV">'[138]13.BANG CT'!#REF!</definedName>
    <definedName name="y_9bI">'[138]13.BANG CT'!#REF!</definedName>
    <definedName name="y_9bII">'[138]13.BANG CT'!#REF!</definedName>
    <definedName name="y_9bIII">'[138]13.BANG CT'!#REF!</definedName>
    <definedName name="y_9bIV">'[138]13.BANG CT'!#REF!</definedName>
    <definedName name="y_9I">'[138]13.BANG CT'!#REF!</definedName>
    <definedName name="y_9II">'[138]13.BANG CT'!#REF!</definedName>
    <definedName name="y_9III">'[138]13.BANG CT'!#REF!</definedName>
    <definedName name="y_9IV">'[138]13.BANG CT'!#REF!</definedName>
    <definedName name="yyyyyyyyyyyyyyyy">#REF!</definedName>
    <definedName name="Z" localSheetId="0">#REF!</definedName>
    <definedName name="Z">#REF!</definedName>
    <definedName name="z_1">"#REF!"</definedName>
    <definedName name="ZD">'[336]tong du toan'!#REF!</definedName>
    <definedName name="zl">#REF!</definedName>
    <definedName name="Zw">#REF!</definedName>
    <definedName name="ZXD">#REF!</definedName>
    <definedName name="ZXD_1">"#REF!"</definedName>
    <definedName name="ZYX" localSheetId="0">#REF!</definedName>
    <definedName name="ZYX">#REF!</definedName>
    <definedName name="ZYX_1">"#REF!"</definedName>
    <definedName name="ZZZ" localSheetId="0">#REF!</definedName>
    <definedName name="ZZZ">#REF!</definedName>
    <definedName name="ZZZ_1">"#REF!"</definedName>
  </definedNames>
  <calcPr calcId="152511" fullCalcOn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78" i="1" l="1"/>
  <c r="E280" i="1" s="1"/>
  <c r="U271" i="1"/>
  <c r="T271" i="1"/>
  <c r="S271" i="1"/>
  <c r="R271" i="1"/>
  <c r="Q271" i="1"/>
  <c r="P271" i="1"/>
  <c r="O271" i="1"/>
  <c r="N271" i="1"/>
  <c r="M271" i="1"/>
  <c r="L271" i="1"/>
  <c r="K271" i="1"/>
  <c r="J271" i="1"/>
  <c r="I271" i="1"/>
  <c r="H271" i="1"/>
  <c r="G271" i="1"/>
  <c r="F271" i="1" s="1"/>
  <c r="U269" i="1"/>
  <c r="T269" i="1"/>
  <c r="S269" i="1"/>
  <c r="P269" i="1"/>
  <c r="O269" i="1"/>
  <c r="N269" i="1"/>
  <c r="M269" i="1"/>
  <c r="L269" i="1"/>
  <c r="K269" i="1"/>
  <c r="H269" i="1"/>
  <c r="G269" i="1"/>
  <c r="F269" i="1" s="1"/>
  <c r="U268" i="1"/>
  <c r="T268" i="1"/>
  <c r="S268" i="1"/>
  <c r="P268" i="1"/>
  <c r="O268" i="1"/>
  <c r="N268" i="1"/>
  <c r="M268" i="1"/>
  <c r="L268" i="1"/>
  <c r="K268" i="1"/>
  <c r="H268" i="1"/>
  <c r="G268" i="1"/>
  <c r="F268" i="1" s="1"/>
  <c r="U263" i="1"/>
  <c r="T263" i="1"/>
  <c r="T251" i="1" s="1"/>
  <c r="T256" i="1" s="1"/>
  <c r="S263" i="1"/>
  <c r="R263" i="1"/>
  <c r="Q263" i="1"/>
  <c r="P263" i="1"/>
  <c r="P251" i="1" s="1"/>
  <c r="P256" i="1" s="1"/>
  <c r="O263" i="1"/>
  <c r="N263" i="1"/>
  <c r="N251" i="1" s="1"/>
  <c r="M263" i="1"/>
  <c r="L263" i="1"/>
  <c r="L251" i="1" s="1"/>
  <c r="L256" i="1" s="1"/>
  <c r="K263" i="1"/>
  <c r="H263" i="1"/>
  <c r="G263" i="1"/>
  <c r="N256" i="1"/>
  <c r="J256" i="1"/>
  <c r="U251" i="1"/>
  <c r="U256" i="1" s="1"/>
  <c r="S251" i="1"/>
  <c r="S256" i="1" s="1"/>
  <c r="O251" i="1"/>
  <c r="O256" i="1" s="1"/>
  <c r="M251" i="1"/>
  <c r="M256" i="1" s="1"/>
  <c r="K251" i="1"/>
  <c r="K256" i="1" s="1"/>
  <c r="J251" i="1"/>
  <c r="I251" i="1"/>
  <c r="I256" i="1" s="1"/>
  <c r="H251" i="1"/>
  <c r="H256" i="1" s="1"/>
  <c r="G251" i="1"/>
  <c r="G256" i="1" s="1"/>
  <c r="U249" i="1"/>
  <c r="T249" i="1"/>
  <c r="S249" i="1"/>
  <c r="R249" i="1"/>
  <c r="Q249" i="1"/>
  <c r="P249" i="1"/>
  <c r="O249" i="1"/>
  <c r="N249" i="1"/>
  <c r="M249" i="1"/>
  <c r="L249" i="1"/>
  <c r="K249" i="1"/>
  <c r="J249" i="1"/>
  <c r="I249" i="1"/>
  <c r="H249" i="1"/>
  <c r="G249" i="1"/>
  <c r="F249" i="1" s="1"/>
  <c r="C249" i="1" s="1"/>
  <c r="U248" i="1"/>
  <c r="T248" i="1"/>
  <c r="S248" i="1"/>
  <c r="R248" i="1"/>
  <c r="Q248" i="1"/>
  <c r="P248" i="1"/>
  <c r="O248" i="1"/>
  <c r="N248" i="1"/>
  <c r="M248" i="1"/>
  <c r="L248" i="1"/>
  <c r="K248" i="1"/>
  <c r="H248" i="1"/>
  <c r="G248" i="1"/>
  <c r="P247" i="1"/>
  <c r="F247" i="1" s="1"/>
  <c r="C247" i="1" s="1"/>
  <c r="P246" i="1"/>
  <c r="F246" i="1"/>
  <c r="C246" i="1" s="1"/>
  <c r="P245" i="1"/>
  <c r="F245" i="1" s="1"/>
  <c r="C245" i="1"/>
  <c r="F244" i="1"/>
  <c r="C244" i="1" s="1"/>
  <c r="F243" i="1"/>
  <c r="P242" i="1"/>
  <c r="F242" i="1" s="1"/>
  <c r="P241" i="1"/>
  <c r="F241" i="1" s="1"/>
  <c r="P240" i="1"/>
  <c r="P239" i="1"/>
  <c r="F239" i="1" s="1"/>
  <c r="S237" i="1"/>
  <c r="P237" i="1"/>
  <c r="F237" i="1"/>
  <c r="Q236" i="1"/>
  <c r="P236" i="1" s="1"/>
  <c r="F236" i="1" s="1"/>
  <c r="R235" i="1"/>
  <c r="P235" i="1" s="1"/>
  <c r="F235" i="1" s="1"/>
  <c r="P234" i="1"/>
  <c r="F234" i="1"/>
  <c r="C234" i="1" s="1"/>
  <c r="P233" i="1"/>
  <c r="F233" i="1" s="1"/>
  <c r="C233" i="1"/>
  <c r="P232" i="1"/>
  <c r="F232" i="1" s="1"/>
  <c r="T231" i="1"/>
  <c r="F231" i="1"/>
  <c r="U230" i="1"/>
  <c r="F230" i="1" s="1"/>
  <c r="C230" i="1" s="1"/>
  <c r="K229" i="1"/>
  <c r="F229" i="1" s="1"/>
  <c r="C229" i="1" s="1"/>
  <c r="K228" i="1"/>
  <c r="F228" i="1"/>
  <c r="C228" i="1" s="1"/>
  <c r="S227" i="1"/>
  <c r="F227" i="1" s="1"/>
  <c r="C227" i="1"/>
  <c r="S226" i="1"/>
  <c r="F226" i="1" s="1"/>
  <c r="C226" i="1" s="1"/>
  <c r="S225" i="1"/>
  <c r="T223" i="1"/>
  <c r="F223" i="1" s="1"/>
  <c r="C223" i="1" s="1"/>
  <c r="T222" i="1"/>
  <c r="F222" i="1" s="1"/>
  <c r="C222" i="1" s="1"/>
  <c r="T221" i="1"/>
  <c r="F221" i="1" s="1"/>
  <c r="C221" i="1" s="1"/>
  <c r="K220" i="1"/>
  <c r="F220" i="1"/>
  <c r="C220" i="1" s="1"/>
  <c r="G219" i="1"/>
  <c r="F219" i="1" s="1"/>
  <c r="C219" i="1"/>
  <c r="G218" i="1"/>
  <c r="F218" i="1" s="1"/>
  <c r="C218" i="1" s="1"/>
  <c r="P217" i="1"/>
  <c r="G217" i="1"/>
  <c r="G216" i="1"/>
  <c r="G215" i="1"/>
  <c r="F215" i="1"/>
  <c r="C215" i="1" s="1"/>
  <c r="P214" i="1"/>
  <c r="G213" i="1"/>
  <c r="F213" i="1" s="1"/>
  <c r="C213" i="1" s="1"/>
  <c r="G212" i="1"/>
  <c r="F212" i="1" s="1"/>
  <c r="C212" i="1" s="1"/>
  <c r="P211" i="1"/>
  <c r="G211" i="1"/>
  <c r="F211" i="1" s="1"/>
  <c r="C211" i="1" s="1"/>
  <c r="G210" i="1"/>
  <c r="F210" i="1" s="1"/>
  <c r="C210" i="1" s="1"/>
  <c r="P209" i="1"/>
  <c r="P208" i="1"/>
  <c r="F208" i="1"/>
  <c r="C208" i="1" s="1"/>
  <c r="P207" i="1"/>
  <c r="F207" i="1" s="1"/>
  <c r="C207" i="1"/>
  <c r="P206" i="1"/>
  <c r="F206" i="1" s="1"/>
  <c r="C206" i="1" s="1"/>
  <c r="L205" i="1"/>
  <c r="L204" i="1"/>
  <c r="F204" i="1"/>
  <c r="C204" i="1" s="1"/>
  <c r="P203" i="1"/>
  <c r="M202" i="1"/>
  <c r="F202" i="1" s="1"/>
  <c r="C202" i="1"/>
  <c r="M201" i="1"/>
  <c r="F201" i="1"/>
  <c r="C201" i="1" s="1"/>
  <c r="M200" i="1"/>
  <c r="F200" i="1" s="1"/>
  <c r="C200" i="1" s="1"/>
  <c r="L199" i="1"/>
  <c r="F199" i="1"/>
  <c r="C199" i="1" s="1"/>
  <c r="L198" i="1"/>
  <c r="L197" i="1" s="1"/>
  <c r="F197" i="1" s="1"/>
  <c r="C197" i="1" s="1"/>
  <c r="O196" i="1"/>
  <c r="F196" i="1" s="1"/>
  <c r="C196" i="1" s="1"/>
  <c r="P195" i="1"/>
  <c r="F195" i="1"/>
  <c r="O194" i="1"/>
  <c r="F194" i="1" s="1"/>
  <c r="C194" i="1" s="1"/>
  <c r="O193" i="1"/>
  <c r="O192" i="1" s="1"/>
  <c r="F192" i="1" s="1"/>
  <c r="C192" i="1" s="1"/>
  <c r="F193" i="1"/>
  <c r="C193" i="1" s="1"/>
  <c r="P192" i="1"/>
  <c r="P191" i="1"/>
  <c r="O191" i="1"/>
  <c r="O189" i="1" s="1"/>
  <c r="F189" i="1" s="1"/>
  <c r="O190" i="1"/>
  <c r="F190" i="1"/>
  <c r="C190" i="1" s="1"/>
  <c r="P189" i="1"/>
  <c r="C189" i="1"/>
  <c r="S188" i="1"/>
  <c r="P188" i="1"/>
  <c r="F188" i="1"/>
  <c r="C188" i="1"/>
  <c r="U187" i="1"/>
  <c r="F187" i="1" s="1"/>
  <c r="C187" i="1" s="1"/>
  <c r="U186" i="1"/>
  <c r="F186" i="1" s="1"/>
  <c r="C186" i="1" s="1"/>
  <c r="S185" i="1"/>
  <c r="F185" i="1" s="1"/>
  <c r="C185" i="1" s="1"/>
  <c r="U184" i="1"/>
  <c r="F184" i="1"/>
  <c r="C184" i="1"/>
  <c r="P183" i="1"/>
  <c r="F183" i="1" s="1"/>
  <c r="C183" i="1" s="1"/>
  <c r="J182" i="1"/>
  <c r="F182" i="1" s="1"/>
  <c r="C182" i="1" s="1"/>
  <c r="I181" i="1"/>
  <c r="F181" i="1" s="1"/>
  <c r="C181" i="1" s="1"/>
  <c r="I180" i="1"/>
  <c r="F180" i="1"/>
  <c r="C180" i="1"/>
  <c r="S179" i="1"/>
  <c r="F179" i="1" s="1"/>
  <c r="C179" i="1" s="1"/>
  <c r="P178" i="1"/>
  <c r="F178" i="1" s="1"/>
  <c r="C178" i="1" s="1"/>
  <c r="S177" i="1"/>
  <c r="F177" i="1" s="1"/>
  <c r="C177" i="1" s="1"/>
  <c r="S176" i="1"/>
  <c r="F176" i="1"/>
  <c r="C176" i="1"/>
  <c r="S175" i="1"/>
  <c r="K175" i="1"/>
  <c r="G175" i="1"/>
  <c r="G174" i="1" s="1"/>
  <c r="F175" i="1"/>
  <c r="C175" i="1" s="1"/>
  <c r="P174" i="1"/>
  <c r="K174" i="1"/>
  <c r="S173" i="1"/>
  <c r="F173" i="1" s="1"/>
  <c r="S172" i="1"/>
  <c r="F172" i="1"/>
  <c r="S171" i="1"/>
  <c r="S170" i="1"/>
  <c r="F170" i="1"/>
  <c r="C170" i="1" s="1"/>
  <c r="T169" i="1"/>
  <c r="T168" i="1"/>
  <c r="F168" i="1" s="1"/>
  <c r="S167" i="1"/>
  <c r="G167" i="1"/>
  <c r="S166" i="1"/>
  <c r="F166" i="1" s="1"/>
  <c r="S165" i="1"/>
  <c r="F165" i="1" s="1"/>
  <c r="C165" i="1"/>
  <c r="T164" i="1"/>
  <c r="S163" i="1"/>
  <c r="F163" i="1" s="1"/>
  <c r="H163" i="1"/>
  <c r="C163" i="1"/>
  <c r="S162" i="1"/>
  <c r="F162" i="1" s="1"/>
  <c r="C162" i="1" s="1"/>
  <c r="P161" i="1"/>
  <c r="H161" i="1"/>
  <c r="S160" i="1"/>
  <c r="P160" i="1"/>
  <c r="G160" i="1"/>
  <c r="S159" i="1"/>
  <c r="P159" i="1"/>
  <c r="F159" i="1"/>
  <c r="C159" i="1"/>
  <c r="P158" i="1"/>
  <c r="G158" i="1"/>
  <c r="S157" i="1"/>
  <c r="S156" i="1"/>
  <c r="F156" i="1"/>
  <c r="C156" i="1" s="1"/>
  <c r="S154" i="1"/>
  <c r="F154" i="1" s="1"/>
  <c r="C154" i="1" s="1"/>
  <c r="S153" i="1"/>
  <c r="F153" i="1"/>
  <c r="C153" i="1"/>
  <c r="S152" i="1"/>
  <c r="F152" i="1"/>
  <c r="C152" i="1"/>
  <c r="S151" i="1"/>
  <c r="F151" i="1" s="1"/>
  <c r="C151" i="1" s="1"/>
  <c r="S150" i="1"/>
  <c r="F150" i="1"/>
  <c r="C150" i="1" s="1"/>
  <c r="S149" i="1"/>
  <c r="S147" i="1"/>
  <c r="F147" i="1" s="1"/>
  <c r="C147" i="1" s="1"/>
  <c r="S146" i="1"/>
  <c r="F146" i="1"/>
  <c r="C146" i="1" s="1"/>
  <c r="S145" i="1"/>
  <c r="F145" i="1" s="1"/>
  <c r="C145" i="1" s="1"/>
  <c r="S144" i="1"/>
  <c r="F144" i="1"/>
  <c r="S143" i="1"/>
  <c r="F143" i="1"/>
  <c r="C143" i="1" s="1"/>
  <c r="S142" i="1"/>
  <c r="S140" i="1"/>
  <c r="F140" i="1" s="1"/>
  <c r="C140" i="1" s="1"/>
  <c r="S139" i="1"/>
  <c r="P139" i="1"/>
  <c r="S138" i="1"/>
  <c r="F138" i="1"/>
  <c r="C138" i="1"/>
  <c r="S137" i="1"/>
  <c r="F136" i="1"/>
  <c r="C136" i="1" s="1"/>
  <c r="S135" i="1"/>
  <c r="F135" i="1"/>
  <c r="S134" i="1"/>
  <c r="F134" i="1" s="1"/>
  <c r="C134" i="1" s="1"/>
  <c r="S133" i="1"/>
  <c r="F133" i="1" s="1"/>
  <c r="C133" i="1" s="1"/>
  <c r="S132" i="1"/>
  <c r="F132" i="1"/>
  <c r="C132" i="1" s="1"/>
  <c r="S131" i="1"/>
  <c r="F131" i="1"/>
  <c r="S130" i="1"/>
  <c r="S129" i="1" s="1"/>
  <c r="L130" i="1"/>
  <c r="L129" i="1"/>
  <c r="P128" i="1"/>
  <c r="P125" i="1" s="1"/>
  <c r="G128" i="1"/>
  <c r="S127" i="1"/>
  <c r="S126" i="1"/>
  <c r="F126" i="1"/>
  <c r="C126" i="1"/>
  <c r="P124" i="1"/>
  <c r="F124" i="1" s="1"/>
  <c r="C124" i="1" s="1"/>
  <c r="S123" i="1"/>
  <c r="S122" i="1"/>
  <c r="P122" i="1"/>
  <c r="S121" i="1"/>
  <c r="F121" i="1"/>
  <c r="C121" i="1" s="1"/>
  <c r="S120" i="1"/>
  <c r="F120" i="1"/>
  <c r="C120" i="1"/>
  <c r="S118" i="1"/>
  <c r="F118" i="1" s="1"/>
  <c r="C118" i="1" s="1"/>
  <c r="S117" i="1"/>
  <c r="F117" i="1" s="1"/>
  <c r="C117" i="1" s="1"/>
  <c r="S116" i="1"/>
  <c r="S115" i="1" s="1"/>
  <c r="F115" i="1" s="1"/>
  <c r="C115" i="1" s="1"/>
  <c r="F116" i="1"/>
  <c r="C116" i="1" s="1"/>
  <c r="P114" i="1"/>
  <c r="F114" i="1" s="1"/>
  <c r="S113" i="1"/>
  <c r="F113" i="1"/>
  <c r="S112" i="1"/>
  <c r="S111" i="1"/>
  <c r="F111" i="1" s="1"/>
  <c r="P110" i="1"/>
  <c r="F110" i="1"/>
  <c r="P109" i="1"/>
  <c r="F109" i="1" s="1"/>
  <c r="O109" i="1"/>
  <c r="C109" i="1"/>
  <c r="S108" i="1"/>
  <c r="F108" i="1" s="1"/>
  <c r="S107" i="1"/>
  <c r="P107" i="1"/>
  <c r="F107" i="1" s="1"/>
  <c r="U106" i="1"/>
  <c r="T106" i="1"/>
  <c r="S106" i="1"/>
  <c r="R106" i="1"/>
  <c r="Q106" i="1"/>
  <c r="O106" i="1"/>
  <c r="N106" i="1"/>
  <c r="M106" i="1"/>
  <c r="L106" i="1"/>
  <c r="K106" i="1"/>
  <c r="J106" i="1"/>
  <c r="I106" i="1"/>
  <c r="H106" i="1"/>
  <c r="G106" i="1"/>
  <c r="E106" i="1"/>
  <c r="S105" i="1"/>
  <c r="F105" i="1" s="1"/>
  <c r="P104" i="1"/>
  <c r="F104" i="1"/>
  <c r="C104" i="1" s="1"/>
  <c r="S103" i="1"/>
  <c r="F103" i="1"/>
  <c r="S102" i="1"/>
  <c r="P102" i="1"/>
  <c r="F102" i="1" s="1"/>
  <c r="C102" i="1" s="1"/>
  <c r="S101" i="1"/>
  <c r="P101" i="1"/>
  <c r="H100" i="1"/>
  <c r="P99" i="1"/>
  <c r="O99" i="1"/>
  <c r="O96" i="1" s="1"/>
  <c r="F99" i="1"/>
  <c r="C99" i="1" s="1"/>
  <c r="S98" i="1"/>
  <c r="F98" i="1"/>
  <c r="S97" i="1"/>
  <c r="S96" i="1" s="1"/>
  <c r="P97" i="1"/>
  <c r="P96" i="1"/>
  <c r="S95" i="1"/>
  <c r="F95" i="1"/>
  <c r="S94" i="1"/>
  <c r="P94" i="1"/>
  <c r="F94" i="1" s="1"/>
  <c r="C94" i="1" s="1"/>
  <c r="K93" i="1"/>
  <c r="F93" i="1" s="1"/>
  <c r="C93" i="1" s="1"/>
  <c r="S92" i="1"/>
  <c r="F92" i="1"/>
  <c r="C92" i="1" s="1"/>
  <c r="K91" i="1"/>
  <c r="Q90" i="1"/>
  <c r="P90" i="1"/>
  <c r="F90" i="1" s="1"/>
  <c r="C90" i="1" s="1"/>
  <c r="S89" i="1"/>
  <c r="F89" i="1"/>
  <c r="S88" i="1"/>
  <c r="F88" i="1" s="1"/>
  <c r="S87" i="1"/>
  <c r="Q87" i="1"/>
  <c r="S86" i="1"/>
  <c r="F85" i="1"/>
  <c r="S84" i="1"/>
  <c r="F84" i="1"/>
  <c r="C84" i="1"/>
  <c r="S83" i="1"/>
  <c r="F83" i="1" s="1"/>
  <c r="S82" i="1"/>
  <c r="S81" i="1" s="1"/>
  <c r="F81" i="1" s="1"/>
  <c r="C81" i="1" s="1"/>
  <c r="F82" i="1"/>
  <c r="C82" i="1" s="1"/>
  <c r="P81" i="1"/>
  <c r="S80" i="1"/>
  <c r="O80" i="1"/>
  <c r="F80" i="1"/>
  <c r="C80" i="1" s="1"/>
  <c r="S79" i="1"/>
  <c r="F79" i="1"/>
  <c r="S78" i="1"/>
  <c r="S77" i="1" s="1"/>
  <c r="O78" i="1"/>
  <c r="P77" i="1"/>
  <c r="S76" i="1"/>
  <c r="F76" i="1" s="1"/>
  <c r="P76" i="1"/>
  <c r="C76" i="1"/>
  <c r="S75" i="1"/>
  <c r="F75" i="1" s="1"/>
  <c r="C75" i="1" s="1"/>
  <c r="S74" i="1"/>
  <c r="S73" i="1"/>
  <c r="P73" i="1"/>
  <c r="F73" i="1"/>
  <c r="C73" i="1" s="1"/>
  <c r="P72" i="1"/>
  <c r="S71" i="1"/>
  <c r="P71" i="1"/>
  <c r="F71" i="1"/>
  <c r="S70" i="1"/>
  <c r="F70" i="1" s="1"/>
  <c r="C70" i="1" s="1"/>
  <c r="S69" i="1"/>
  <c r="F69" i="1" s="1"/>
  <c r="P68" i="1"/>
  <c r="F68" i="1"/>
  <c r="S67" i="1"/>
  <c r="P66" i="1"/>
  <c r="S65" i="1"/>
  <c r="F65" i="1"/>
  <c r="S64" i="1"/>
  <c r="F64" i="1" s="1"/>
  <c r="S63" i="1"/>
  <c r="F63" i="1"/>
  <c r="C63" i="1" s="1"/>
  <c r="S62" i="1"/>
  <c r="F62" i="1"/>
  <c r="C62" i="1"/>
  <c r="S61" i="1"/>
  <c r="F61" i="1" s="1"/>
  <c r="C61" i="1" s="1"/>
  <c r="G60" i="1"/>
  <c r="S59" i="1"/>
  <c r="F59" i="1"/>
  <c r="C59" i="1"/>
  <c r="P58" i="1"/>
  <c r="F58" i="1"/>
  <c r="C58" i="1"/>
  <c r="P57" i="1"/>
  <c r="F57" i="1" s="1"/>
  <c r="C57" i="1" s="1"/>
  <c r="S56" i="1"/>
  <c r="F56" i="1" s="1"/>
  <c r="C56" i="1" s="1"/>
  <c r="S55" i="1"/>
  <c r="F55" i="1"/>
  <c r="C55" i="1" s="1"/>
  <c r="S54" i="1"/>
  <c r="F54" i="1"/>
  <c r="S53" i="1"/>
  <c r="S52" i="1" s="1"/>
  <c r="P53" i="1"/>
  <c r="T51" i="1"/>
  <c r="S51" i="1"/>
  <c r="S50" i="1"/>
  <c r="F50" i="1"/>
  <c r="K49" i="1"/>
  <c r="G49" i="1"/>
  <c r="F49" i="1"/>
  <c r="C49" i="1"/>
  <c r="P48" i="1"/>
  <c r="F48" i="1"/>
  <c r="S47" i="1"/>
  <c r="S45" i="1" s="1"/>
  <c r="F47" i="1"/>
  <c r="T46" i="1"/>
  <c r="S46" i="1"/>
  <c r="G46" i="1"/>
  <c r="G45" i="1" s="1"/>
  <c r="F46" i="1"/>
  <c r="C46" i="1" s="1"/>
  <c r="P45" i="1"/>
  <c r="K45" i="1"/>
  <c r="P44" i="1"/>
  <c r="G44" i="1"/>
  <c r="F44" i="1"/>
  <c r="G43" i="1"/>
  <c r="F43" i="1" s="1"/>
  <c r="G42" i="1"/>
  <c r="F42" i="1"/>
  <c r="G41" i="1"/>
  <c r="F41" i="1" s="1"/>
  <c r="K40" i="1"/>
  <c r="F40" i="1"/>
  <c r="S39" i="1"/>
  <c r="F39" i="1" s="1"/>
  <c r="S38" i="1"/>
  <c r="S37" i="1" s="1"/>
  <c r="G38" i="1"/>
  <c r="F38" i="1" s="1"/>
  <c r="P37" i="1"/>
  <c r="K37" i="1"/>
  <c r="P36" i="1"/>
  <c r="F36" i="1" s="1"/>
  <c r="P35" i="1"/>
  <c r="F35" i="1" s="1"/>
  <c r="S34" i="1"/>
  <c r="F34" i="1"/>
  <c r="S33" i="1"/>
  <c r="O33" i="1"/>
  <c r="N33" i="1"/>
  <c r="L33" i="1"/>
  <c r="K33" i="1"/>
  <c r="F33" i="1" s="1"/>
  <c r="C33" i="1" s="1"/>
  <c r="S32" i="1"/>
  <c r="F32" i="1" s="1"/>
  <c r="S31" i="1"/>
  <c r="N31" i="1"/>
  <c r="L31" i="1"/>
  <c r="F31" i="1" s="1"/>
  <c r="C31" i="1" s="1"/>
  <c r="U30" i="1"/>
  <c r="S30" i="1"/>
  <c r="O30" i="1"/>
  <c r="N30" i="1"/>
  <c r="M30" i="1"/>
  <c r="M12" i="1" s="1"/>
  <c r="S29" i="1"/>
  <c r="F29" i="1" s="1"/>
  <c r="R28" i="1"/>
  <c r="P28" i="1"/>
  <c r="F28" i="1" s="1"/>
  <c r="C28" i="1" s="1"/>
  <c r="S27" i="1"/>
  <c r="F27" i="1"/>
  <c r="S26" i="1"/>
  <c r="S25" i="1" s="1"/>
  <c r="R26" i="1"/>
  <c r="P26" i="1"/>
  <c r="F26" i="1"/>
  <c r="C26" i="1" s="1"/>
  <c r="R25" i="1"/>
  <c r="P25" i="1"/>
  <c r="F25" i="1" s="1"/>
  <c r="C25" i="1" s="1"/>
  <c r="S24" i="1"/>
  <c r="F24" i="1"/>
  <c r="S23" i="1"/>
  <c r="F23" i="1" s="1"/>
  <c r="P22" i="1"/>
  <c r="F22" i="1"/>
  <c r="S21" i="1"/>
  <c r="F21" i="1" s="1"/>
  <c r="S20" i="1"/>
  <c r="S18" i="1" s="1"/>
  <c r="F18" i="1" s="1"/>
  <c r="C18" i="1" s="1"/>
  <c r="F20" i="1"/>
  <c r="C20" i="1" s="1"/>
  <c r="S19" i="1"/>
  <c r="P19" i="1"/>
  <c r="F19" i="1"/>
  <c r="C19" i="1" s="1"/>
  <c r="P18" i="1"/>
  <c r="S17" i="1"/>
  <c r="F17" i="1"/>
  <c r="S16" i="1"/>
  <c r="F16" i="1" s="1"/>
  <c r="S15" i="1"/>
  <c r="P15" i="1"/>
  <c r="G15" i="1"/>
  <c r="F15" i="1" s="1"/>
  <c r="C15" i="1" s="1"/>
  <c r="S14" i="1"/>
  <c r="S13" i="1" s="1"/>
  <c r="F14" i="1"/>
  <c r="P13" i="1"/>
  <c r="U12" i="1"/>
  <c r="R12" i="1"/>
  <c r="N12" i="1"/>
  <c r="J12" i="1"/>
  <c r="I12" i="1"/>
  <c r="D12" i="1"/>
  <c r="A5" i="1"/>
  <c r="M274" i="1" l="1"/>
  <c r="M276" i="1" s="1"/>
  <c r="M277" i="1" s="1"/>
  <c r="M272" i="1"/>
  <c r="M252" i="1"/>
  <c r="M255" i="1"/>
  <c r="C38" i="1"/>
  <c r="F37" i="1"/>
  <c r="C37" i="1" s="1"/>
  <c r="F13" i="1"/>
  <c r="F125" i="1"/>
  <c r="C125" i="1" s="1"/>
  <c r="F158" i="1"/>
  <c r="C158" i="1" s="1"/>
  <c r="P52" i="1"/>
  <c r="P87" i="1"/>
  <c r="Q86" i="1"/>
  <c r="Q12" i="1" s="1"/>
  <c r="C107" i="1"/>
  <c r="F106" i="1"/>
  <c r="C106" i="1" s="1"/>
  <c r="F129" i="1"/>
  <c r="C129" i="1" s="1"/>
  <c r="S148" i="1"/>
  <c r="F148" i="1" s="1"/>
  <c r="C148" i="1" s="1"/>
  <c r="F149" i="1"/>
  <c r="C149" i="1" s="1"/>
  <c r="F123" i="1"/>
  <c r="C123" i="1" s="1"/>
  <c r="S119" i="1"/>
  <c r="S158" i="1"/>
  <c r="F160" i="1"/>
  <c r="C160" i="1" s="1"/>
  <c r="F167" i="1"/>
  <c r="C167" i="1" s="1"/>
  <c r="G164" i="1"/>
  <c r="I274" i="1"/>
  <c r="I276" i="1" s="1"/>
  <c r="I272" i="1"/>
  <c r="I252" i="1"/>
  <c r="U274" i="1"/>
  <c r="U276" i="1" s="1"/>
  <c r="U277" i="1" s="1"/>
  <c r="U272" i="1"/>
  <c r="U255" i="1"/>
  <c r="U252" i="1"/>
  <c r="K30" i="1"/>
  <c r="F67" i="1"/>
  <c r="C67" i="1" s="1"/>
  <c r="S66" i="1"/>
  <c r="F66" i="1" s="1"/>
  <c r="C66" i="1" s="1"/>
  <c r="S91" i="1"/>
  <c r="F100" i="1"/>
  <c r="H96" i="1"/>
  <c r="F122" i="1"/>
  <c r="C122" i="1" s="1"/>
  <c r="P119" i="1"/>
  <c r="F127" i="1"/>
  <c r="S125" i="1"/>
  <c r="F157" i="1"/>
  <c r="C157" i="1" s="1"/>
  <c r="S155" i="1"/>
  <c r="F155" i="1" s="1"/>
  <c r="C155" i="1" s="1"/>
  <c r="F240" i="1"/>
  <c r="P238" i="1"/>
  <c r="F238" i="1" s="1"/>
  <c r="I255" i="1"/>
  <c r="J274" i="1"/>
  <c r="J276" i="1" s="1"/>
  <c r="J272" i="1"/>
  <c r="J252" i="1"/>
  <c r="J255" i="1"/>
  <c r="N274" i="1"/>
  <c r="N276" i="1" s="1"/>
  <c r="N277" i="1" s="1"/>
  <c r="N272" i="1"/>
  <c r="N252" i="1"/>
  <c r="N255" i="1"/>
  <c r="R274" i="1"/>
  <c r="R276" i="1" s="1"/>
  <c r="R277" i="1" s="1"/>
  <c r="R272" i="1"/>
  <c r="R255" i="1"/>
  <c r="C14" i="1"/>
  <c r="L30" i="1"/>
  <c r="P30" i="1"/>
  <c r="G37" i="1"/>
  <c r="F51" i="1"/>
  <c r="T45" i="1"/>
  <c r="T12" i="1" s="1"/>
  <c r="F53" i="1"/>
  <c r="C53" i="1" s="1"/>
  <c r="F60" i="1"/>
  <c r="C60" i="1" s="1"/>
  <c r="G52" i="1"/>
  <c r="F52" i="1" s="1"/>
  <c r="C52" i="1" s="1"/>
  <c r="F74" i="1"/>
  <c r="S72" i="1"/>
  <c r="F72" i="1" s="1"/>
  <c r="C72" i="1" s="1"/>
  <c r="F78" i="1"/>
  <c r="C78" i="1" s="1"/>
  <c r="F97" i="1"/>
  <c r="C97" i="1" s="1"/>
  <c r="F101" i="1"/>
  <c r="C101" i="1" s="1"/>
  <c r="P106" i="1"/>
  <c r="F128" i="1"/>
  <c r="C128" i="1" s="1"/>
  <c r="F130" i="1"/>
  <c r="C130" i="1" s="1"/>
  <c r="F139" i="1"/>
  <c r="P137" i="1"/>
  <c r="F137" i="1" s="1"/>
  <c r="C137" i="1" s="1"/>
  <c r="S141" i="1"/>
  <c r="F141" i="1" s="1"/>
  <c r="C141" i="1" s="1"/>
  <c r="F142" i="1"/>
  <c r="C142" i="1" s="1"/>
  <c r="P91" i="1"/>
  <c r="F91" i="1" s="1"/>
  <c r="C91" i="1" s="1"/>
  <c r="S161" i="1"/>
  <c r="F161" i="1" s="1"/>
  <c r="C161" i="1" s="1"/>
  <c r="F171" i="1"/>
  <c r="S169" i="1"/>
  <c r="F169" i="1" s="1"/>
  <c r="C169" i="1" s="1"/>
  <c r="G209" i="1"/>
  <c r="F209" i="1" s="1"/>
  <c r="C209" i="1" s="1"/>
  <c r="F216" i="1"/>
  <c r="C216" i="1" s="1"/>
  <c r="G214" i="1"/>
  <c r="F214" i="1" s="1"/>
  <c r="C214" i="1" s="1"/>
  <c r="O77" i="1"/>
  <c r="P112" i="1"/>
  <c r="F112" i="1" s="1"/>
  <c r="C112" i="1" s="1"/>
  <c r="S164" i="1"/>
  <c r="F191" i="1"/>
  <c r="C191" i="1" s="1"/>
  <c r="F217" i="1"/>
  <c r="C217" i="1" s="1"/>
  <c r="F225" i="1"/>
  <c r="C225" i="1" s="1"/>
  <c r="S224" i="1"/>
  <c r="F224" i="1" s="1"/>
  <c r="C224" i="1" s="1"/>
  <c r="F248" i="1"/>
  <c r="S174" i="1"/>
  <c r="F174" i="1" s="1"/>
  <c r="C174" i="1" s="1"/>
  <c r="F205" i="1"/>
  <c r="C205" i="1" s="1"/>
  <c r="L203" i="1"/>
  <c r="F203" i="1" s="1"/>
  <c r="C203" i="1" s="1"/>
  <c r="F198" i="1"/>
  <c r="C198" i="1" s="1"/>
  <c r="F251" i="1"/>
  <c r="P12" i="1" l="1"/>
  <c r="T259" i="1"/>
  <c r="C248" i="1"/>
  <c r="K12" i="1"/>
  <c r="F30" i="1"/>
  <c r="C30" i="1" s="1"/>
  <c r="F164" i="1"/>
  <c r="C164" i="1" s="1"/>
  <c r="Q274" i="1"/>
  <c r="Q276" i="1" s="1"/>
  <c r="Q277" i="1" s="1"/>
  <c r="Q272" i="1"/>
  <c r="Q255" i="1"/>
  <c r="S12" i="1"/>
  <c r="G12" i="1"/>
  <c r="F119" i="1"/>
  <c r="C119" i="1" s="1"/>
  <c r="F87" i="1"/>
  <c r="C87" i="1" s="1"/>
  <c r="P86" i="1"/>
  <c r="F86" i="1" s="1"/>
  <c r="C86" i="1" s="1"/>
  <c r="F77" i="1"/>
  <c r="C77" i="1" s="1"/>
  <c r="O12" i="1"/>
  <c r="T255" i="1"/>
  <c r="T252" i="1"/>
  <c r="T274" i="1"/>
  <c r="T276" i="1" s="1"/>
  <c r="T277" i="1" s="1"/>
  <c r="T272" i="1"/>
  <c r="L12" i="1"/>
  <c r="F96" i="1"/>
  <c r="C96" i="1" s="1"/>
  <c r="H12" i="1"/>
  <c r="C13" i="1"/>
  <c r="F45" i="1"/>
  <c r="C45" i="1" s="1"/>
  <c r="O255" i="1" l="1"/>
  <c r="O252" i="1"/>
  <c r="O272" i="1"/>
  <c r="O274" i="1"/>
  <c r="O276" i="1" s="1"/>
  <c r="O277" i="1" s="1"/>
  <c r="H255" i="1"/>
  <c r="H274" i="1"/>
  <c r="H276" i="1" s="1"/>
  <c r="H277" i="1" s="1"/>
  <c r="H272" i="1"/>
  <c r="H252" i="1"/>
  <c r="K255" i="1"/>
  <c r="K274" i="1"/>
  <c r="K276" i="1" s="1"/>
  <c r="K277" i="1" s="1"/>
  <c r="K272" i="1"/>
  <c r="K252" i="1"/>
  <c r="P255" i="1"/>
  <c r="P274" i="1"/>
  <c r="P276" i="1" s="1"/>
  <c r="P277" i="1" s="1"/>
  <c r="P272" i="1"/>
  <c r="P252" i="1"/>
  <c r="F278" i="1"/>
  <c r="E279" i="1" s="1"/>
  <c r="F279" i="1" s="1"/>
  <c r="G255" i="1"/>
  <c r="G274" i="1"/>
  <c r="G276" i="1" s="1"/>
  <c r="G277" i="1" s="1"/>
  <c r="G272" i="1"/>
  <c r="G252" i="1"/>
  <c r="F12" i="1"/>
  <c r="L255" i="1"/>
  <c r="L274" i="1"/>
  <c r="L276" i="1" s="1"/>
  <c r="L277" i="1" s="1"/>
  <c r="L272" i="1"/>
  <c r="L252" i="1"/>
  <c r="S255" i="1"/>
  <c r="S252" i="1"/>
  <c r="S274" i="1"/>
  <c r="S276" i="1" s="1"/>
  <c r="S277" i="1" s="1"/>
  <c r="S272" i="1"/>
  <c r="F252" i="1" l="1"/>
  <c r="F274" i="1"/>
  <c r="F272" i="1"/>
  <c r="F265" i="1"/>
  <c r="F259" i="1"/>
  <c r="F261" i="1" s="1"/>
  <c r="F255" i="1"/>
  <c r="C12" i="1"/>
  <c r="F276" i="1" l="1"/>
  <c r="F277" i="1" s="1"/>
  <c r="F280" i="1"/>
  <c r="F281" i="1" s="1"/>
</calcChain>
</file>

<file path=xl/sharedStrings.xml><?xml version="1.0" encoding="utf-8"?>
<sst xmlns="http://schemas.openxmlformats.org/spreadsheetml/2006/main" count="298" uniqueCount="229">
  <si>
    <t>ỦY BAN NHÂN DÂN</t>
  </si>
  <si>
    <t>Biểu số 53/CK-NSNN</t>
  </si>
  <si>
    <t xml:space="preserve">   TỈNH CÀ MAU</t>
  </si>
  <si>
    <t>DỰ TOÁN CHI THƯỜNG XUYÊN CỦA NGÂN SÁCH CẤP TỈNH
CHO TỪNG CƠ QUAN, TỔ CHỨC THEO LĨNH VỰC NĂM 2020</t>
  </si>
  <si>
    <t>Đơn vị: Triệu đồng.</t>
  </si>
  <si>
    <t>STT</t>
  </si>
  <si>
    <t>TÊN ĐƠN VỊ</t>
  </si>
  <si>
    <t>Chênh lệch</t>
  </si>
  <si>
    <t>Dự toán năm 2018</t>
  </si>
  <si>
    <t>Dự toán 2019</t>
  </si>
  <si>
    <t>Tổng số</t>
  </si>
  <si>
    <t>Trong đó:</t>
  </si>
  <si>
    <t xml:space="preserve"> Chi giáo dục - đào tạo và dạy nghề</t>
  </si>
  <si>
    <t xml:space="preserve"> Chi khoa học và công nghệ</t>
  </si>
  <si>
    <t xml:space="preserve">Chi quốc phòng </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</si>
  <si>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</si>
  <si>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</si>
  <si>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</si>
  <si>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</si>
  <si>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</si>
  <si>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</si>
  <si>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</si>
  <si>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Trong đó</t>
  </si>
  <si>
    <t>Chi hoạt động của cơ quan quản lý nhà nước, đảng, đoàn thể</t>
  </si>
  <si>
    <t>Chi bảo đảm xã hội</t>
  </si>
  <si>
    <t>Chi thường xuyên khác</t>
  </si>
  <si>
    <t>Chi giao thông</t>
  </si>
  <si>
    <t>Chi nông nghiệp, lâm nghiệp, thủy lợi, thủy sản</t>
  </si>
  <si>
    <t>A</t>
  </si>
  <si>
    <t>B</t>
  </si>
  <si>
    <t>TỔNG SỐ</t>
  </si>
  <si>
    <t>Sở Kế hoạch và Đầu tư</t>
  </si>
  <si>
    <t xml:space="preserve"> - Kinh phí thường xuyên</t>
  </si>
  <si>
    <t xml:space="preserve"> - Trang web, ISO, xây dựng nông thôn mới và xúc tiến đầu tư</t>
  </si>
  <si>
    <t xml:space="preserve"> - Kinh phí ban chỉ đạo</t>
  </si>
  <si>
    <t xml:space="preserve"> - Một số hoạt động theo nhiệm vụ được giao</t>
  </si>
  <si>
    <t>Sở Công Thương</t>
  </si>
  <si>
    <t xml:space="preserve"> - Trang web, ISO, xây dựng nông thôn mới</t>
  </si>
  <si>
    <t xml:space="preserve"> - Phạt hành chính</t>
  </si>
  <si>
    <t xml:space="preserve"> - Chương trình xúc tiến thương mại, chương trình khuyến công</t>
  </si>
  <si>
    <t xml:space="preserve"> - Kinh phí hoạt động Ban Chỉ đạo 389/CM</t>
  </si>
  <si>
    <t>Sở Nông nghiệp và Phát triển nông thôn</t>
  </si>
  <si>
    <t xml:space="preserve"> - Trang thông tin điện tử, xây dựng nông thôn mới</t>
  </si>
  <si>
    <t xml:space="preserve"> - Kinh phí hoạt động theo nhiệm vụ được giao của các đơn vị trực thuộc sở</t>
  </si>
  <si>
    <t>Sở Văn hóa, Thể thao và Du lịch</t>
  </si>
  <si>
    <t xml:space="preserve"> - Chương trình xúc tiến du lịch</t>
  </si>
  <si>
    <t xml:space="preserve"> - Vốn quy hoạch</t>
  </si>
  <si>
    <t>Sở Giáo dục và Đào tạo</t>
  </si>
  <si>
    <t xml:space="preserve"> - Bảo hiểm y tế học sinh</t>
  </si>
  <si>
    <t xml:space="preserve"> - Các chế độ học sinh trường chuyên biệt</t>
  </si>
  <si>
    <t xml:space="preserve"> - Bồi dưỡng đào tạo cho giáo viên, cán bộ quản lý</t>
  </si>
  <si>
    <t xml:space="preserve"> - Mua sắm, hoàn ứng hợp đồng giáo viên</t>
  </si>
  <si>
    <t>Sở Lao động - Thương binh và Xã hội</t>
  </si>
  <si>
    <t xml:space="preserve"> - Kinh phí của Trung tâm dịch vụ việc làm</t>
  </si>
  <si>
    <t xml:space="preserve"> - Kinh phí đào tạo nghề lao động nông thôn</t>
  </si>
  <si>
    <t xml:space="preserve"> - Phạt hành chính, trang phục thanh tra</t>
  </si>
  <si>
    <t xml:space="preserve"> - Kinh phí hoạt động theo nhiệm vụ được giao của Văn phòng và các đơn vị trực thuộc Sở</t>
  </si>
  <si>
    <t>Sở Nội vụ</t>
  </si>
  <si>
    <t xml:space="preserve"> - Kinh phí thường xuyên</t>
  </si>
  <si>
    <t xml:space="preserve"> - Kinh phí khen thưởng của tỉnh</t>
  </si>
  <si>
    <t xml:space="preserve"> - Kinh phí thực hiện Đề án Trí thức trẻ</t>
  </si>
  <si>
    <t xml:space="preserve"> - Tích đóng hồ sơ, quản lý kho hồ sơ</t>
  </si>
  <si>
    <t xml:space="preserve"> - Xây dựng cơ sở dữ liệu bản đồ Địa giới hành chính tỉnh Cà Mau (Sở Nội vụ)</t>
  </si>
  <si>
    <t xml:space="preserve"> - Kinh phí hoạt động tôn giáo, trang phục thanh tra, kiểm tra công vụ, đối thoại thanh niên</t>
  </si>
  <si>
    <t xml:space="preserve"> - Kinh phí đào tạo</t>
  </si>
  <si>
    <t>Thanh tra Nhà nước tỉnh Cà Mau</t>
  </si>
  <si>
    <t xml:space="preserve"> - Kinh phí duy trì trang web, ISO</t>
  </si>
  <si>
    <t xml:space="preserve"> - Thu hồi phát hiện qua thanh tra</t>
  </si>
  <si>
    <t>Sở Tài chính</t>
  </si>
  <si>
    <t xml:space="preserve"> - Kinh phí thường xuyên (Đề án quản lý xe công)</t>
  </si>
  <si>
    <t xml:space="preserve"> - Một số hoạt động theo nhiệm vụ được giao, điện, nước của nhà xe, hoàn ứng</t>
  </si>
  <si>
    <t>Sở Tư pháp</t>
  </si>
  <si>
    <t xml:space="preserve"> - Hoạt động tuyên tuyền phổ biến giáo dục pháp luật</t>
  </si>
  <si>
    <t>Sở Tài nguyên và Môi trường</t>
  </si>
  <si>
    <t>Ngân sách chưa bố trí 10% tỷ lệ trích lại từ tiền thu sử dụng đất (CV 4101/UBND-KT ngày 01/6/18)</t>
  </si>
  <si>
    <t>Sở Xây dựng</t>
  </si>
  <si>
    <t xml:space="preserve"> - XPVPHC, trích thanh tra và khảo sát đơn giá vật liệu XD</t>
  </si>
  <si>
    <t>Sở Giao thông vận tải</t>
  </si>
  <si>
    <t xml:space="preserve"> - Trang phục thanh tra</t>
  </si>
  <si>
    <t xml:space="preserve"> - Kinh phí thu lệ phí</t>
  </si>
  <si>
    <t>Sở Y tế</t>
  </si>
  <si>
    <t xml:space="preserve"> - Quỹ khám chữa bệnh người nghèo</t>
  </si>
  <si>
    <t xml:space="preserve"> - Trang web, ISO, xây dựng nông thôn mới, hoàng ứng</t>
  </si>
  <si>
    <t xml:space="preserve"> - Kinh phí xử phạt vi phạm hành chính</t>
  </si>
  <si>
    <t>Sở Khoa học và Công nghệ</t>
  </si>
  <si>
    <t xml:space="preserve"> - Trang web, ISO, xây dựng nông thôn mới, phạt vi phạm hành chính</t>
  </si>
  <si>
    <t xml:space="preserve"> - Lắp đặt hệ thống kiểm soát số lượng rác đầu vào và đầu ra của Nhà máy Xử lý rác thải thành phố Cà Mau, Đề án nâng cao năng lực sản xuất và cung ứng giống keo lai nuôi cấy mô, góp phần phát triển ngành hàng chủ lực tỉnh Cà Mau</t>
  </si>
  <si>
    <t xml:space="preserve"> - Kinh phí thực hiện nhiệm vụ đề tài khoa học</t>
  </si>
  <si>
    <t>Sở Thông tin và Truyền thông</t>
  </si>
  <si>
    <t xml:space="preserve"> - Dự án ứng dụng công nghệ thông tin</t>
  </si>
  <si>
    <t>Ban quản lý Khu kinh tế</t>
  </si>
  <si>
    <t xml:space="preserve"> - Trang web, ISO</t>
  </si>
  <si>
    <t xml:space="preserve"> - Kinh phí xúc tiến đầu tư, bảo vệ môi trường và hoàn tạm ứng, quy hoạch</t>
  </si>
  <si>
    <t>Ban An toàn giao thông</t>
  </si>
  <si>
    <t xml:space="preserve"> - Kinh phí đảm bảo trật tự ATGT</t>
  </si>
  <si>
    <t>Văn phòng Hội đồng nhân dân tỉnh</t>
  </si>
  <si>
    <t xml:space="preserve"> - Kinh phí thường xuyên của Văn phòng </t>
  </si>
  <si>
    <t xml:space="preserve"> - Kinh phí nhiệm vụ chính trị của Văn phòng, duy trì trang web</t>
  </si>
  <si>
    <t xml:space="preserve"> - Kinh phí thực hiện nhiệm vụ chính trị của Hội đồng nhân dân tỉnh</t>
  </si>
  <si>
    <t>Văn phòng Ủy ban nhân dân tỉnh</t>
  </si>
  <si>
    <t xml:space="preserve"> - Kinh phí thường xuyên (Văn phòng Ủy ban nhân dân tỉnh)</t>
  </si>
  <si>
    <t xml:space="preserve"> - Kinh phí thường xuyên (Cơ quan tiếp dân)</t>
  </si>
  <si>
    <t xml:space="preserve"> - Kinh phí duy trì trang web, tiếp dân, xây dựng văn bản quy phạm pháp luật, quản lý tòa nhà Ủy ban nhân dân tỉnh, mua sắm, sửa chữa</t>
  </si>
  <si>
    <t xml:space="preserve"> - Kinh phí thực hiện nhiệm vụ chính trị của Ủy ban nhân dân tỉnh</t>
  </si>
  <si>
    <t xml:space="preserve"> - Trung tâm Giải quyết thủ tục hành chính</t>
  </si>
  <si>
    <t>Sở Ngoại vụ</t>
  </si>
  <si>
    <t xml:space="preserve"> - Trang web, ISO và kinh phí đối ngoại</t>
  </si>
  <si>
    <t xml:space="preserve"> - Chương trình xúc tiến nước ngoài</t>
  </si>
  <si>
    <t>Tỉnh đoàn Cà Mau</t>
  </si>
  <si>
    <t xml:space="preserve"> - Trang web, nông thôn mới</t>
  </si>
  <si>
    <t xml:space="preserve"> - Các hoạt động phong trào thanh niên, tuyên truyền PBGDPL</t>
  </si>
  <si>
    <t>Hội Liên hiệp Phụ nữ tỉnh Cà Mau</t>
  </si>
  <si>
    <t xml:space="preserve"> - Trang web, nông thôn mới và kinh phí thực hiện 2 đề án</t>
  </si>
  <si>
    <t xml:space="preserve"> - Kinh phí hoạt động theo Nghị quyết của Nhiệm kỳ 2016-2020,...</t>
  </si>
  <si>
    <t>Hội Nông dân tỉnh Cà Mau</t>
  </si>
  <si>
    <t xml:space="preserve"> - Trang web, nông thôn mới, bổ sung quỹ hỗ trợ nông dân</t>
  </si>
  <si>
    <t xml:space="preserve"> - Kinh phí phong trào</t>
  </si>
  <si>
    <t>Hội Cựu chiến binh tỉnh Cà Mau</t>
  </si>
  <si>
    <t xml:space="preserve"> - Kinh phí hoạt động phong trào</t>
  </si>
  <si>
    <t xml:space="preserve"> - Đại hội thi đua yêu nước Cựu chiến binh gương mẫu (2014-2019)</t>
  </si>
  <si>
    <t>Liên hiệp Các tổ chức hữu nghị</t>
  </si>
  <si>
    <t xml:space="preserve"> - Kinh phí hoạt động đối ngoại, duy trì website</t>
  </si>
  <si>
    <t>Hội Nhà báo tỉnh Cà Mau</t>
  </si>
  <si>
    <t xml:space="preserve"> - Các giải báo chí và Hội Báo Xuân; duy trì trang web</t>
  </si>
  <si>
    <t>Hội Chữ thập đỏ tỉnh Cà Mau</t>
  </si>
  <si>
    <t xml:space="preserve"> - Ban vận động hiến máu nhân đạo, trang web</t>
  </si>
  <si>
    <t>Hội Đông y tỉnh Cà Mau</t>
  </si>
  <si>
    <t>Hội Văn học - Nghệ thuật</t>
  </si>
  <si>
    <t xml:space="preserve"> - Tạp chí, Giải PNH, triển lãm, phân hội, trang web</t>
  </si>
  <si>
    <t>Liên minh Hợp tác xã</t>
  </si>
  <si>
    <t xml:space="preserve"> - BCĐ kinh tế tập thể, trang web, nông thôn mới</t>
  </si>
  <si>
    <t>Liên hiệp Các hội khoa học kỹ thuật tỉnh</t>
  </si>
  <si>
    <t xml:space="preserve"> - Trang web, kinh phí hội đồng phản biện, hội thi</t>
  </si>
  <si>
    <t>Ban Dân tộc</t>
  </si>
  <si>
    <t xml:space="preserve"> - Trang web, nông thôn mới, ISO, mục tiêu thiên niên kỷ</t>
  </si>
  <si>
    <t xml:space="preserve"> - Kiểm tra giám sát CTMT, tuyên truyền PBGDPL</t>
  </si>
  <si>
    <t xml:space="preserve"> - Chính sách đồng bào có uy tín theo Quyết định số 18/2011/QĐ-TTg và Lễ tết đồng bào dân tộc</t>
  </si>
  <si>
    <t>Ủy ban Mặt trận Tổ quốc Việt Nam tỉnh Cà Mau</t>
  </si>
  <si>
    <t xml:space="preserve"> - Kinh phí hoạt động của BTV và hoạt động hội đồng</t>
  </si>
  <si>
    <t xml:space="preserve"> - Kinh phí đại hội UB MTTQ nhiệm kỳ 2019-2024</t>
  </si>
  <si>
    <t xml:space="preserve"> - Kinh phí Ban vận động Quỹ vì người nghèo</t>
  </si>
  <si>
    <t>Văn phòng Tỉnh ủy</t>
  </si>
  <si>
    <t xml:space="preserve"> - Kinh phí đặc thù của Văn phòng</t>
  </si>
  <si>
    <t xml:space="preserve"> - Kinh phí thực hiện nhiệm vụ chính trị của Tỉnh ủy</t>
  </si>
  <si>
    <t xml:space="preserve"> - Chi trợ giá</t>
  </si>
  <si>
    <t xml:space="preserve"> - Mua sắm, sữa chữa tài sản và nhiệm vụ khác</t>
  </si>
  <si>
    <t>Bộ Chỉ huy Quân sự tỉnh Cà Mau</t>
  </si>
  <si>
    <t>Bộ Chỉ huy Bộ đội Biên phòng</t>
  </si>
  <si>
    <t>Công an tỉnh Cà Mau</t>
  </si>
  <si>
    <t>Ban Chỉ huy Phòng, chống thiên tai và TKCN tỉnh</t>
  </si>
  <si>
    <t>Hỗ trợ hoạt động cho Đoàn đại biểu Quốc hội</t>
  </si>
  <si>
    <t>Hỗ trợ kinh phí các Hội</t>
  </si>
  <si>
    <t>Trách nhiệm bồi thường của NN TTLT 71/2012/BTC-BTP</t>
  </si>
  <si>
    <t>Các khoản chi khác</t>
  </si>
  <si>
    <t>Mua sắm, sửa chữa tài sản</t>
  </si>
  <si>
    <t>Vườn Quốc gia U Minh Hạ</t>
  </si>
  <si>
    <t xml:space="preserve"> - Kinh phí PCCR, Quản lý bảo vệ rừng, Đề án cho thuê môi trường rừng, lập trạm quan trắc, tuyên truyền, quy hoạch</t>
  </si>
  <si>
    <t>Vườn Quốc gia Mũi Cà Mau</t>
  </si>
  <si>
    <t xml:space="preserve"> - Kinh phí xử lý vi phạm hành chính, chi phí phát mãi lâm sản, trang web và bảo hiểm cháy nổ</t>
  </si>
  <si>
    <t xml:space="preserve"> - Kinh phí quản lý bảo vệ rừng</t>
  </si>
  <si>
    <t>Ban Quản lý Khu sinh quyển Mũi Cà Mau</t>
  </si>
  <si>
    <t>Báo ảnh Đất Mũi</t>
  </si>
  <si>
    <t xml:space="preserve"> - Bản tin tiếng Khmer, Hỗ trợ tờ báo, tuyên truyền kiểm soát thủ tục hành chính</t>
  </si>
  <si>
    <t>Đài Phát thanh - Truyền hình Cà Mau</t>
  </si>
  <si>
    <t xml:space="preserve"> - Tuyên truyền hoạt động cải cách hành chính, thuê vệ tinh</t>
  </si>
  <si>
    <t>Cổng Thông tin điện tử tỉnh Cà Mau</t>
  </si>
  <si>
    <t xml:space="preserve"> - Nhuận bút trang web</t>
  </si>
  <si>
    <t xml:space="preserve">Trung tâm Xúc tiến đầu tư và Hỗ trợ doanh nghiệp </t>
  </si>
  <si>
    <t xml:space="preserve"> - Hoạt động xúc tiến trong và ngoài nước</t>
  </si>
  <si>
    <t>Trung tâm Giáo dục thường xuyên tỉnh Cà Mau</t>
  </si>
  <si>
    <t>Trường Cao đẳng Cộng đồng</t>
  </si>
  <si>
    <t xml:space="preserve"> - Kinh phí hội thao</t>
  </si>
  <si>
    <t>Trường Cao đẳng Y tế</t>
  </si>
  <si>
    <t>Trường Cao đẳng Nghề Việt Nam - Hàn Quốc</t>
  </si>
  <si>
    <t xml:space="preserve"> - Kinh phí hội thao, thi tay nghề quốc gia</t>
  </si>
  <si>
    <t>56</t>
  </si>
  <si>
    <t>BHYT cho các đối tượng được NSNN hỗ trợ (trẻ em dưới 6 tuổi, nghèo, cận nghèo, DTTS)</t>
  </si>
  <si>
    <t>57</t>
  </si>
  <si>
    <t>Chi chế độ chính sách theo Nghị định số 136/2013/NĐ-CP và chế độ chính sách đối với người có công</t>
  </si>
  <si>
    <t>58</t>
  </si>
  <si>
    <t>Tết Nguyên đán</t>
  </si>
  <si>
    <t>59</t>
  </si>
  <si>
    <t>Hỗ trợ làng trẻ SOS, mái ấm tình thương, trẻ khuyết tật</t>
  </si>
  <si>
    <t>60</t>
  </si>
  <si>
    <t>Văn phòng Điều phối các chương trình MTQG</t>
  </si>
  <si>
    <t xml:space="preserve"> - Kinh phí Ban Chỉ đạo xây dựng nông thôn mới</t>
  </si>
  <si>
    <t>61</t>
  </si>
  <si>
    <t>Kinh phí Đại hội Đảng bộ tỉnh Cà Mau nhiệm kỳ 2020 - 2025</t>
  </si>
  <si>
    <t>62</t>
  </si>
  <si>
    <t>Ban Quản lý dự án sáng kiến khu vực ngăn chặn và loại trừ sốt rét kháng thuốc ARTEMISININ tỉnh Cà Mau giai đoạn 2018 - 2020</t>
  </si>
  <si>
    <t>63</t>
  </si>
  <si>
    <t>Ban Quản lý dự án Quỹ toàn cầu phòng, chống HIV/AIDS</t>
  </si>
  <si>
    <t>64</t>
  </si>
  <si>
    <t>Quỹ hỗ trợ phát triển HTX</t>
  </si>
  <si>
    <t>65</t>
  </si>
  <si>
    <t>Vốn ủy thác qua ngân hàng chính sách</t>
  </si>
  <si>
    <t>66</t>
  </si>
  <si>
    <t>Khen thưởng 05 xã đạt chuẩn nông thôn mới</t>
  </si>
  <si>
    <t>67</t>
  </si>
  <si>
    <t>Phân bổ theo Nghị định số 35/2015/NĐ-CP</t>
  </si>
  <si>
    <t>68</t>
  </si>
  <si>
    <t>Kiến thiết thị chính (cây xanh)</t>
  </si>
  <si>
    <t>69</t>
  </si>
  <si>
    <t>Hỗ trợ sử dụng sản phẩm, dịch vụ công ích thủy lợi</t>
  </si>
  <si>
    <t>70</t>
  </si>
  <si>
    <t>Vốn duy tu công trình giao thông</t>
  </si>
  <si>
    <t>Thực hiện một số chế độ, chính sách</t>
  </si>
  <si>
    <t>Trung ương hỗ trợ một số nhiệm vụ chi do ngân sách địa phương đảm bảo</t>
  </si>
  <si>
    <t xml:space="preserve"> - Trang bị hệ thống nước sạch các trường</t>
  </si>
  <si>
    <t xml:space="preserve"> - Mua sắm thiết bị ngoại ngữ các cấp học trên địa bàn tỉnh </t>
  </si>
  <si>
    <t xml:space="preserve"> - Đào tạo giáo viên tiếng Anh Khung năng lực Châu Âu</t>
  </si>
  <si>
    <t xml:space="preserve"> - Mua sắm trang thiết bị y tế</t>
  </si>
  <si>
    <t xml:space="preserve"> - Thực hiện một số nhiệm vụ được giao</t>
  </si>
  <si>
    <t xml:space="preserve"> - Phần mền quản lý giá-công sản, quyết toán ngân sách, quản lý tiền lương</t>
  </si>
  <si>
    <t xml:space="preserve"> - Bia Ấn loát đặc biệt Nam Bộ</t>
  </si>
  <si>
    <t xml:space="preserve"> - Nạo vét cống rãnh thoát nước</t>
  </si>
  <si>
    <t xml:space="preserve"> - Hệ thống điện chiếu sáng đô thị</t>
  </si>
  <si>
    <t>Tiết kiệm 10% để thực hiện cải cách tiền lương theo quy định</t>
  </si>
  <si>
    <t>Tiết kiệm thêm 3%</t>
  </si>
  <si>
    <t>Tổng dự toán năm 2018</t>
  </si>
  <si>
    <t>Chênh lệch năm 2019 so với năm 2018</t>
  </si>
  <si>
    <t>Ghi chú:</t>
  </si>
  <si>
    <t xml:space="preserve">   - Dự toán trên không bao gồm dự toán kinh phí khối Đảng, quốc phòng, an ninh (do Phòng QLNS chưa thảo luận dự toán với các đơn vị); phân bổ theo Nghị định số 35/NĐ-CP; Kiến thiết thị chính (do Phòng QLNS chưa cân đối nguồn) và phần tiết kiệm (10% và 3%)</t>
  </si>
  <si>
    <t>Số kiểm tra Dự toán năm 2019 (sau khi trừ tiết kiệm 10% và 3%)</t>
  </si>
  <si>
    <t>triệu đồng</t>
  </si>
  <si>
    <t>Số đã thông báo dự toán 2019 (so sánh kinh phí không tự chủ của năm 2018 để lấy số thấp nhất và đã trừ tiết kiệm)</t>
  </si>
  <si>
    <t>Năm 2020 các đơn vị cấp tỉnh</t>
  </si>
  <si>
    <t>Năm 2019 các đơn vị cấp tỉnh</t>
  </si>
  <si>
    <t>Tỷ lệ</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</si>
</sst>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_(* #,##0_);_(* \(#,##0\);_(* &quot;-&quot;??_);_(@_)"/>
    <numFmt numFmtId="166" formatCode="_(* #,##0.000000_);_(* \(#,##0.000000\);_(* &quot;-&quot;??_);_(@_)"/>
  </numFmts>
  <fonts count="22">
    <font>
      <sz val="11"/>
      <color theme="1"/>
      <name val="Calibri"/>
      <family val="2"/>
      <scheme val="minor"/>
    </font>
    <font>
      <sz val="12"/>
      <name val=".VnTime"/>
      <family val="2"/>
    </font>
    <font>
      <b/>
      <sz val="13"/>
      <name val="Times New Roman"/>
      <family val="1"/>
    </font>
    <font>
      <sz val="13"/>
      <name val="Times New Roman"/>
      <family val="1"/>
    </font>
    <font>
      <sz val="12"/>
      <name val="Times New Roman"/>
      <family val="1"/>
    </font>
    <font>
      <sz val="11"/>
      <color theme="1"/>
      <name val="Arial"/>
      <family val="2"/>
    </font>
    <font>
      <b/>
      <sz val="12"/>
      <name val="Times New Roman"/>
      <family val="1"/>
    </font>
    <font>
      <b/>
      <sz val="14"/>
      <name val="Times New Roman"/>
      <family val="1"/>
    </font>
    <font>
      <i/>
      <sz val="13"/>
      <name val="Times New Roman"/>
      <family val="1"/>
    </font>
    <font>
      <i/>
      <sz val="12"/>
      <name val="Times New Roman"/>
      <family val="1"/>
    </font>
    <font>
      <b/>
      <sz val="9"/>
      <name val="Times New Roman"/>
      <family val="1"/>
    </font>
    <font>
      <i/>
      <sz val="9"/>
      <name val="Times New Roman"/>
      <family val="1"/>
    </font>
    <font>
      <sz val="9"/>
      <name val="Times New Roman"/>
      <family val="1"/>
    </font>
    <font>
      <b/>
      <sz val="13"/>
      <color rgb="FFFF0000"/>
      <name val="Times New Roman"/>
      <family val="1"/>
    </font>
    <font>
      <b/>
      <sz val="13"/>
      <color indexed="10"/>
      <name val="Times New Roman"/>
      <family val="1"/>
    </font>
    <font>
      <sz val="13"/>
      <color indexed="10"/>
      <name val="Times New Roman"/>
      <family val="1"/>
    </font>
    <font>
      <b/>
      <sz val="11"/>
      <name val="Times New Roman"/>
      <family val="1"/>
    </font>
    <font>
      <sz val="11"/>
      <name val="Times New Roman"/>
      <family val="1"/>
    </font>
    <font>
      <sz val="10"/>
      <name val="Times New Roman"/>
      <family val="1"/>
    </font>
    <font>
      <sz val="8"/>
      <name val="Times New Roman"/>
      <family val="1"/>
    </font>
    <font>
      <b/>
      <sz val="10"/>
      <name val="Times New Roman"/>
      <family val="1"/>
    </font>
    <font>
      <sz val="11"/>
      <color indexed="8"/>
      <name val="Calibri"/>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7">
    <xf numFmtId="0" fontId="0" fillId="0" borderId="0"/>
    <xf numFmtId="0" fontId="1" fillId="0" borderId="0"/>
    <xf numFmtId="0" fontId="3" fillId="0" borderId="0"/>
    <xf numFmtId="0" fontId="5" fillId="0" borderId="0"/>
    <xf numFmtId="0" fontId="3" fillId="0" borderId="0"/>
    <xf numFmtId="164" fontId="3" fillId="0" borderId="0" applyFont="0" applyFill="0" applyBorder="0" applyAlignment="0" applyProtection="0"/>
    <xf numFmtId="9" fontId="21" fillId="0" borderId="0" applyFont="0" applyFill="0" applyBorder="0" applyAlignment="0" applyProtection="0"/>
  </cellStyleXfs>
  <cellXfs count="96">
    <xf numFmtId="0" fontId="0" fillId="0" borderId="0" xfId="0"/>
    <xf numFmtId="0" fontId="2" fillId="0" borderId="0" xfId="1" applyFont="1" applyFill="1" applyAlignment="1">
      <alignment horizontal="left" vertical="center"/>
    </xf>
    <xf numFmtId="0" fontId="2" fillId="0" borderId="0" xfId="1" applyFont="1" applyFill="1" applyAlignment="1">
      <alignment horizontal="left" vertical="center"/>
    </xf>
    <xf numFmtId="0" fontId="4" fillId="0" borderId="0" xfId="2" applyFont="1" applyFill="1" applyAlignment="1">
      <alignment horizontal="left" vertical="center"/>
    </xf>
    <xf numFmtId="0" fontId="2" fillId="0" borderId="0" xfId="2" applyFont="1" applyFill="1" applyAlignment="1">
      <alignment horizontal="right" vertical="center"/>
    </xf>
    <xf numFmtId="0" fontId="5" fillId="0" borderId="0" xfId="3" applyFill="1" applyAlignment="1">
      <alignment horizontal="left" vertical="center"/>
    </xf>
    <xf numFmtId="0" fontId="6" fillId="2" borderId="0" xfId="2" applyFont="1" applyFill="1" applyAlignment="1">
      <alignment horizontal="center" vertical="center"/>
    </xf>
    <xf numFmtId="0" fontId="6" fillId="0" borderId="0" xfId="2" applyFont="1" applyFill="1" applyAlignment="1">
      <alignment horizontal="centerContinuous" vertical="center"/>
    </xf>
    <xf numFmtId="0" fontId="4" fillId="0" borderId="0" xfId="2" applyFont="1" applyFill="1" applyAlignment="1">
      <alignment horizontal="centerContinuous" vertical="center"/>
    </xf>
    <xf numFmtId="0" fontId="7" fillId="0" borderId="0" xfId="2" applyFont="1" applyFill="1" applyAlignment="1">
      <alignment horizontal="centerContinuous" vertical="center"/>
    </xf>
    <xf numFmtId="0" fontId="7" fillId="0" borderId="0" xfId="2" applyFont="1" applyFill="1" applyAlignment="1">
      <alignment vertical="center"/>
    </xf>
    <xf numFmtId="0" fontId="4" fillId="0" borderId="0" xfId="2" applyFont="1" applyFill="1" applyAlignment="1">
      <alignment vertical="center"/>
    </xf>
    <xf numFmtId="0" fontId="5" fillId="0" borderId="0" xfId="3" applyFill="1" applyAlignment="1">
      <alignment vertical="center"/>
    </xf>
    <xf numFmtId="0" fontId="7" fillId="0" borderId="0" xfId="2" applyFont="1" applyFill="1" applyAlignment="1">
      <alignment horizontal="center" vertical="center" wrapText="1"/>
    </xf>
    <xf numFmtId="0" fontId="7" fillId="0" borderId="0" xfId="2" applyFont="1" applyFill="1" applyAlignment="1">
      <alignment horizontal="center" vertical="center"/>
    </xf>
    <xf numFmtId="0" fontId="8" fillId="0" borderId="0" xfId="2" applyFont="1" applyFill="1" applyAlignment="1">
      <alignment horizontal="center" vertical="center"/>
    </xf>
    <xf numFmtId="0" fontId="8" fillId="0" borderId="0" xfId="2" applyFont="1" applyFill="1" applyAlignment="1">
      <alignment horizontal="center" vertical="center"/>
    </xf>
    <xf numFmtId="0" fontId="7" fillId="2" borderId="0" xfId="2" quotePrefix="1" applyFont="1" applyFill="1" applyAlignment="1">
      <alignment horizontal="center" vertical="center"/>
    </xf>
    <xf numFmtId="0" fontId="7" fillId="0" borderId="0" xfId="2" quotePrefix="1" applyFont="1" applyFill="1" applyAlignment="1">
      <alignment horizontal="centerContinuous" vertical="center"/>
    </xf>
    <xf numFmtId="0" fontId="9" fillId="0" borderId="1" xfId="2" applyFont="1" applyFill="1" applyBorder="1" applyAlignment="1">
      <alignment horizontal="right" vertical="center"/>
    </xf>
    <xf numFmtId="0" fontId="10" fillId="2" borderId="2" xfId="4" applyFont="1" applyFill="1" applyBorder="1" applyAlignment="1">
      <alignment horizontal="center" vertical="center" wrapText="1"/>
    </xf>
    <xf numFmtId="0" fontId="10" fillId="2" borderId="2" xfId="2" applyFont="1" applyFill="1" applyBorder="1" applyAlignment="1">
      <alignment horizontal="center" vertical="center" wrapText="1"/>
    </xf>
    <xf numFmtId="0" fontId="3" fillId="2" borderId="0" xfId="4" applyFont="1" applyFill="1" applyAlignment="1">
      <alignment vertical="center"/>
    </xf>
    <xf numFmtId="0" fontId="3" fillId="0" borderId="0" xfId="4" applyFill="1" applyAlignment="1">
      <alignment vertical="center"/>
    </xf>
    <xf numFmtId="0" fontId="10" fillId="2" borderId="2" xfId="2" applyFont="1" applyFill="1" applyBorder="1" applyAlignment="1">
      <alignment horizontal="center" vertical="center" wrapText="1"/>
    </xf>
    <xf numFmtId="0" fontId="11" fillId="2" borderId="2" xfId="4" applyFont="1" applyFill="1" applyBorder="1" applyAlignment="1">
      <alignment horizontal="center" vertical="center" wrapText="1"/>
    </xf>
    <xf numFmtId="0" fontId="8" fillId="2" borderId="0" xfId="4" applyFont="1" applyFill="1" applyAlignment="1">
      <alignment vertical="center"/>
    </xf>
    <xf numFmtId="0" fontId="8" fillId="0" borderId="0" xfId="4" applyFont="1" applyFill="1" applyAlignment="1">
      <alignment vertical="center"/>
    </xf>
    <xf numFmtId="0" fontId="10" fillId="2" borderId="2" xfId="4" applyFont="1" applyFill="1" applyBorder="1" applyAlignment="1">
      <alignment horizontal="center" vertical="center" wrapText="1"/>
    </xf>
    <xf numFmtId="3" fontId="10" fillId="2" borderId="2" xfId="4" applyNumberFormat="1" applyFont="1" applyFill="1" applyBorder="1" applyAlignment="1">
      <alignment horizontal="right" vertical="center"/>
    </xf>
    <xf numFmtId="165" fontId="10" fillId="2" borderId="2" xfId="5" applyNumberFormat="1" applyFont="1" applyFill="1" applyBorder="1" applyAlignment="1">
      <alignment vertical="center"/>
    </xf>
    <xf numFmtId="3" fontId="10" fillId="2" borderId="2" xfId="5" applyNumberFormat="1" applyFont="1" applyFill="1" applyBorder="1" applyAlignment="1">
      <alignment horizontal="right" vertical="center" wrapText="1"/>
    </xf>
    <xf numFmtId="49" fontId="10" fillId="2" borderId="2" xfId="4" applyNumberFormat="1" applyFont="1" applyFill="1" applyBorder="1" applyAlignment="1">
      <alignment horizontal="justify" vertical="center" wrapText="1"/>
    </xf>
    <xf numFmtId="3" fontId="10" fillId="2" borderId="2" xfId="4" applyNumberFormat="1" applyFont="1" applyFill="1" applyBorder="1" applyAlignment="1">
      <alignment horizontal="right" vertical="center" wrapText="1"/>
    </xf>
    <xf numFmtId="165" fontId="2" fillId="2" borderId="0" xfId="4" applyNumberFormat="1" applyFont="1" applyFill="1" applyAlignment="1">
      <alignment vertical="center"/>
    </xf>
    <xf numFmtId="0" fontId="2" fillId="2" borderId="0" xfId="4" applyFont="1" applyFill="1" applyAlignment="1">
      <alignment vertical="center"/>
    </xf>
    <xf numFmtId="0" fontId="2" fillId="0" borderId="0" xfId="4" applyFont="1" applyFill="1" applyAlignment="1">
      <alignment vertical="center"/>
    </xf>
    <xf numFmtId="0" fontId="12" fillId="2" borderId="2" xfId="4" applyFont="1" applyFill="1" applyBorder="1" applyAlignment="1">
      <alignment horizontal="center" vertical="center" wrapText="1"/>
    </xf>
    <xf numFmtId="49" fontId="12" fillId="2" borderId="2" xfId="4" applyNumberFormat="1" applyFont="1" applyFill="1" applyBorder="1" applyAlignment="1">
      <alignment horizontal="justify" vertical="center" wrapText="1"/>
    </xf>
    <xf numFmtId="3" fontId="12" fillId="2" borderId="2" xfId="4" applyNumberFormat="1" applyFont="1" applyFill="1" applyBorder="1" applyAlignment="1">
      <alignment horizontal="right" vertical="center" wrapText="1"/>
    </xf>
    <xf numFmtId="165" fontId="12" fillId="2" borderId="2" xfId="5" applyNumberFormat="1" applyFont="1" applyFill="1" applyBorder="1" applyAlignment="1">
      <alignment vertical="center"/>
    </xf>
    <xf numFmtId="3" fontId="12" fillId="2" borderId="2" xfId="5" applyNumberFormat="1" applyFont="1" applyFill="1" applyBorder="1" applyAlignment="1">
      <alignment horizontal="right" vertical="center" wrapText="1"/>
    </xf>
    <xf numFmtId="49" fontId="12" fillId="2" borderId="2" xfId="4" quotePrefix="1" applyNumberFormat="1" applyFont="1" applyFill="1" applyBorder="1" applyAlignment="1">
      <alignment horizontal="justify" vertical="center" wrapText="1"/>
    </xf>
    <xf numFmtId="0" fontId="2" fillId="3" borderId="0" xfId="4" applyFont="1" applyFill="1" applyAlignment="1">
      <alignment vertical="center"/>
    </xf>
    <xf numFmtId="166" fontId="3" fillId="2" borderId="0" xfId="4" applyNumberFormat="1" applyFont="1" applyFill="1" applyAlignment="1">
      <alignment vertical="center"/>
    </xf>
    <xf numFmtId="0" fontId="13" fillId="3" borderId="0" xfId="4" applyFont="1" applyFill="1" applyAlignment="1">
      <alignment vertical="center"/>
    </xf>
    <xf numFmtId="3" fontId="12" fillId="2" borderId="2" xfId="4" applyNumberFormat="1" applyFont="1" applyFill="1" applyBorder="1" applyAlignment="1">
      <alignment horizontal="right" vertical="center"/>
    </xf>
    <xf numFmtId="3" fontId="12" fillId="2" borderId="2" xfId="4" quotePrefix="1" applyNumberFormat="1" applyFont="1" applyFill="1" applyBorder="1" applyAlignment="1">
      <alignment horizontal="right" vertical="center" wrapText="1"/>
    </xf>
    <xf numFmtId="0" fontId="14" fillId="3" borderId="0" xfId="4" applyFont="1" applyFill="1" applyAlignment="1">
      <alignment vertical="center"/>
    </xf>
    <xf numFmtId="0" fontId="15" fillId="0" borderId="0" xfId="4" applyFont="1" applyFill="1" applyAlignment="1">
      <alignment vertical="center"/>
    </xf>
    <xf numFmtId="49" fontId="12" fillId="2" borderId="2" xfId="3" applyNumberFormat="1" applyFont="1" applyFill="1" applyBorder="1" applyAlignment="1">
      <alignment horizontal="justify" vertical="center" wrapText="1"/>
    </xf>
    <xf numFmtId="0" fontId="14" fillId="0" borderId="0" xfId="4" applyFont="1" applyFill="1" applyAlignment="1">
      <alignment vertical="center"/>
    </xf>
    <xf numFmtId="0" fontId="3" fillId="0" borderId="0" xfId="4" applyFont="1" applyFill="1" applyAlignment="1">
      <alignment vertical="center"/>
    </xf>
    <xf numFmtId="0" fontId="10" fillId="2" borderId="2" xfId="4" quotePrefix="1" applyFont="1" applyFill="1" applyBorder="1" applyAlignment="1">
      <alignment horizontal="center" vertical="center" wrapText="1"/>
    </xf>
    <xf numFmtId="49" fontId="10" fillId="0" borderId="2" xfId="4" applyNumberFormat="1" applyFont="1" applyFill="1" applyBorder="1" applyAlignment="1">
      <alignment horizontal="justify" vertical="center" wrapText="1"/>
    </xf>
    <xf numFmtId="0" fontId="16" fillId="2" borderId="3" xfId="4" quotePrefix="1" applyFont="1" applyFill="1" applyBorder="1" applyAlignment="1">
      <alignment horizontal="center" vertical="center"/>
    </xf>
    <xf numFmtId="0" fontId="16" fillId="2" borderId="3" xfId="4" applyFont="1" applyFill="1" applyBorder="1" applyAlignment="1">
      <alignment horizontal="justify" vertical="center" wrapText="1"/>
    </xf>
    <xf numFmtId="3" fontId="16" fillId="2" borderId="3" xfId="4" applyNumberFormat="1" applyFont="1" applyFill="1" applyBorder="1" applyAlignment="1">
      <alignment horizontal="right" vertical="center" wrapText="1"/>
    </xf>
    <xf numFmtId="165" fontId="16" fillId="2" borderId="3" xfId="5" applyNumberFormat="1" applyFont="1" applyFill="1" applyBorder="1" applyAlignment="1">
      <alignment vertical="center"/>
    </xf>
    <xf numFmtId="0" fontId="16" fillId="2" borderId="3" xfId="4" applyFont="1" applyFill="1" applyBorder="1" applyAlignment="1">
      <alignment horizontal="center" vertical="center"/>
    </xf>
    <xf numFmtId="0" fontId="16" fillId="2" borderId="0" xfId="4" applyFont="1" applyFill="1" applyBorder="1" applyAlignment="1">
      <alignment horizontal="center" vertical="center"/>
    </xf>
    <xf numFmtId="0" fontId="16" fillId="0" borderId="0" xfId="4" applyFont="1" applyFill="1" applyBorder="1" applyAlignment="1">
      <alignment horizontal="justify" vertical="center" wrapText="1"/>
    </xf>
    <xf numFmtId="165" fontId="16" fillId="0" borderId="0" xfId="4" applyNumberFormat="1" applyFont="1" applyFill="1" applyBorder="1" applyAlignment="1">
      <alignment horizontal="justify" vertical="center" wrapText="1"/>
    </xf>
    <xf numFmtId="165" fontId="16" fillId="0" borderId="0" xfId="5" applyNumberFormat="1" applyFont="1" applyFill="1" applyBorder="1" applyAlignment="1">
      <alignment vertical="center"/>
    </xf>
    <xf numFmtId="0" fontId="10" fillId="0" borderId="0" xfId="2" applyFont="1" applyFill="1" applyBorder="1" applyAlignment="1">
      <alignment vertical="center" wrapText="1"/>
    </xf>
    <xf numFmtId="0" fontId="17" fillId="2" borderId="2" xfId="4" applyFont="1" applyFill="1" applyBorder="1" applyAlignment="1">
      <alignment horizontal="center" vertical="center"/>
    </xf>
    <xf numFmtId="0" fontId="16" fillId="0" borderId="3" xfId="4" applyFont="1" applyFill="1" applyBorder="1" applyAlignment="1">
      <alignment horizontal="left" vertical="center"/>
    </xf>
    <xf numFmtId="0" fontId="16" fillId="0" borderId="2" xfId="4" applyFont="1" applyFill="1" applyBorder="1" applyAlignment="1">
      <alignment horizontal="left" vertical="center"/>
    </xf>
    <xf numFmtId="165" fontId="17" fillId="0" borderId="2" xfId="5" applyNumberFormat="1" applyFont="1" applyFill="1" applyBorder="1" applyAlignment="1">
      <alignment vertical="center"/>
    </xf>
    <xf numFmtId="0" fontId="17" fillId="0" borderId="0" xfId="4" applyFont="1" applyFill="1" applyAlignment="1">
      <alignment vertical="center"/>
    </xf>
    <xf numFmtId="0" fontId="3" fillId="2" borderId="0" xfId="4" applyFont="1" applyFill="1" applyAlignment="1">
      <alignment horizontal="center" vertical="center"/>
    </xf>
    <xf numFmtId="0" fontId="3" fillId="0" borderId="0" xfId="4" applyFill="1" applyAlignment="1">
      <alignment horizontal="left" vertical="center"/>
    </xf>
    <xf numFmtId="165" fontId="3" fillId="0" borderId="0" xfId="5" applyNumberFormat="1" applyFill="1" applyAlignment="1">
      <alignment vertical="center"/>
    </xf>
    <xf numFmtId="0" fontId="18" fillId="0" borderId="0" xfId="4" applyFont="1" applyFill="1" applyAlignment="1">
      <alignment vertical="center"/>
    </xf>
    <xf numFmtId="0" fontId="3" fillId="0" borderId="0" xfId="4" applyFill="1" applyAlignment="1">
      <alignment horizontal="justify" vertical="center" wrapText="1"/>
    </xf>
    <xf numFmtId="0" fontId="3" fillId="0" borderId="0" xfId="4" applyFill="1" applyAlignment="1">
      <alignment horizontal="justify" vertical="center" wrapText="1"/>
    </xf>
    <xf numFmtId="165" fontId="3" fillId="0" borderId="0" xfId="5" applyNumberFormat="1" applyFill="1" applyBorder="1" applyAlignment="1">
      <alignment vertical="center"/>
    </xf>
    <xf numFmtId="165" fontId="17" fillId="0" borderId="0" xfId="5" applyNumberFormat="1" applyFont="1" applyFill="1" applyBorder="1" applyAlignment="1">
      <alignment vertical="center"/>
    </xf>
    <xf numFmtId="165" fontId="18" fillId="2" borderId="0" xfId="5" applyNumberFormat="1" applyFont="1" applyFill="1" applyAlignment="1">
      <alignment vertical="center"/>
    </xf>
    <xf numFmtId="165" fontId="18" fillId="0" borderId="0" xfId="5" applyNumberFormat="1" applyFont="1" applyFill="1" applyAlignment="1">
      <alignment vertical="center"/>
    </xf>
    <xf numFmtId="0" fontId="18" fillId="2" borderId="0" xfId="4" applyFont="1" applyFill="1" applyAlignment="1">
      <alignment horizontal="center" vertical="center"/>
    </xf>
    <xf numFmtId="0" fontId="18" fillId="0" borderId="0" xfId="4" applyFont="1" applyFill="1" applyAlignment="1">
      <alignment horizontal="left" vertical="center"/>
    </xf>
    <xf numFmtId="0" fontId="19" fillId="0" borderId="0" xfId="4" applyFont="1" applyFill="1" applyAlignment="1">
      <alignment vertical="center"/>
    </xf>
    <xf numFmtId="9" fontId="18" fillId="0" borderId="0" xfId="4" applyNumberFormat="1" applyFont="1" applyFill="1" applyAlignment="1">
      <alignment horizontal="left" vertical="center"/>
    </xf>
    <xf numFmtId="165" fontId="20" fillId="0" borderId="4" xfId="5" applyNumberFormat="1" applyFont="1" applyFill="1" applyBorder="1" applyAlignment="1">
      <alignment vertical="center"/>
    </xf>
    <xf numFmtId="165" fontId="18" fillId="0" borderId="0" xfId="5" applyNumberFormat="1" applyFont="1" applyFill="1" applyBorder="1" applyAlignment="1">
      <alignment vertical="center"/>
    </xf>
    <xf numFmtId="165" fontId="16" fillId="0" borderId="5" xfId="5" applyNumberFormat="1" applyFont="1" applyFill="1" applyBorder="1" applyAlignment="1">
      <alignment vertical="center"/>
    </xf>
    <xf numFmtId="164" fontId="18" fillId="0" borderId="0" xfId="5" applyNumberFormat="1" applyFont="1" applyFill="1" applyAlignment="1">
      <alignment vertical="center"/>
    </xf>
    <xf numFmtId="0" fontId="19" fillId="2" borderId="0" xfId="4" applyFont="1" applyFill="1" applyAlignment="1">
      <alignment horizontal="center" vertical="center"/>
    </xf>
    <xf numFmtId="0" fontId="19" fillId="0" borderId="0" xfId="4" applyFont="1" applyFill="1" applyAlignment="1">
      <alignment horizontal="left" vertical="center"/>
    </xf>
    <xf numFmtId="165" fontId="18" fillId="0" borderId="0" xfId="4" applyNumberFormat="1" applyFont="1" applyFill="1" applyAlignment="1">
      <alignment vertical="center"/>
    </xf>
    <xf numFmtId="0" fontId="3" fillId="2" borderId="0" xfId="4" applyFill="1" applyAlignment="1">
      <alignment vertical="center"/>
    </xf>
    <xf numFmtId="9" fontId="3" fillId="0" borderId="0" xfId="6" applyFont="1" applyFill="1" applyAlignment="1">
      <alignment vertical="center"/>
    </xf>
    <xf numFmtId="165" fontId="3" fillId="0" borderId="0" xfId="4" applyNumberFormat="1" applyFill="1" applyAlignment="1">
      <alignment horizontal="right" vertical="center" wrapText="1"/>
    </xf>
    <xf numFmtId="165" fontId="3" fillId="0" borderId="0" xfId="4" applyNumberFormat="1" applyFill="1" applyAlignment="1">
      <alignment vertical="center"/>
    </xf>
    <xf numFmtId="0" fontId="5" fillId="0" borderId="0" xfId="3"/>
  </cellXfs>
  <cellStyles count="7">
    <cellStyle name="Comma 3 4" xfId="5"/>
    <cellStyle name="Normal" xfId="0" builtinId="0"/>
    <cellStyle name="Normal 10 3" xfId="2"/>
    <cellStyle name="Normal 15" xfId="1"/>
    <cellStyle name="Normal 18" xfId="3"/>
    <cellStyle name="Normal 4 3" xfId="4"/>
    <cellStyle name="Percent 4"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6.xml"/><Relationship Id="rId299" Type="http://schemas.openxmlformats.org/officeDocument/2006/relationships/externalLink" Target="externalLinks/externalLink298.xml"/><Relationship Id="rId21" Type="http://schemas.openxmlformats.org/officeDocument/2006/relationships/externalLink" Target="externalLinks/externalLink20.xml"/><Relationship Id="rId63" Type="http://schemas.openxmlformats.org/officeDocument/2006/relationships/externalLink" Target="externalLinks/externalLink62.xml"/><Relationship Id="rId159" Type="http://schemas.openxmlformats.org/officeDocument/2006/relationships/externalLink" Target="externalLinks/externalLink158.xml"/><Relationship Id="rId324" Type="http://schemas.openxmlformats.org/officeDocument/2006/relationships/externalLink" Target="externalLinks/externalLink323.xml"/><Relationship Id="rId170" Type="http://schemas.openxmlformats.org/officeDocument/2006/relationships/externalLink" Target="externalLinks/externalLink169.xml"/><Relationship Id="rId226" Type="http://schemas.openxmlformats.org/officeDocument/2006/relationships/externalLink" Target="externalLinks/externalLink225.xml"/><Relationship Id="rId268" Type="http://schemas.openxmlformats.org/officeDocument/2006/relationships/externalLink" Target="externalLinks/externalLink267.xml"/><Relationship Id="rId32" Type="http://schemas.openxmlformats.org/officeDocument/2006/relationships/externalLink" Target="externalLinks/externalLink31.xml"/><Relationship Id="rId74" Type="http://schemas.openxmlformats.org/officeDocument/2006/relationships/externalLink" Target="externalLinks/externalLink73.xml"/><Relationship Id="rId128" Type="http://schemas.openxmlformats.org/officeDocument/2006/relationships/externalLink" Target="externalLinks/externalLink127.xml"/><Relationship Id="rId335" Type="http://schemas.openxmlformats.org/officeDocument/2006/relationships/externalLink" Target="externalLinks/externalLink334.xml"/><Relationship Id="rId5" Type="http://schemas.openxmlformats.org/officeDocument/2006/relationships/externalLink" Target="externalLinks/externalLink4.xml"/><Relationship Id="rId181" Type="http://schemas.openxmlformats.org/officeDocument/2006/relationships/externalLink" Target="externalLinks/externalLink180.xml"/><Relationship Id="rId237" Type="http://schemas.openxmlformats.org/officeDocument/2006/relationships/externalLink" Target="externalLinks/externalLink236.xml"/><Relationship Id="rId279" Type="http://schemas.openxmlformats.org/officeDocument/2006/relationships/externalLink" Target="externalLinks/externalLink278.xml"/><Relationship Id="rId43" Type="http://schemas.openxmlformats.org/officeDocument/2006/relationships/externalLink" Target="externalLinks/externalLink42.xml"/><Relationship Id="rId139" Type="http://schemas.openxmlformats.org/officeDocument/2006/relationships/externalLink" Target="externalLinks/externalLink138.xml"/><Relationship Id="rId290" Type="http://schemas.openxmlformats.org/officeDocument/2006/relationships/externalLink" Target="externalLinks/externalLink289.xml"/><Relationship Id="rId304" Type="http://schemas.openxmlformats.org/officeDocument/2006/relationships/externalLink" Target="externalLinks/externalLink303.xml"/><Relationship Id="rId85" Type="http://schemas.openxmlformats.org/officeDocument/2006/relationships/externalLink" Target="externalLinks/externalLink84.xml"/><Relationship Id="rId150" Type="http://schemas.openxmlformats.org/officeDocument/2006/relationships/externalLink" Target="externalLinks/externalLink149.xml"/><Relationship Id="rId192" Type="http://schemas.openxmlformats.org/officeDocument/2006/relationships/externalLink" Target="externalLinks/externalLink191.xml"/><Relationship Id="rId206" Type="http://schemas.openxmlformats.org/officeDocument/2006/relationships/externalLink" Target="externalLinks/externalLink205.xml"/><Relationship Id="rId248" Type="http://schemas.openxmlformats.org/officeDocument/2006/relationships/externalLink" Target="externalLinks/externalLink247.xml"/><Relationship Id="rId12" Type="http://schemas.openxmlformats.org/officeDocument/2006/relationships/externalLink" Target="externalLinks/externalLink11.xml"/><Relationship Id="rId108" Type="http://schemas.openxmlformats.org/officeDocument/2006/relationships/externalLink" Target="externalLinks/externalLink107.xml"/><Relationship Id="rId315" Type="http://schemas.openxmlformats.org/officeDocument/2006/relationships/externalLink" Target="externalLinks/externalLink314.xml"/><Relationship Id="rId54" Type="http://schemas.openxmlformats.org/officeDocument/2006/relationships/externalLink" Target="externalLinks/externalLink53.xml"/><Relationship Id="rId96" Type="http://schemas.openxmlformats.org/officeDocument/2006/relationships/externalLink" Target="externalLinks/externalLink95.xml"/><Relationship Id="rId161" Type="http://schemas.openxmlformats.org/officeDocument/2006/relationships/externalLink" Target="externalLinks/externalLink160.xml"/><Relationship Id="rId217" Type="http://schemas.openxmlformats.org/officeDocument/2006/relationships/externalLink" Target="externalLinks/externalLink216.xml"/><Relationship Id="rId259" Type="http://schemas.openxmlformats.org/officeDocument/2006/relationships/externalLink" Target="externalLinks/externalLink258.xml"/><Relationship Id="rId23" Type="http://schemas.openxmlformats.org/officeDocument/2006/relationships/externalLink" Target="externalLinks/externalLink22.xml"/><Relationship Id="rId119" Type="http://schemas.openxmlformats.org/officeDocument/2006/relationships/externalLink" Target="externalLinks/externalLink118.xml"/><Relationship Id="rId270" Type="http://schemas.openxmlformats.org/officeDocument/2006/relationships/externalLink" Target="externalLinks/externalLink269.xml"/><Relationship Id="rId326" Type="http://schemas.openxmlformats.org/officeDocument/2006/relationships/externalLink" Target="externalLinks/externalLink325.xml"/><Relationship Id="rId65" Type="http://schemas.openxmlformats.org/officeDocument/2006/relationships/externalLink" Target="externalLinks/externalLink64.xml"/><Relationship Id="rId130" Type="http://schemas.openxmlformats.org/officeDocument/2006/relationships/externalLink" Target="externalLinks/externalLink129.xml"/><Relationship Id="rId172" Type="http://schemas.openxmlformats.org/officeDocument/2006/relationships/externalLink" Target="externalLinks/externalLink171.xml"/><Relationship Id="rId228" Type="http://schemas.openxmlformats.org/officeDocument/2006/relationships/externalLink" Target="externalLinks/externalLink227.xml"/><Relationship Id="rId281" Type="http://schemas.openxmlformats.org/officeDocument/2006/relationships/externalLink" Target="externalLinks/externalLink280.xml"/><Relationship Id="rId337" Type="http://schemas.openxmlformats.org/officeDocument/2006/relationships/externalLink" Target="externalLinks/externalLink336.xml"/><Relationship Id="rId34" Type="http://schemas.openxmlformats.org/officeDocument/2006/relationships/externalLink" Target="externalLinks/externalLink33.xml"/><Relationship Id="rId76" Type="http://schemas.openxmlformats.org/officeDocument/2006/relationships/externalLink" Target="externalLinks/externalLink75.xml"/><Relationship Id="rId141" Type="http://schemas.openxmlformats.org/officeDocument/2006/relationships/externalLink" Target="externalLinks/externalLink140.xml"/><Relationship Id="rId7" Type="http://schemas.openxmlformats.org/officeDocument/2006/relationships/externalLink" Target="externalLinks/externalLink6.xml"/><Relationship Id="rId183" Type="http://schemas.openxmlformats.org/officeDocument/2006/relationships/externalLink" Target="externalLinks/externalLink182.xml"/><Relationship Id="rId239" Type="http://schemas.openxmlformats.org/officeDocument/2006/relationships/externalLink" Target="externalLinks/externalLink238.xml"/><Relationship Id="rId250" Type="http://schemas.openxmlformats.org/officeDocument/2006/relationships/externalLink" Target="externalLinks/externalLink249.xml"/><Relationship Id="rId292" Type="http://schemas.openxmlformats.org/officeDocument/2006/relationships/externalLink" Target="externalLinks/externalLink291.xml"/><Relationship Id="rId306" Type="http://schemas.openxmlformats.org/officeDocument/2006/relationships/externalLink" Target="externalLinks/externalLink305.xml"/><Relationship Id="rId45" Type="http://schemas.openxmlformats.org/officeDocument/2006/relationships/externalLink" Target="externalLinks/externalLink44.xml"/><Relationship Id="rId87" Type="http://schemas.openxmlformats.org/officeDocument/2006/relationships/externalLink" Target="externalLinks/externalLink86.xml"/><Relationship Id="rId110" Type="http://schemas.openxmlformats.org/officeDocument/2006/relationships/externalLink" Target="externalLinks/externalLink109.xml"/><Relationship Id="rId152" Type="http://schemas.openxmlformats.org/officeDocument/2006/relationships/externalLink" Target="externalLinks/externalLink151.xml"/><Relationship Id="rId194" Type="http://schemas.openxmlformats.org/officeDocument/2006/relationships/externalLink" Target="externalLinks/externalLink193.xml"/><Relationship Id="rId208" Type="http://schemas.openxmlformats.org/officeDocument/2006/relationships/externalLink" Target="externalLinks/externalLink207.xml"/><Relationship Id="rId240" Type="http://schemas.openxmlformats.org/officeDocument/2006/relationships/externalLink" Target="externalLinks/externalLink239.xml"/><Relationship Id="rId261" Type="http://schemas.openxmlformats.org/officeDocument/2006/relationships/externalLink" Target="externalLinks/externalLink260.xml"/><Relationship Id="rId14" Type="http://schemas.openxmlformats.org/officeDocument/2006/relationships/externalLink" Target="externalLinks/externalLink13.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externalLink" Target="externalLinks/externalLink99.xml"/><Relationship Id="rId282" Type="http://schemas.openxmlformats.org/officeDocument/2006/relationships/externalLink" Target="externalLinks/externalLink281.xml"/><Relationship Id="rId317" Type="http://schemas.openxmlformats.org/officeDocument/2006/relationships/externalLink" Target="externalLinks/externalLink316.xml"/><Relationship Id="rId338" Type="http://schemas.openxmlformats.org/officeDocument/2006/relationships/theme" Target="theme/theme1.xml"/><Relationship Id="rId8" Type="http://schemas.openxmlformats.org/officeDocument/2006/relationships/externalLink" Target="externalLinks/externalLink7.xml"/><Relationship Id="rId98" Type="http://schemas.openxmlformats.org/officeDocument/2006/relationships/externalLink" Target="externalLinks/externalLink97.xml"/><Relationship Id="rId121" Type="http://schemas.openxmlformats.org/officeDocument/2006/relationships/externalLink" Target="externalLinks/externalLink120.xml"/><Relationship Id="rId142" Type="http://schemas.openxmlformats.org/officeDocument/2006/relationships/externalLink" Target="externalLinks/externalLink141.xml"/><Relationship Id="rId163" Type="http://schemas.openxmlformats.org/officeDocument/2006/relationships/externalLink" Target="externalLinks/externalLink162.xml"/><Relationship Id="rId184" Type="http://schemas.openxmlformats.org/officeDocument/2006/relationships/externalLink" Target="externalLinks/externalLink183.xml"/><Relationship Id="rId219" Type="http://schemas.openxmlformats.org/officeDocument/2006/relationships/externalLink" Target="externalLinks/externalLink218.xml"/><Relationship Id="rId230" Type="http://schemas.openxmlformats.org/officeDocument/2006/relationships/externalLink" Target="externalLinks/externalLink229.xml"/><Relationship Id="rId251" Type="http://schemas.openxmlformats.org/officeDocument/2006/relationships/externalLink" Target="externalLinks/externalLink250.xml"/><Relationship Id="rId25" Type="http://schemas.openxmlformats.org/officeDocument/2006/relationships/externalLink" Target="externalLinks/externalLink24.xml"/><Relationship Id="rId46" Type="http://schemas.openxmlformats.org/officeDocument/2006/relationships/externalLink" Target="externalLinks/externalLink45.xml"/><Relationship Id="rId67" Type="http://schemas.openxmlformats.org/officeDocument/2006/relationships/externalLink" Target="externalLinks/externalLink66.xml"/><Relationship Id="rId272" Type="http://schemas.openxmlformats.org/officeDocument/2006/relationships/externalLink" Target="externalLinks/externalLink271.xml"/><Relationship Id="rId293" Type="http://schemas.openxmlformats.org/officeDocument/2006/relationships/externalLink" Target="externalLinks/externalLink292.xml"/><Relationship Id="rId307" Type="http://schemas.openxmlformats.org/officeDocument/2006/relationships/externalLink" Target="externalLinks/externalLink306.xml"/><Relationship Id="rId328" Type="http://schemas.openxmlformats.org/officeDocument/2006/relationships/externalLink" Target="externalLinks/externalLink327.xml"/><Relationship Id="rId88" Type="http://schemas.openxmlformats.org/officeDocument/2006/relationships/externalLink" Target="externalLinks/externalLink87.xml"/><Relationship Id="rId111" Type="http://schemas.openxmlformats.org/officeDocument/2006/relationships/externalLink" Target="externalLinks/externalLink110.xml"/><Relationship Id="rId132" Type="http://schemas.openxmlformats.org/officeDocument/2006/relationships/externalLink" Target="externalLinks/externalLink131.xml"/><Relationship Id="rId153" Type="http://schemas.openxmlformats.org/officeDocument/2006/relationships/externalLink" Target="externalLinks/externalLink152.xml"/><Relationship Id="rId174" Type="http://schemas.openxmlformats.org/officeDocument/2006/relationships/externalLink" Target="externalLinks/externalLink173.xml"/><Relationship Id="rId195" Type="http://schemas.openxmlformats.org/officeDocument/2006/relationships/externalLink" Target="externalLinks/externalLink194.xml"/><Relationship Id="rId209" Type="http://schemas.openxmlformats.org/officeDocument/2006/relationships/externalLink" Target="externalLinks/externalLink208.xml"/><Relationship Id="rId220" Type="http://schemas.openxmlformats.org/officeDocument/2006/relationships/externalLink" Target="externalLinks/externalLink219.xml"/><Relationship Id="rId241" Type="http://schemas.openxmlformats.org/officeDocument/2006/relationships/externalLink" Target="externalLinks/externalLink240.xml"/><Relationship Id="rId15" Type="http://schemas.openxmlformats.org/officeDocument/2006/relationships/externalLink" Target="externalLinks/externalLink14.xml"/><Relationship Id="rId36" Type="http://schemas.openxmlformats.org/officeDocument/2006/relationships/externalLink" Target="externalLinks/externalLink35.xml"/><Relationship Id="rId57" Type="http://schemas.openxmlformats.org/officeDocument/2006/relationships/externalLink" Target="externalLinks/externalLink56.xml"/><Relationship Id="rId262" Type="http://schemas.openxmlformats.org/officeDocument/2006/relationships/externalLink" Target="externalLinks/externalLink261.xml"/><Relationship Id="rId283" Type="http://schemas.openxmlformats.org/officeDocument/2006/relationships/externalLink" Target="externalLinks/externalLink282.xml"/><Relationship Id="rId318" Type="http://schemas.openxmlformats.org/officeDocument/2006/relationships/externalLink" Target="externalLinks/externalLink317.xml"/><Relationship Id="rId339" Type="http://schemas.openxmlformats.org/officeDocument/2006/relationships/styles" Target="styles.xml"/><Relationship Id="rId78" Type="http://schemas.openxmlformats.org/officeDocument/2006/relationships/externalLink" Target="externalLinks/externalLink77.xml"/><Relationship Id="rId99" Type="http://schemas.openxmlformats.org/officeDocument/2006/relationships/externalLink" Target="externalLinks/externalLink98.xml"/><Relationship Id="rId101" Type="http://schemas.openxmlformats.org/officeDocument/2006/relationships/externalLink" Target="externalLinks/externalLink100.xml"/><Relationship Id="rId122" Type="http://schemas.openxmlformats.org/officeDocument/2006/relationships/externalLink" Target="externalLinks/externalLink121.xml"/><Relationship Id="rId143" Type="http://schemas.openxmlformats.org/officeDocument/2006/relationships/externalLink" Target="externalLinks/externalLink142.xml"/><Relationship Id="rId164" Type="http://schemas.openxmlformats.org/officeDocument/2006/relationships/externalLink" Target="externalLinks/externalLink163.xml"/><Relationship Id="rId185" Type="http://schemas.openxmlformats.org/officeDocument/2006/relationships/externalLink" Target="externalLinks/externalLink184.xml"/><Relationship Id="rId9" Type="http://schemas.openxmlformats.org/officeDocument/2006/relationships/externalLink" Target="externalLinks/externalLink8.xml"/><Relationship Id="rId210" Type="http://schemas.openxmlformats.org/officeDocument/2006/relationships/externalLink" Target="externalLinks/externalLink209.xml"/><Relationship Id="rId26" Type="http://schemas.openxmlformats.org/officeDocument/2006/relationships/externalLink" Target="externalLinks/externalLink25.xml"/><Relationship Id="rId231" Type="http://schemas.openxmlformats.org/officeDocument/2006/relationships/externalLink" Target="externalLinks/externalLink230.xml"/><Relationship Id="rId252" Type="http://schemas.openxmlformats.org/officeDocument/2006/relationships/externalLink" Target="externalLinks/externalLink251.xml"/><Relationship Id="rId273" Type="http://schemas.openxmlformats.org/officeDocument/2006/relationships/externalLink" Target="externalLinks/externalLink272.xml"/><Relationship Id="rId294" Type="http://schemas.openxmlformats.org/officeDocument/2006/relationships/externalLink" Target="externalLinks/externalLink293.xml"/><Relationship Id="rId308" Type="http://schemas.openxmlformats.org/officeDocument/2006/relationships/externalLink" Target="externalLinks/externalLink307.xml"/><Relationship Id="rId329" Type="http://schemas.openxmlformats.org/officeDocument/2006/relationships/externalLink" Target="externalLinks/externalLink328.xml"/><Relationship Id="rId47" Type="http://schemas.openxmlformats.org/officeDocument/2006/relationships/externalLink" Target="externalLinks/externalLink46.xml"/><Relationship Id="rId68" Type="http://schemas.openxmlformats.org/officeDocument/2006/relationships/externalLink" Target="externalLinks/externalLink67.xml"/><Relationship Id="rId89" Type="http://schemas.openxmlformats.org/officeDocument/2006/relationships/externalLink" Target="externalLinks/externalLink88.xml"/><Relationship Id="rId112" Type="http://schemas.openxmlformats.org/officeDocument/2006/relationships/externalLink" Target="externalLinks/externalLink111.xml"/><Relationship Id="rId133" Type="http://schemas.openxmlformats.org/officeDocument/2006/relationships/externalLink" Target="externalLinks/externalLink132.xml"/><Relationship Id="rId154" Type="http://schemas.openxmlformats.org/officeDocument/2006/relationships/externalLink" Target="externalLinks/externalLink153.xml"/><Relationship Id="rId175" Type="http://schemas.openxmlformats.org/officeDocument/2006/relationships/externalLink" Target="externalLinks/externalLink174.xml"/><Relationship Id="rId340" Type="http://schemas.openxmlformats.org/officeDocument/2006/relationships/sharedStrings" Target="sharedStrings.xml"/><Relationship Id="rId196" Type="http://schemas.openxmlformats.org/officeDocument/2006/relationships/externalLink" Target="externalLinks/externalLink195.xml"/><Relationship Id="rId200" Type="http://schemas.openxmlformats.org/officeDocument/2006/relationships/externalLink" Target="externalLinks/externalLink199.xml"/><Relationship Id="rId16" Type="http://schemas.openxmlformats.org/officeDocument/2006/relationships/externalLink" Target="externalLinks/externalLink15.xml"/><Relationship Id="rId221" Type="http://schemas.openxmlformats.org/officeDocument/2006/relationships/externalLink" Target="externalLinks/externalLink220.xml"/><Relationship Id="rId242" Type="http://schemas.openxmlformats.org/officeDocument/2006/relationships/externalLink" Target="externalLinks/externalLink241.xml"/><Relationship Id="rId263" Type="http://schemas.openxmlformats.org/officeDocument/2006/relationships/externalLink" Target="externalLinks/externalLink262.xml"/><Relationship Id="rId284" Type="http://schemas.openxmlformats.org/officeDocument/2006/relationships/externalLink" Target="externalLinks/externalLink283.xml"/><Relationship Id="rId319" Type="http://schemas.openxmlformats.org/officeDocument/2006/relationships/externalLink" Target="externalLinks/externalLink318.xml"/><Relationship Id="rId37" Type="http://schemas.openxmlformats.org/officeDocument/2006/relationships/externalLink" Target="externalLinks/externalLink36.xml"/><Relationship Id="rId58" Type="http://schemas.openxmlformats.org/officeDocument/2006/relationships/externalLink" Target="externalLinks/externalLink57.xml"/><Relationship Id="rId79" Type="http://schemas.openxmlformats.org/officeDocument/2006/relationships/externalLink" Target="externalLinks/externalLink78.xml"/><Relationship Id="rId102" Type="http://schemas.openxmlformats.org/officeDocument/2006/relationships/externalLink" Target="externalLinks/externalLink101.xml"/><Relationship Id="rId123" Type="http://schemas.openxmlformats.org/officeDocument/2006/relationships/externalLink" Target="externalLinks/externalLink122.xml"/><Relationship Id="rId144" Type="http://schemas.openxmlformats.org/officeDocument/2006/relationships/externalLink" Target="externalLinks/externalLink143.xml"/><Relationship Id="rId330" Type="http://schemas.openxmlformats.org/officeDocument/2006/relationships/externalLink" Target="externalLinks/externalLink329.xml"/><Relationship Id="rId90" Type="http://schemas.openxmlformats.org/officeDocument/2006/relationships/externalLink" Target="externalLinks/externalLink89.xml"/><Relationship Id="rId165" Type="http://schemas.openxmlformats.org/officeDocument/2006/relationships/externalLink" Target="externalLinks/externalLink164.xml"/><Relationship Id="rId186" Type="http://schemas.openxmlformats.org/officeDocument/2006/relationships/externalLink" Target="externalLinks/externalLink185.xml"/><Relationship Id="rId211" Type="http://schemas.openxmlformats.org/officeDocument/2006/relationships/externalLink" Target="externalLinks/externalLink210.xml"/><Relationship Id="rId232" Type="http://schemas.openxmlformats.org/officeDocument/2006/relationships/externalLink" Target="externalLinks/externalLink231.xml"/><Relationship Id="rId253" Type="http://schemas.openxmlformats.org/officeDocument/2006/relationships/externalLink" Target="externalLinks/externalLink252.xml"/><Relationship Id="rId274" Type="http://schemas.openxmlformats.org/officeDocument/2006/relationships/externalLink" Target="externalLinks/externalLink273.xml"/><Relationship Id="rId295" Type="http://schemas.openxmlformats.org/officeDocument/2006/relationships/externalLink" Target="externalLinks/externalLink294.xml"/><Relationship Id="rId309" Type="http://schemas.openxmlformats.org/officeDocument/2006/relationships/externalLink" Target="externalLinks/externalLink308.xml"/><Relationship Id="rId27" Type="http://schemas.openxmlformats.org/officeDocument/2006/relationships/externalLink" Target="externalLinks/externalLink26.xml"/><Relationship Id="rId48" Type="http://schemas.openxmlformats.org/officeDocument/2006/relationships/externalLink" Target="externalLinks/externalLink47.xml"/><Relationship Id="rId69" Type="http://schemas.openxmlformats.org/officeDocument/2006/relationships/externalLink" Target="externalLinks/externalLink68.xml"/><Relationship Id="rId113" Type="http://schemas.openxmlformats.org/officeDocument/2006/relationships/externalLink" Target="externalLinks/externalLink112.xml"/><Relationship Id="rId134" Type="http://schemas.openxmlformats.org/officeDocument/2006/relationships/externalLink" Target="externalLinks/externalLink133.xml"/><Relationship Id="rId320" Type="http://schemas.openxmlformats.org/officeDocument/2006/relationships/externalLink" Target="externalLinks/externalLink319.xml"/><Relationship Id="rId80" Type="http://schemas.openxmlformats.org/officeDocument/2006/relationships/externalLink" Target="externalLinks/externalLink79.xml"/><Relationship Id="rId155" Type="http://schemas.openxmlformats.org/officeDocument/2006/relationships/externalLink" Target="externalLinks/externalLink154.xml"/><Relationship Id="rId176" Type="http://schemas.openxmlformats.org/officeDocument/2006/relationships/externalLink" Target="externalLinks/externalLink175.xml"/><Relationship Id="rId197" Type="http://schemas.openxmlformats.org/officeDocument/2006/relationships/externalLink" Target="externalLinks/externalLink196.xml"/><Relationship Id="rId341" Type="http://schemas.openxmlformats.org/officeDocument/2006/relationships/calcChain" Target="calcChain.xml"/><Relationship Id="rId201" Type="http://schemas.openxmlformats.org/officeDocument/2006/relationships/externalLink" Target="externalLinks/externalLink200.xml"/><Relationship Id="rId222" Type="http://schemas.openxmlformats.org/officeDocument/2006/relationships/externalLink" Target="externalLinks/externalLink221.xml"/><Relationship Id="rId243" Type="http://schemas.openxmlformats.org/officeDocument/2006/relationships/externalLink" Target="externalLinks/externalLink242.xml"/><Relationship Id="rId264" Type="http://schemas.openxmlformats.org/officeDocument/2006/relationships/externalLink" Target="externalLinks/externalLink263.xml"/><Relationship Id="rId285" Type="http://schemas.openxmlformats.org/officeDocument/2006/relationships/externalLink" Target="externalLinks/externalLink284.xml"/><Relationship Id="rId17" Type="http://schemas.openxmlformats.org/officeDocument/2006/relationships/externalLink" Target="externalLinks/externalLink16.xml"/><Relationship Id="rId38" Type="http://schemas.openxmlformats.org/officeDocument/2006/relationships/externalLink" Target="externalLinks/externalLink37.xml"/><Relationship Id="rId59" Type="http://schemas.openxmlformats.org/officeDocument/2006/relationships/externalLink" Target="externalLinks/externalLink58.xml"/><Relationship Id="rId103" Type="http://schemas.openxmlformats.org/officeDocument/2006/relationships/externalLink" Target="externalLinks/externalLink102.xml"/><Relationship Id="rId124" Type="http://schemas.openxmlformats.org/officeDocument/2006/relationships/externalLink" Target="externalLinks/externalLink123.xml"/><Relationship Id="rId310" Type="http://schemas.openxmlformats.org/officeDocument/2006/relationships/externalLink" Target="externalLinks/externalLink309.xml"/><Relationship Id="rId70" Type="http://schemas.openxmlformats.org/officeDocument/2006/relationships/externalLink" Target="externalLinks/externalLink69.xml"/><Relationship Id="rId91" Type="http://schemas.openxmlformats.org/officeDocument/2006/relationships/externalLink" Target="externalLinks/externalLink90.xml"/><Relationship Id="rId145" Type="http://schemas.openxmlformats.org/officeDocument/2006/relationships/externalLink" Target="externalLinks/externalLink144.xml"/><Relationship Id="rId166" Type="http://schemas.openxmlformats.org/officeDocument/2006/relationships/externalLink" Target="externalLinks/externalLink165.xml"/><Relationship Id="rId187" Type="http://schemas.openxmlformats.org/officeDocument/2006/relationships/externalLink" Target="externalLinks/externalLink186.xml"/><Relationship Id="rId331" Type="http://schemas.openxmlformats.org/officeDocument/2006/relationships/externalLink" Target="externalLinks/externalLink330.xml"/><Relationship Id="rId1" Type="http://schemas.openxmlformats.org/officeDocument/2006/relationships/worksheet" Target="worksheets/sheet1.xml"/><Relationship Id="rId212" Type="http://schemas.openxmlformats.org/officeDocument/2006/relationships/externalLink" Target="externalLinks/externalLink211.xml"/><Relationship Id="rId233" Type="http://schemas.openxmlformats.org/officeDocument/2006/relationships/externalLink" Target="externalLinks/externalLink232.xml"/><Relationship Id="rId254" Type="http://schemas.openxmlformats.org/officeDocument/2006/relationships/externalLink" Target="externalLinks/externalLink253.xml"/><Relationship Id="rId28" Type="http://schemas.openxmlformats.org/officeDocument/2006/relationships/externalLink" Target="externalLinks/externalLink27.xml"/><Relationship Id="rId49" Type="http://schemas.openxmlformats.org/officeDocument/2006/relationships/externalLink" Target="externalLinks/externalLink48.xml"/><Relationship Id="rId114" Type="http://schemas.openxmlformats.org/officeDocument/2006/relationships/externalLink" Target="externalLinks/externalLink113.xml"/><Relationship Id="rId275" Type="http://schemas.openxmlformats.org/officeDocument/2006/relationships/externalLink" Target="externalLinks/externalLink274.xml"/><Relationship Id="rId296" Type="http://schemas.openxmlformats.org/officeDocument/2006/relationships/externalLink" Target="externalLinks/externalLink295.xml"/><Relationship Id="rId300" Type="http://schemas.openxmlformats.org/officeDocument/2006/relationships/externalLink" Target="externalLinks/externalLink299.xml"/><Relationship Id="rId60" Type="http://schemas.openxmlformats.org/officeDocument/2006/relationships/externalLink" Target="externalLinks/externalLink59.xml"/><Relationship Id="rId81" Type="http://schemas.openxmlformats.org/officeDocument/2006/relationships/externalLink" Target="externalLinks/externalLink80.xml"/><Relationship Id="rId135" Type="http://schemas.openxmlformats.org/officeDocument/2006/relationships/externalLink" Target="externalLinks/externalLink134.xml"/><Relationship Id="rId156" Type="http://schemas.openxmlformats.org/officeDocument/2006/relationships/externalLink" Target="externalLinks/externalLink155.xml"/><Relationship Id="rId177" Type="http://schemas.openxmlformats.org/officeDocument/2006/relationships/externalLink" Target="externalLinks/externalLink176.xml"/><Relationship Id="rId198" Type="http://schemas.openxmlformats.org/officeDocument/2006/relationships/externalLink" Target="externalLinks/externalLink197.xml"/><Relationship Id="rId321" Type="http://schemas.openxmlformats.org/officeDocument/2006/relationships/externalLink" Target="externalLinks/externalLink320.xml"/><Relationship Id="rId342" Type="http://schemas.openxmlformats.org/officeDocument/2006/relationships/customXml" Target="../customXml/item1.xml"/><Relationship Id="rId202" Type="http://schemas.openxmlformats.org/officeDocument/2006/relationships/externalLink" Target="externalLinks/externalLink201.xml"/><Relationship Id="rId223" Type="http://schemas.openxmlformats.org/officeDocument/2006/relationships/externalLink" Target="externalLinks/externalLink222.xml"/><Relationship Id="rId244" Type="http://schemas.openxmlformats.org/officeDocument/2006/relationships/externalLink" Target="externalLinks/externalLink243.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265" Type="http://schemas.openxmlformats.org/officeDocument/2006/relationships/externalLink" Target="externalLinks/externalLink264.xml"/><Relationship Id="rId286" Type="http://schemas.openxmlformats.org/officeDocument/2006/relationships/externalLink" Target="externalLinks/externalLink285.xml"/><Relationship Id="rId50" Type="http://schemas.openxmlformats.org/officeDocument/2006/relationships/externalLink" Target="externalLinks/externalLink49.xml"/><Relationship Id="rId104" Type="http://schemas.openxmlformats.org/officeDocument/2006/relationships/externalLink" Target="externalLinks/externalLink103.xml"/><Relationship Id="rId125" Type="http://schemas.openxmlformats.org/officeDocument/2006/relationships/externalLink" Target="externalLinks/externalLink124.xml"/><Relationship Id="rId146" Type="http://schemas.openxmlformats.org/officeDocument/2006/relationships/externalLink" Target="externalLinks/externalLink145.xml"/><Relationship Id="rId167" Type="http://schemas.openxmlformats.org/officeDocument/2006/relationships/externalLink" Target="externalLinks/externalLink166.xml"/><Relationship Id="rId188" Type="http://schemas.openxmlformats.org/officeDocument/2006/relationships/externalLink" Target="externalLinks/externalLink187.xml"/><Relationship Id="rId311" Type="http://schemas.openxmlformats.org/officeDocument/2006/relationships/externalLink" Target="externalLinks/externalLink310.xml"/><Relationship Id="rId332" Type="http://schemas.openxmlformats.org/officeDocument/2006/relationships/externalLink" Target="externalLinks/externalLink331.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213" Type="http://schemas.openxmlformats.org/officeDocument/2006/relationships/externalLink" Target="externalLinks/externalLink212.xml"/><Relationship Id="rId234" Type="http://schemas.openxmlformats.org/officeDocument/2006/relationships/externalLink" Target="externalLinks/externalLink233.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255" Type="http://schemas.openxmlformats.org/officeDocument/2006/relationships/externalLink" Target="externalLinks/externalLink254.xml"/><Relationship Id="rId276" Type="http://schemas.openxmlformats.org/officeDocument/2006/relationships/externalLink" Target="externalLinks/externalLink275.xml"/><Relationship Id="rId297" Type="http://schemas.openxmlformats.org/officeDocument/2006/relationships/externalLink" Target="externalLinks/externalLink296.xml"/><Relationship Id="rId40" Type="http://schemas.openxmlformats.org/officeDocument/2006/relationships/externalLink" Target="externalLinks/externalLink39.xml"/><Relationship Id="rId115" Type="http://schemas.openxmlformats.org/officeDocument/2006/relationships/externalLink" Target="externalLinks/externalLink114.xml"/><Relationship Id="rId136" Type="http://schemas.openxmlformats.org/officeDocument/2006/relationships/externalLink" Target="externalLinks/externalLink135.xml"/><Relationship Id="rId157" Type="http://schemas.openxmlformats.org/officeDocument/2006/relationships/externalLink" Target="externalLinks/externalLink156.xml"/><Relationship Id="rId178" Type="http://schemas.openxmlformats.org/officeDocument/2006/relationships/externalLink" Target="externalLinks/externalLink177.xml"/><Relationship Id="rId301" Type="http://schemas.openxmlformats.org/officeDocument/2006/relationships/externalLink" Target="externalLinks/externalLink300.xml"/><Relationship Id="rId322" Type="http://schemas.openxmlformats.org/officeDocument/2006/relationships/externalLink" Target="externalLinks/externalLink321.xml"/><Relationship Id="rId343" Type="http://schemas.openxmlformats.org/officeDocument/2006/relationships/customXml" Target="../customXml/item2.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99" Type="http://schemas.openxmlformats.org/officeDocument/2006/relationships/externalLink" Target="externalLinks/externalLink198.xml"/><Relationship Id="rId203" Type="http://schemas.openxmlformats.org/officeDocument/2006/relationships/externalLink" Target="externalLinks/externalLink202.xml"/><Relationship Id="rId19" Type="http://schemas.openxmlformats.org/officeDocument/2006/relationships/externalLink" Target="externalLinks/externalLink18.xml"/><Relationship Id="rId224" Type="http://schemas.openxmlformats.org/officeDocument/2006/relationships/externalLink" Target="externalLinks/externalLink223.xml"/><Relationship Id="rId245" Type="http://schemas.openxmlformats.org/officeDocument/2006/relationships/externalLink" Target="externalLinks/externalLink244.xml"/><Relationship Id="rId266" Type="http://schemas.openxmlformats.org/officeDocument/2006/relationships/externalLink" Target="externalLinks/externalLink265.xml"/><Relationship Id="rId287" Type="http://schemas.openxmlformats.org/officeDocument/2006/relationships/externalLink" Target="externalLinks/externalLink286.xml"/><Relationship Id="rId30" Type="http://schemas.openxmlformats.org/officeDocument/2006/relationships/externalLink" Target="externalLinks/externalLink29.xml"/><Relationship Id="rId105" Type="http://schemas.openxmlformats.org/officeDocument/2006/relationships/externalLink" Target="externalLinks/externalLink104.xml"/><Relationship Id="rId126" Type="http://schemas.openxmlformats.org/officeDocument/2006/relationships/externalLink" Target="externalLinks/externalLink125.xml"/><Relationship Id="rId147" Type="http://schemas.openxmlformats.org/officeDocument/2006/relationships/externalLink" Target="externalLinks/externalLink146.xml"/><Relationship Id="rId168" Type="http://schemas.openxmlformats.org/officeDocument/2006/relationships/externalLink" Target="externalLinks/externalLink167.xml"/><Relationship Id="rId312" Type="http://schemas.openxmlformats.org/officeDocument/2006/relationships/externalLink" Target="externalLinks/externalLink311.xml"/><Relationship Id="rId333" Type="http://schemas.openxmlformats.org/officeDocument/2006/relationships/externalLink" Target="externalLinks/externalLink332.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189" Type="http://schemas.openxmlformats.org/officeDocument/2006/relationships/externalLink" Target="externalLinks/externalLink188.xml"/><Relationship Id="rId3" Type="http://schemas.openxmlformats.org/officeDocument/2006/relationships/externalLink" Target="externalLinks/externalLink2.xml"/><Relationship Id="rId214" Type="http://schemas.openxmlformats.org/officeDocument/2006/relationships/externalLink" Target="externalLinks/externalLink213.xml"/><Relationship Id="rId235" Type="http://schemas.openxmlformats.org/officeDocument/2006/relationships/externalLink" Target="externalLinks/externalLink234.xml"/><Relationship Id="rId256" Type="http://schemas.openxmlformats.org/officeDocument/2006/relationships/externalLink" Target="externalLinks/externalLink255.xml"/><Relationship Id="rId277" Type="http://schemas.openxmlformats.org/officeDocument/2006/relationships/externalLink" Target="externalLinks/externalLink276.xml"/><Relationship Id="rId298" Type="http://schemas.openxmlformats.org/officeDocument/2006/relationships/externalLink" Target="externalLinks/externalLink297.xml"/><Relationship Id="rId116" Type="http://schemas.openxmlformats.org/officeDocument/2006/relationships/externalLink" Target="externalLinks/externalLink115.xml"/><Relationship Id="rId137" Type="http://schemas.openxmlformats.org/officeDocument/2006/relationships/externalLink" Target="externalLinks/externalLink136.xml"/><Relationship Id="rId158" Type="http://schemas.openxmlformats.org/officeDocument/2006/relationships/externalLink" Target="externalLinks/externalLink157.xml"/><Relationship Id="rId302" Type="http://schemas.openxmlformats.org/officeDocument/2006/relationships/externalLink" Target="externalLinks/externalLink301.xml"/><Relationship Id="rId323" Type="http://schemas.openxmlformats.org/officeDocument/2006/relationships/externalLink" Target="externalLinks/externalLink322.xml"/><Relationship Id="rId344" Type="http://schemas.openxmlformats.org/officeDocument/2006/relationships/customXml" Target="../customXml/item3.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62" Type="http://schemas.openxmlformats.org/officeDocument/2006/relationships/externalLink" Target="externalLinks/externalLink61.xml"/><Relationship Id="rId83" Type="http://schemas.openxmlformats.org/officeDocument/2006/relationships/externalLink" Target="externalLinks/externalLink82.xml"/><Relationship Id="rId179" Type="http://schemas.openxmlformats.org/officeDocument/2006/relationships/externalLink" Target="externalLinks/externalLink178.xml"/><Relationship Id="rId190" Type="http://schemas.openxmlformats.org/officeDocument/2006/relationships/externalLink" Target="externalLinks/externalLink189.xml"/><Relationship Id="rId204" Type="http://schemas.openxmlformats.org/officeDocument/2006/relationships/externalLink" Target="externalLinks/externalLink203.xml"/><Relationship Id="rId225" Type="http://schemas.openxmlformats.org/officeDocument/2006/relationships/externalLink" Target="externalLinks/externalLink224.xml"/><Relationship Id="rId246" Type="http://schemas.openxmlformats.org/officeDocument/2006/relationships/externalLink" Target="externalLinks/externalLink245.xml"/><Relationship Id="rId267" Type="http://schemas.openxmlformats.org/officeDocument/2006/relationships/externalLink" Target="externalLinks/externalLink266.xml"/><Relationship Id="rId288" Type="http://schemas.openxmlformats.org/officeDocument/2006/relationships/externalLink" Target="externalLinks/externalLink287.xml"/><Relationship Id="rId106" Type="http://schemas.openxmlformats.org/officeDocument/2006/relationships/externalLink" Target="externalLinks/externalLink105.xml"/><Relationship Id="rId127" Type="http://schemas.openxmlformats.org/officeDocument/2006/relationships/externalLink" Target="externalLinks/externalLink126.xml"/><Relationship Id="rId313" Type="http://schemas.openxmlformats.org/officeDocument/2006/relationships/externalLink" Target="externalLinks/externalLink312.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52" Type="http://schemas.openxmlformats.org/officeDocument/2006/relationships/externalLink" Target="externalLinks/externalLink51.xml"/><Relationship Id="rId73" Type="http://schemas.openxmlformats.org/officeDocument/2006/relationships/externalLink" Target="externalLinks/externalLink72.xml"/><Relationship Id="rId94" Type="http://schemas.openxmlformats.org/officeDocument/2006/relationships/externalLink" Target="externalLinks/externalLink93.xml"/><Relationship Id="rId148" Type="http://schemas.openxmlformats.org/officeDocument/2006/relationships/externalLink" Target="externalLinks/externalLink147.xml"/><Relationship Id="rId169" Type="http://schemas.openxmlformats.org/officeDocument/2006/relationships/externalLink" Target="externalLinks/externalLink168.xml"/><Relationship Id="rId334" Type="http://schemas.openxmlformats.org/officeDocument/2006/relationships/externalLink" Target="externalLinks/externalLink333.xml"/><Relationship Id="rId4" Type="http://schemas.openxmlformats.org/officeDocument/2006/relationships/externalLink" Target="externalLinks/externalLink3.xml"/><Relationship Id="rId180" Type="http://schemas.openxmlformats.org/officeDocument/2006/relationships/externalLink" Target="externalLinks/externalLink179.xml"/><Relationship Id="rId215" Type="http://schemas.openxmlformats.org/officeDocument/2006/relationships/externalLink" Target="externalLinks/externalLink214.xml"/><Relationship Id="rId236" Type="http://schemas.openxmlformats.org/officeDocument/2006/relationships/externalLink" Target="externalLinks/externalLink235.xml"/><Relationship Id="rId257" Type="http://schemas.openxmlformats.org/officeDocument/2006/relationships/externalLink" Target="externalLinks/externalLink256.xml"/><Relationship Id="rId278" Type="http://schemas.openxmlformats.org/officeDocument/2006/relationships/externalLink" Target="externalLinks/externalLink277.xml"/><Relationship Id="rId303" Type="http://schemas.openxmlformats.org/officeDocument/2006/relationships/externalLink" Target="externalLinks/externalLink302.xml"/><Relationship Id="rId42" Type="http://schemas.openxmlformats.org/officeDocument/2006/relationships/externalLink" Target="externalLinks/externalLink41.xml"/><Relationship Id="rId84" Type="http://schemas.openxmlformats.org/officeDocument/2006/relationships/externalLink" Target="externalLinks/externalLink83.xml"/><Relationship Id="rId138" Type="http://schemas.openxmlformats.org/officeDocument/2006/relationships/externalLink" Target="externalLinks/externalLink137.xml"/><Relationship Id="rId191" Type="http://schemas.openxmlformats.org/officeDocument/2006/relationships/externalLink" Target="externalLinks/externalLink190.xml"/><Relationship Id="rId205" Type="http://schemas.openxmlformats.org/officeDocument/2006/relationships/externalLink" Target="externalLinks/externalLink204.xml"/><Relationship Id="rId247" Type="http://schemas.openxmlformats.org/officeDocument/2006/relationships/externalLink" Target="externalLinks/externalLink246.xml"/><Relationship Id="rId107" Type="http://schemas.openxmlformats.org/officeDocument/2006/relationships/externalLink" Target="externalLinks/externalLink106.xml"/><Relationship Id="rId289" Type="http://schemas.openxmlformats.org/officeDocument/2006/relationships/externalLink" Target="externalLinks/externalLink288.xml"/><Relationship Id="rId11" Type="http://schemas.openxmlformats.org/officeDocument/2006/relationships/externalLink" Target="externalLinks/externalLink10.xml"/><Relationship Id="rId53" Type="http://schemas.openxmlformats.org/officeDocument/2006/relationships/externalLink" Target="externalLinks/externalLink52.xml"/><Relationship Id="rId149" Type="http://schemas.openxmlformats.org/officeDocument/2006/relationships/externalLink" Target="externalLinks/externalLink148.xml"/><Relationship Id="rId314" Type="http://schemas.openxmlformats.org/officeDocument/2006/relationships/externalLink" Target="externalLinks/externalLink313.xml"/><Relationship Id="rId95" Type="http://schemas.openxmlformats.org/officeDocument/2006/relationships/externalLink" Target="externalLinks/externalLink94.xml"/><Relationship Id="rId160" Type="http://schemas.openxmlformats.org/officeDocument/2006/relationships/externalLink" Target="externalLinks/externalLink159.xml"/><Relationship Id="rId216" Type="http://schemas.openxmlformats.org/officeDocument/2006/relationships/externalLink" Target="externalLinks/externalLink215.xml"/><Relationship Id="rId258" Type="http://schemas.openxmlformats.org/officeDocument/2006/relationships/externalLink" Target="externalLinks/externalLink257.xml"/><Relationship Id="rId22" Type="http://schemas.openxmlformats.org/officeDocument/2006/relationships/externalLink" Target="externalLinks/externalLink21.xml"/><Relationship Id="rId64" Type="http://schemas.openxmlformats.org/officeDocument/2006/relationships/externalLink" Target="externalLinks/externalLink63.xml"/><Relationship Id="rId118" Type="http://schemas.openxmlformats.org/officeDocument/2006/relationships/externalLink" Target="externalLinks/externalLink117.xml"/><Relationship Id="rId325" Type="http://schemas.openxmlformats.org/officeDocument/2006/relationships/externalLink" Target="externalLinks/externalLink324.xml"/><Relationship Id="rId171" Type="http://schemas.openxmlformats.org/officeDocument/2006/relationships/externalLink" Target="externalLinks/externalLink170.xml"/><Relationship Id="rId227" Type="http://schemas.openxmlformats.org/officeDocument/2006/relationships/externalLink" Target="externalLinks/externalLink226.xml"/><Relationship Id="rId269" Type="http://schemas.openxmlformats.org/officeDocument/2006/relationships/externalLink" Target="externalLinks/externalLink268.xml"/><Relationship Id="rId33" Type="http://schemas.openxmlformats.org/officeDocument/2006/relationships/externalLink" Target="externalLinks/externalLink32.xml"/><Relationship Id="rId129" Type="http://schemas.openxmlformats.org/officeDocument/2006/relationships/externalLink" Target="externalLinks/externalLink128.xml"/><Relationship Id="rId280" Type="http://schemas.openxmlformats.org/officeDocument/2006/relationships/externalLink" Target="externalLinks/externalLink279.xml"/><Relationship Id="rId336" Type="http://schemas.openxmlformats.org/officeDocument/2006/relationships/externalLink" Target="externalLinks/externalLink335.xml"/><Relationship Id="rId75" Type="http://schemas.openxmlformats.org/officeDocument/2006/relationships/externalLink" Target="externalLinks/externalLink74.xml"/><Relationship Id="rId140" Type="http://schemas.openxmlformats.org/officeDocument/2006/relationships/externalLink" Target="externalLinks/externalLink139.xml"/><Relationship Id="rId182" Type="http://schemas.openxmlformats.org/officeDocument/2006/relationships/externalLink" Target="externalLinks/externalLink181.xml"/><Relationship Id="rId6" Type="http://schemas.openxmlformats.org/officeDocument/2006/relationships/externalLink" Target="externalLinks/externalLink5.xml"/><Relationship Id="rId238" Type="http://schemas.openxmlformats.org/officeDocument/2006/relationships/externalLink" Target="externalLinks/externalLink237.xml"/><Relationship Id="rId291" Type="http://schemas.openxmlformats.org/officeDocument/2006/relationships/externalLink" Target="externalLinks/externalLink290.xml"/><Relationship Id="rId305" Type="http://schemas.openxmlformats.org/officeDocument/2006/relationships/externalLink" Target="externalLinks/externalLink304.xml"/><Relationship Id="rId44" Type="http://schemas.openxmlformats.org/officeDocument/2006/relationships/externalLink" Target="externalLinks/externalLink43.xml"/><Relationship Id="rId86" Type="http://schemas.openxmlformats.org/officeDocument/2006/relationships/externalLink" Target="externalLinks/externalLink85.xml"/><Relationship Id="rId151" Type="http://schemas.openxmlformats.org/officeDocument/2006/relationships/externalLink" Target="externalLinks/externalLink150.xml"/><Relationship Id="rId193" Type="http://schemas.openxmlformats.org/officeDocument/2006/relationships/externalLink" Target="externalLinks/externalLink192.xml"/><Relationship Id="rId207" Type="http://schemas.openxmlformats.org/officeDocument/2006/relationships/externalLink" Target="externalLinks/externalLink206.xml"/><Relationship Id="rId249" Type="http://schemas.openxmlformats.org/officeDocument/2006/relationships/externalLink" Target="externalLinks/externalLink248.xml"/><Relationship Id="rId13" Type="http://schemas.openxmlformats.org/officeDocument/2006/relationships/externalLink" Target="externalLinks/externalLink12.xml"/><Relationship Id="rId109" Type="http://schemas.openxmlformats.org/officeDocument/2006/relationships/externalLink" Target="externalLinks/externalLink108.xml"/><Relationship Id="rId260" Type="http://schemas.openxmlformats.org/officeDocument/2006/relationships/externalLink" Target="externalLinks/externalLink259.xml"/><Relationship Id="rId316" Type="http://schemas.openxmlformats.org/officeDocument/2006/relationships/externalLink" Target="externalLinks/externalLink315.xml"/><Relationship Id="rId55" Type="http://schemas.openxmlformats.org/officeDocument/2006/relationships/externalLink" Target="externalLinks/externalLink54.xml"/><Relationship Id="rId97" Type="http://schemas.openxmlformats.org/officeDocument/2006/relationships/externalLink" Target="externalLinks/externalLink96.xml"/><Relationship Id="rId120" Type="http://schemas.openxmlformats.org/officeDocument/2006/relationships/externalLink" Target="externalLinks/externalLink119.xml"/><Relationship Id="rId162" Type="http://schemas.openxmlformats.org/officeDocument/2006/relationships/externalLink" Target="externalLinks/externalLink161.xml"/><Relationship Id="rId218" Type="http://schemas.openxmlformats.org/officeDocument/2006/relationships/externalLink" Target="externalLinks/externalLink217.xml"/><Relationship Id="rId271" Type="http://schemas.openxmlformats.org/officeDocument/2006/relationships/externalLink" Target="externalLinks/externalLink270.xml"/><Relationship Id="rId24" Type="http://schemas.openxmlformats.org/officeDocument/2006/relationships/externalLink" Target="externalLinks/externalLink23.xml"/><Relationship Id="rId66" Type="http://schemas.openxmlformats.org/officeDocument/2006/relationships/externalLink" Target="externalLinks/externalLink65.xml"/><Relationship Id="rId131" Type="http://schemas.openxmlformats.org/officeDocument/2006/relationships/externalLink" Target="externalLinks/externalLink130.xml"/><Relationship Id="rId327" Type="http://schemas.openxmlformats.org/officeDocument/2006/relationships/externalLink" Target="externalLinks/externalLink326.xml"/><Relationship Id="rId173" Type="http://schemas.openxmlformats.org/officeDocument/2006/relationships/externalLink" Target="externalLinks/externalLink172.xml"/><Relationship Id="rId229" Type="http://schemas.openxmlformats.org/officeDocument/2006/relationships/externalLink" Target="externalLinks/externalLink228.xml"/></Relationships>
</file>

<file path=xl/drawings/drawing1.xml><?xml version="1.0" encoding="utf-8"?>
<xdr:wsDr xmlns:xdr="http://schemas.openxmlformats.org/drawingml/2006/spreadsheetDrawing" xmlns:a="http://schemas.openxmlformats.org/drawingml/2006/main">
  <xdr:twoCellAnchor>
    <xdr:from>
      <xdr:col>1</xdr:col>
      <xdr:colOff>115776</xdr:colOff>
      <xdr:row>2</xdr:row>
      <xdr:rowOff>30428</xdr:rowOff>
    </xdr:from>
    <xdr:to>
      <xdr:col>1</xdr:col>
      <xdr:colOff>651276</xdr:colOff>
      <xdr:row>2</xdr:row>
      <xdr:rowOff>30428</xdr:rowOff>
    </xdr:to>
    <xdr:cxnSp macro="">
      <xdr:nvCxnSpPr>
        <xdr:cNvPr id="2" name="Straight Connector 1"/>
        <xdr:cNvCxnSpPr/>
      </xdr:nvCxnSpPr>
      <xdr:spPr>
        <a:xfrm>
          <a:off x="344376" y="449528"/>
          <a:ext cx="5355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ai%20lieu%20CQ/Phong%20QLNS-THTK/Cong%20khai%20du%20toan/2019/Cong%20khai%20NSNN%20H&#272;ND%20tinh%20quyet%20dinh%202020/Bieu%20mau%20cong%20khai%20NSNN%20HDND%20quyeT%20dinh%2020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0.2.35.240\data-tftp\Users\Administrator\Desktop\Du%20toan%202020\Bieu%20danh%20gia%20ke%20hoach%20TCNS%2003%20nam%2019-21.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NGHI%20DINH%20VA%20THONG%20TU%20HUONG%20DAN%20LUAT\Bieu%20mau%20hoan%20thien%20sau%20yk%20Vu%20HCN%20ngay%208.7.2016\Bieu%20Vu%20HCSN%20gui%20Vu%20NSNN%208.7\Phu%20luc%202.%20bieu%20so%2020.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Z:\Dung%20Quat\Nhom%20GC\New%20Folder\My%20Documents\3533\99Q\99Q3657\99Q3299(REV.0).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Pc53\huong\Du%20toan\Tram\220%20K.LUONG-CDOC\Lo%20ra%20KL-CD\DATA-Tram.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A:\gi&#173;a%20nam\MN\Chi&#170;u%20Y&#170;n\CTWB\DTM\DTM.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Home\c\Documents%20and%20Settings\cdt\My%20Documents\Thuan\NHON\THUNHI\TRLOCNIN\DT-LNINH.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giangdtt318a\Users\tha\Tai%20Chinh-%20QT-Halang.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10.2.35.240\data-tftp\Phutho\C&#171;%20chuy&#170;n\C&#199;u%205%20Th&#168;ng%20Long\C&#199;u%20Ch&#238;%20G&#231;.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A:\Long\gia\tham%20khao\TVT\PTHO\Duyet.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Home\c\Documents%20and%20Settings\cdt\My%20Documents\Thuan\NHON\THUNHI\TRAMMYXU\TTK13.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Pc05\sao%20chep\TVTHINH\Bang%20liet%20ke%20cong%20trinh%20so%204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T.phuong\tphuong\Tphuong\HSthietke\Dttk00\CTybia\QT.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giangdtt318a\Users\My%20Documents\TUYEN\QT-%20Tinh\T&#181;i%20Ch&#221;nh%20-%20Xu&#169;n%20L&#203;p\T&#181;iCh&#221;nh%20-%20Y&#170;n%20L&#169;m\DU%20TOAN_YenLam_TongHop.xls" TargetMode="External"/></Relationships>
</file>

<file path=xl/externalLinks/_rels/externalLink111.xml.rels><?xml version="1.0" encoding="UTF-8" standalone="yes"?>
<Relationships xmlns="http://schemas.openxmlformats.org/package/2006/relationships"><Relationship Id="rId1" Type="http://schemas.microsoft.com/office/2006/relationships/xlExternalLinkPath/xlPathMissing" Target="DTNO.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Hungtk2\CaiLan\Gui%20Dung\Dutoan+TM\SE6380\TOP1\MISS_&#168;&#207;&#161;&#192;\ORIGINAL\&#168;&#207;&#161;&#192;_01.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Home\c\Documents%20and%20Settings\cdt\My%20Documents\Thuan\windows\TEMP\Rar$DI23.426\ANH%20THU\thuy\NHON\THUNHI\MYHOAHUN\TRUONGLO\TTTRLONG.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X:\NGUYEN%20VAN%20THANH%202.0.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Home\c\Documents%20and%20Settings\cdt\My%20Documents\Thuan\NHON\HIEN\TUYHA\MYXUAN.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Thanh%20Toan\DOCUMENT\DAUTHAU\Dungquat\GOI3\DUNGQUAT-6.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Z:\Dung%20Quat\Nhom%20GC\New%20Folder\My%20Documents\3533\98Q\98Q3016.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N.cuong\at-anh\PARKER\My%20Documents\HS00\BAOGIA\Mien%20nam\Namconson_SK\09-str~1.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HOANG\D\LT\DONGIA\DGnuoc.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IEN2\C\WINDOWS\TEMP\3533\98Q\3533\Q\Book2.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Lu_thanh_binh\d\Luu_Tru\Ltb_ktkh\DZ220KV_Dau_Noi_sau_tram_500kV_Ha_Tinh\Gia_thau.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giangdtt318a\Users\My%20Documents\Hiep\ChongQuaTai\Km4\Km4_TQ_HN%20(new).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May066\d\MAIN\My%20Documents\mai\LCD%20Lai%20Xuan.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May5\d\THUYF\BACGIANG\lxa-CX\dt-CX-G1.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A:\Long\gia\tham%20khao\My%20Documents\Worldbank\DOT1\Excel\Data\Tinh%20tong%20hop%20du%20toan.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May3\may3_c\LIEN\TPDN\KHUETR\dthc.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Y:\TRAM\35\TRAMVI~1.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Home\c\Documents%20and%20Settings\cdt\My%20Documents\Thuan\NHON\THUNHI\BACHUC\HTBACHUC.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N:\MGT-DRT\MGT-IMPR\MGT-SC@\DA0463\QTN-INSN\WILLICH\INSUL.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May4\c\Music\My%20Documents\NTH2003\DuyetDT2002\Ph&#173;&#172;ng%20Th&#182;o\Tuy&#170;n%20Quang\TQ%20s&#246;a%20v&#210;\Nga\Tuy&#170;n%20Quang\C&#199;u%20nh&#169;n%20m&#244;c\TKHC%20BBNT%20CN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uc\avanban\AVanban\Cong%20trinh%202005\Kim%20Binh%202005\CT%20Dong%20Cot%20CHoa\CNKBinh2%20204.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Hungtk2\CaiLan\Gui%20Dung\Dutoan+TM\My%20project\Khanhhoa\My%20Documents\Nguyen\Gia32.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SERVER_TKD\Hong%20Hai\HAI\DANGLAM\C-SCHANH\tinh%20lun.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Suong_kh\dung_chung\My%20Documents\tantt\tantt\tantt\BSQ3.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gi&#173;a%20nam\MN\Chi&#170;u%20Y&#170;n\Sinh\THANH-NIAPP\Giang\Ctao%20luoi%20khu%20Chau%20Giang%20B.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Vinhptt\dutoan\DUTOAN\Qlo15A\TKKT_15Alan1-dg.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P2_1\c\DO-HUONG\GT-BO\TKTC10-8\phong%20nen\DT-THL7.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May4\c\Music\My%20Documents\NTH2003\DuyetDT2002\Ph&#173;&#172;ng%20Th&#182;o\Tuy&#170;n%20Quang\TQ%20s&#246;a%20v&#210;\Nga\Tuyen%20Quang\Nha%20may%20che\Quyet%20toan%20NM.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Hungtk2\CaiLan\Gui%20Dung\Dutoan+TM\My%20Documents\C&#182;ng%20Nghi%20S&#172;n\Gi&#184;%20DT%20g&#227;i%202%20&#174;&#183;%20s&#246;a%20l&#231;i\Hoai%20Nam\Du%20toan\Bong%20Son\CGD%20duyet%20&amp;%20chia%20voi%20533\My%20Documents\A1_Traly1.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10.2.35.240\data-tftp\Project\Ban%20tinh\HB\thac-coc-duyet-mcgiua.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Ms.yen\c\H-YEN\LUU%20XA\DUYET\DZ110K~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SD1\P_TCKT$\HUYENKT\Duc+Ninh.xls" TargetMode="External"/></Relationships>
</file>

<file path=xl/externalLinks/_rels/externalLink140.xml.rels><?xml version="1.0" encoding="UTF-8" standalone="yes"?>
<Relationships xmlns="http://schemas.openxmlformats.org/package/2006/relationships"><Relationship Id="rId1" Type="http://schemas.microsoft.com/office/2006/relationships/xlExternalLinkPath/xlPathMissing" Target="TT%20huyen%20Cang%20Long-new.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Pc14\tram\Ho%20so\Nhan%20vien\Huong\Du%20toan\Tram\ban%20giao\Tan%20uyen\Thiet%20ke%20ky%20thuat\Phan%20XD%20TBA%20110kV%20Tan%20uyen.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May22\d\DUCLAP\GJND\TINHMOA2.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XDCB1\C\My%20Documents\Hoanganh\My%20Documents\Vinh%20-%20ngh&#214;%20an\TG%20Vinh.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I:\Binh\Binh-bang-tinh\Chong-qua-tai-Quan-Hanh.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Hungtk2\CaiLan\Gui%20Dung\Dutoan+TM\1A-1\Thuy\236%20IPC.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Hungtk2\CaiLan\Gui%20Dung\Dutoan+TM\Dung\thamkhao\CacphanmemTT\Tinhlun\TINH_LUN_LK1_Gd1.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A:\Long\gia\tham%20khao\My%20Documents\Huy\Phu%20thu%202000\Gia%20goi%20thau\DUTOAN.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F:\Xe%20Kamaz%20(DLCP)\DU_AN_VIEN_LAP\LONG\CAC_DU_AN_DIEN\DIEN_NA_DUONG\NAM1999\HO_SO_MOI_THAU_GOI_THAU_3\QUY_CHE_XET_THAU\BAN_LAM_VIEC_VOI_BO\TIEU_CHUAN_XET_THAU_(LONG).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huukha\nam%202006\Rut%20tien2006.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P:\Du%20toan%202011\Chi%20vong%20I\Ket%20luan%20TQHGLSBG.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A:\TCT\NS-LLL.xla"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Suong_kh\dung_chung\My%20Documents\NHA%20CNVH%20KRONG%20BUK.xls" TargetMode="External"/></Relationships>
</file>

<file path=xl/externalLinks/_rels/externalLink153.xml.rels><?xml version="1.0" encoding="UTF-8" standalone="yes"?>
<Relationships xmlns="http://schemas.openxmlformats.org/package/2006/relationships"><Relationship Id="rId1" Type="http://schemas.microsoft.com/office/2006/relationships/xlExternalLinkPath/xlPathMissing" Target="Vi%20Thanh-Can%20Tho.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May08\d\L%20S\BacNga_LS%201.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Kehoach2\c\thao\Thanhhoa\lc.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A:\Long\gia\tham%20khao\KYTHUAT\DUTOAN\DNC4.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file:///\\Pc14\du%20toan-van\TKKT\AN%20GIANG\AN%20PHU\ha%20the\Vuot%20lu%20An%20Phu%20HT-ap%204%20Vinh%20Hoi%20Dong.xls" TargetMode="External"/></Relationships>
</file>

<file path=xl/externalLinks/_rels/externalLink158.xml.rels><?xml version="1.0" encoding="UTF-8" standalone="yes"?>
<Relationships xmlns="http://schemas.openxmlformats.org/package/2006/relationships"><Relationship Id="rId1" Type="http://schemas.microsoft.com/office/2006/relationships/xlExternalLinkPath/xlPathMissing" Target="mau_nongthon.xls" TargetMode="External"/></Relationships>
</file>

<file path=xl/externalLinks/_rels/externalLink159.xml.rels><?xml version="1.0" encoding="UTF-8" standalone="yes"?>
<Relationships xmlns="http://schemas.openxmlformats.org/package/2006/relationships"><Relationship Id="rId1" Type="http://schemas.microsoft.com/office/2006/relationships/xlExternalLinkPath/xlPathMissing" Target="DTM.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IEN2\C\WINDOWS\TEMP\3533\99Q\99Q3657\99Q3299(REV.1).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dcsvr02\NSNN-DP$\Hang\Bieu%20mau%20thu%202003%20vong%201.xls" TargetMode="External"/></Relationships>
</file>

<file path=xl/externalLinks/_rels/externalLink161.xml.rels><?xml version="1.0" encoding="UTF-8" standalone="yes"?>
<Relationships xmlns="http://schemas.openxmlformats.org/package/2006/relationships"><Relationship Id="rId1" Type="http://schemas.openxmlformats.org/officeDocument/2006/relationships/externalLinkPath" Target="file:///\\Hungtk2\CaiLan\Gui%20Dung\Dutoan+TM\My%20Documents\C&#182;ng%20Nghi%20S&#172;n\Gi&#184;%20DT%20g&#227;i%202%20&#174;&#183;%20s&#246;a%20l&#231;i\hnhung\thienke\tdinh.xls" TargetMode="External"/></Relationships>
</file>

<file path=xl/externalLinks/_rels/externalLink162.xml.rels><?xml version="1.0" encoding="UTF-8" standalone="yes"?>
<Relationships xmlns="http://schemas.openxmlformats.org/package/2006/relationships"><Relationship Id="rId1" Type="http://schemas.openxmlformats.org/officeDocument/2006/relationships/externalLinkPath" Target="file:///\\XDCB1\C\yenthanh%201.xls" TargetMode="External"/></Relationships>
</file>

<file path=xl/externalLinks/_rels/externalLink163.xml.rels><?xml version="1.0" encoding="UTF-8" standalone="yes"?>
<Relationships xmlns="http://schemas.openxmlformats.org/package/2006/relationships"><Relationship Id="rId1" Type="http://schemas.openxmlformats.org/officeDocument/2006/relationships/externalLinkPath" Target="file:///\\Home\c\Documents%20and%20Settings\cdt\My%20Documents\Thuan\HIEN\TANHUNG\HTTANHU.XLS" TargetMode="External"/></Relationships>
</file>

<file path=xl/externalLinks/_rels/externalLink164.xml.rels><?xml version="1.0" encoding="UTF-8" standalone="yes"?>
<Relationships xmlns="http://schemas.openxmlformats.org/package/2006/relationships"><Relationship Id="rId1" Type="http://schemas.openxmlformats.org/officeDocument/2006/relationships/externalLinkPath" Target="file:///G:\THPT\Hoso_Excel_Template_25Jun03\HoSo_T9\HoSo_TieuHoc_T9.xlt" TargetMode="External"/></Relationships>
</file>

<file path=xl/externalLinks/_rels/externalLink165.xml.rels><?xml version="1.0" encoding="UTF-8" standalone="yes"?>
<Relationships xmlns="http://schemas.openxmlformats.org/package/2006/relationships"><Relationship Id="rId1" Type="http://schemas.openxmlformats.org/officeDocument/2006/relationships/externalLinkPath" Target="file:///\\Pc14\binh%20trieu\Ho%20so\Nhan%20vien\Huong\Du%20toan\Trung%20the\Binh%20Trieu\V.THINH\Cau%20BT%20ha%20the\Du%20toan%20cong%20trinh%20%20BT.xls" TargetMode="External"/></Relationships>
</file>

<file path=xl/externalLinks/_rels/externalLink166.xml.rels><?xml version="1.0" encoding="UTF-8" standalone="yes"?>
<Relationships xmlns="http://schemas.openxmlformats.org/package/2006/relationships"><Relationship Id="rId1" Type="http://schemas.openxmlformats.org/officeDocument/2006/relationships/externalLinkPath" Target="file:///A:\gi&#173;a%20nam\MN\Chi&#170;u%20Y&#170;n\KontumADB\ADB\DTADB\TD\471.xls" TargetMode="External"/></Relationships>
</file>

<file path=xl/externalLinks/_rels/externalLink167.xml.rels><?xml version="1.0" encoding="UTF-8" standalone="yes"?>
<Relationships xmlns="http://schemas.openxmlformats.org/package/2006/relationships"><Relationship Id="rId1" Type="http://schemas.openxmlformats.org/officeDocument/2006/relationships/externalLinkPath" Target="file:///\\Pc14\tkkt%20tram%2011\du%20toan%20cong%20trinh\Vuong%20Trinh%20Trong\cong%20trinh%20110%20kV\Dak%20Lak\Cong%20trinh%20Cujut\GD_TKKT\TBA\TBA%20110%20kV%20Cujut.xls" TargetMode="External"/></Relationships>
</file>

<file path=xl/externalLinks/_rels/externalLink168.xml.rels><?xml version="1.0" encoding="UTF-8" standalone="yes"?>
<Relationships xmlns="http://schemas.openxmlformats.org/package/2006/relationships"><Relationship Id="rId1" Type="http://schemas.openxmlformats.org/officeDocument/2006/relationships/externalLinkPath" Target="file:///\\Pc15\tra%20vinh\sao%20chep\Long%20Dat.xls" TargetMode="External"/></Relationships>
</file>

<file path=xl/externalLinks/_rels/externalLink169.xml.rels><?xml version="1.0" encoding="UTF-8" standalone="yes"?>
<Relationships xmlns="http://schemas.openxmlformats.org/package/2006/relationships"><Relationship Id="rId1" Type="http://schemas.openxmlformats.org/officeDocument/2006/relationships/externalLinkPath" Target="file:///\\Pc56\vui\Du%20toan%20Jica%20thang%209%20-%202002\Jica%20HC\TBA%20250%20KVA%20Thanh%20Da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Tuyetnga\bb%20ban%20giao\LVTD\MSOffice\EXCEL\LUC\DT%20DZ%2022+TBA%20.xls" TargetMode="External"/></Relationships>
</file>

<file path=xl/externalLinks/_rels/externalLink170.xml.rels><?xml version="1.0" encoding="UTF-8" standalone="yes"?>
<Relationships xmlns="http://schemas.openxmlformats.org/package/2006/relationships"><Relationship Id="rId1" Type="http://schemas.openxmlformats.org/officeDocument/2006/relationships/externalLinkPath" Target="file:///\\Home\c\Documents%20and%20Settings\cdt\My%20Documents\Thuan\DUTOAN\NC-T-HOC\DU%20TOAN\DONGIA\dongia.dtn" TargetMode="External"/></Relationships>
</file>

<file path=xl/externalLinks/_rels/externalLink171.xml.rels><?xml version="1.0" encoding="UTF-8" standalone="yes"?>
<Relationships xmlns="http://schemas.openxmlformats.org/package/2006/relationships"><Relationship Id="rId1" Type="http://schemas.microsoft.com/office/2006/relationships/xlExternalLinkPath/xlPathMissing" Target="DALATddd.XLS" TargetMode="External"/></Relationships>
</file>

<file path=xl/externalLinks/_rels/externalLink172.xml.rels><?xml version="1.0" encoding="UTF-8" standalone="yes"?>
<Relationships xmlns="http://schemas.openxmlformats.org/package/2006/relationships"><Relationship Id="rId1" Type="http://schemas.openxmlformats.org/officeDocument/2006/relationships/externalLinkPath" Target="file:///\\Dangdai\b\DANH-DAI\Revised%20Construction%20schedule\Revised%20construction%20schedule.xls" TargetMode="External"/></Relationships>
</file>

<file path=xl/externalLinks/_rels/externalLink173.xml.rels><?xml version="1.0" encoding="UTF-8" standalone="yes"?>
<Relationships xmlns="http://schemas.openxmlformats.org/package/2006/relationships"><Relationship Id="rId1" Type="http://schemas.openxmlformats.org/officeDocument/2006/relationships/externalLinkPath" Target="file:///\\Pc14\du%20toan\ANH%20THU\thuy\VINHLONG\TANMY~1.XLS" TargetMode="External"/></Relationships>
</file>

<file path=xl/externalLinks/_rels/externalLink174.xml.rels><?xml version="1.0" encoding="UTF-8" standalone="yes"?>
<Relationships xmlns="http://schemas.openxmlformats.org/package/2006/relationships"><Relationship Id="rId1" Type="http://schemas.openxmlformats.org/officeDocument/2006/relationships/externalLinkPath" Target="file:///\\Pc14\du%20toan\ANH%20THU\thuy\NHON\THUNHI\MYAN\HTBACHUC.XLS" TargetMode="External"/></Relationships>
</file>

<file path=xl/externalLinks/_rels/externalLink175.xml.rels><?xml version="1.0" encoding="UTF-8" standalone="yes"?>
<Relationships xmlns="http://schemas.openxmlformats.org/package/2006/relationships"><Relationship Id="rId1" Type="http://schemas.openxmlformats.org/officeDocument/2006/relationships/externalLinkPath" Target="file:///\\10.2.35.240\data-tftp\Users\Administrator\Desktop\ke%20hoach%20tai%20chinh%20ngan%20sach%2003%20nam%2018-20\KE%20HOACH%20TAI%20CHINH%20NGAN%20S&#193;CH.xls" TargetMode="External"/></Relationships>
</file>

<file path=xl/externalLinks/_rels/externalLink176.xml.rels><?xml version="1.0" encoding="UTF-8" standalone="yes"?>
<Relationships xmlns="http://schemas.openxmlformats.org/package/2006/relationships"><Relationship Id="rId1" Type="http://schemas.openxmlformats.org/officeDocument/2006/relationships/externalLinkPath" Target="file:///C:\Users\Administrator\Desktop\ke%20hoach%20tai%20chinh%20ngan%20sach%2003%20nam%2018-20\KE%20HOACH%20TAI%20CHINH%20NGAN%20S&#193;CH.xls" TargetMode="External"/></Relationships>
</file>

<file path=xl/externalLinks/_rels/externalLink177.xml.rels><?xml version="1.0" encoding="UTF-8" standalone="yes"?>
<Relationships xmlns="http://schemas.openxmlformats.org/package/2006/relationships"><Relationship Id="rId1" Type="http://schemas.openxmlformats.org/officeDocument/2006/relationships/externalLinkPath" Target="file:///\\Home\c\Documents%20and%20Settings\cdt\My%20Documents\Thuan\DT%20Cualo.xls" TargetMode="External"/></Relationships>
</file>

<file path=xl/externalLinks/_rels/externalLink178.xml.rels><?xml version="1.0" encoding="UTF-8" standalone="yes"?>
<Relationships xmlns="http://schemas.openxmlformats.org/package/2006/relationships"><Relationship Id="rId1" Type="http://schemas.microsoft.com/office/2006/relationships/xlExternalLinkPath/xlPathMissing" Target="Dt1.XLS" TargetMode="External"/></Relationships>
</file>

<file path=xl/externalLinks/_rels/externalLink179.xml.rels><?xml version="1.0" encoding="UTF-8" standalone="yes"?>
<Relationships xmlns="http://schemas.openxmlformats.org/package/2006/relationships"><Relationship Id="rId1" Type="http://schemas.microsoft.com/office/2006/relationships/xlExternalLinkPath/xlPathMissing" Target="Dt22kvd.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Tuyetnga\bb%20ban%20giao\Phong%20Kinh%20Te\LUC\EXCEL\Th&#199;u\Du%20thau%20Y&#170;n%20Minh%20-%20H&#181;%20Giang.xls" TargetMode="External"/></Relationships>
</file>

<file path=xl/externalLinks/_rels/externalLink180.xml.rels><?xml version="1.0" encoding="UTF-8" standalone="yes"?>
<Relationships xmlns="http://schemas.openxmlformats.org/package/2006/relationships"><Relationship Id="rId1" Type="http://schemas.microsoft.com/office/2006/relationships/xlExternalLinkPath/xlPathMissing" Target="DUTOAN1" TargetMode="External"/></Relationships>
</file>

<file path=xl/externalLinks/_rels/externalLink181.xml.rels><?xml version="1.0" encoding="UTF-8" standalone="yes"?>
<Relationships xmlns="http://schemas.openxmlformats.org/package/2006/relationships"><Relationship Id="rId1" Type="http://schemas.openxmlformats.org/officeDocument/2006/relationships/externalLinkPath" Target="file:///\\Halongcoal\khvt\My%20Documents\Dang%20Quoc%20Tuan\KE%20HOACH\KHOAN%20PHI\Tong%20hop%20thuc%20hien%20khoan%20phi%20Q1.xls" TargetMode="External"/></Relationships>
</file>

<file path=xl/externalLinks/_rels/externalLink182.xml.rels><?xml version="1.0" encoding="UTF-8" standalone="yes"?>
<Relationships xmlns="http://schemas.openxmlformats.org/package/2006/relationships"><Relationship Id="rId1" Type="http://schemas.openxmlformats.org/officeDocument/2006/relationships/externalLinkPath" Target="file:///\\STA022-N2\Construction\WORKS\6787\civil\final\option\6787CWFASE2CASE2_00.xls" TargetMode="External"/></Relationships>
</file>

<file path=xl/externalLinks/_rels/externalLink183.xml.rels><?xml version="1.0" encoding="UTF-8" standalone="yes"?>
<Relationships xmlns="http://schemas.openxmlformats.org/package/2006/relationships"><Relationship Id="rId1" Type="http://schemas.openxmlformats.org/officeDocument/2006/relationships/externalLinkPath" Target="file:///I:\BE%203\LE%20LOI%20-nam%20vinh\Lan\Nghe%20an\QT%20Ben%20thuy1.xls" TargetMode="External"/></Relationships>
</file>

<file path=xl/externalLinks/_rels/externalLink184.xml.rels><?xml version="1.0" encoding="UTF-8" standalone="yes"?>
<Relationships xmlns="http://schemas.openxmlformats.org/package/2006/relationships"><Relationship Id="rId1" Type="http://schemas.openxmlformats.org/officeDocument/2006/relationships/externalLinkPath" Target="file:///\\Hien\hien%201\MHOAN\500DQ-DN\fan2\CAPITAL\220DTXL\PLQN99.XLS" TargetMode="External"/></Relationships>
</file>

<file path=xl/externalLinks/_rels/externalLink185.xml.rels><?xml version="1.0" encoding="UTF-8" standalone="yes"?>
<Relationships xmlns="http://schemas.openxmlformats.org/package/2006/relationships"><Relationship Id="rId1" Type="http://schemas.openxmlformats.org/officeDocument/2006/relationships/externalLinkPath" Target="file:///\\10.2.35.240\data-tftp\Phutho\K\110KV\DN-TBINH.XLS" TargetMode="External"/></Relationships>
</file>

<file path=xl/externalLinks/_rels/externalLink186.xml.rels><?xml version="1.0" encoding="UTF-8" standalone="yes"?>
<Relationships xmlns="http://schemas.openxmlformats.org/package/2006/relationships"><Relationship Id="rId1" Type="http://schemas.openxmlformats.org/officeDocument/2006/relationships/externalLinkPath" Target="file:///\\Hungtk2\CaiLan\Gui%20Dung\Dutoan+TM\My%20Documents\C&#182;ng%20Nghi%20S&#172;n\Gi&#184;%20DT%20g&#227;i%202%20&#174;&#183;%20s&#246;a%20l&#231;i\Hang\Dinh%20muc\DMUC.XLS" TargetMode="External"/></Relationships>
</file>

<file path=xl/externalLinks/_rels/externalLink187.xml.rels><?xml version="1.0" encoding="UTF-8" standalone="yes"?>
<Relationships xmlns="http://schemas.openxmlformats.org/package/2006/relationships"><Relationship Id="rId1" Type="http://schemas.openxmlformats.org/officeDocument/2006/relationships/externalLinkPath" Target="file:///\\10.2.35.240\data-tftp\Project\Ban%20tinh\HB\Abutment-Anle-Piles.xls" TargetMode="External"/></Relationships>
</file>

<file path=xl/externalLinks/_rels/externalLink188.xml.rels><?xml version="1.0" encoding="UTF-8" standalone="yes"?>
<Relationships xmlns="http://schemas.openxmlformats.org/package/2006/relationships"><Relationship Id="rId1" Type="http://schemas.openxmlformats.org/officeDocument/2006/relationships/externalLinkPath" Target="file:///\\MAY11\C\KTCNC\QHANHM2\TRALY\BANTINH\TRU\TRUT2T7.xls" TargetMode="External"/></Relationships>
</file>

<file path=xl/externalLinks/_rels/externalLink189.xml.rels><?xml version="1.0" encoding="UTF-8" standalone="yes"?>
<Relationships xmlns="http://schemas.openxmlformats.org/package/2006/relationships"><Relationship Id="rId1" Type="http://schemas.microsoft.com/office/2006/relationships/xlExternalLinkPath/xlPathMissing" Target="Worksheet%20in%20general"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User1\c\My%20Documents\Qu&#182;n%20l&#253;%20h&#229;%20s&#172;\Quy&#213;t%20to&#184;n%20c&#184;c%20c&#171;ng%20tr&#215;nh\Thai%20nguy&#170;n\Quy&#213;t%20to&#184;n\Quyet%20toan%20TBA%20Dong%20Mo.xls" TargetMode="External"/></Relationships>
</file>

<file path=xl/externalLinks/_rels/externalLink190.xml.rels><?xml version="1.0" encoding="UTF-8" standalone="yes"?>
<Relationships xmlns="http://schemas.openxmlformats.org/package/2006/relationships"><Relationship Id="rId1" Type="http://schemas.openxmlformats.org/officeDocument/2006/relationships/externalLinkPath" Target="file:///B:\CAPITAL\110TKKT\dongxuan.xls" TargetMode="External"/></Relationships>
</file>

<file path=xl/externalLinks/_rels/externalLink191.xml.rels><?xml version="1.0" encoding="UTF-8" standalone="yes"?>
<Relationships xmlns="http://schemas.openxmlformats.org/package/2006/relationships"><Relationship Id="rId1" Type="http://schemas.openxmlformats.org/officeDocument/2006/relationships/externalLinkPath" Target="file:///A:\HUONG\Thau%20BTL2%20SUMITOMO\BOQ.xls" TargetMode="External"/></Relationships>
</file>

<file path=xl/externalLinks/_rels/externalLink192.xml.rels><?xml version="1.0" encoding="UTF-8" standalone="yes"?>
<Relationships xmlns="http://schemas.openxmlformats.org/package/2006/relationships"><Relationship Id="rId1" Type="http://schemas.openxmlformats.org/officeDocument/2006/relationships/externalLinkPath" Target="file:///A:\gi&#173;a%20nam\MN\Chi&#170;u%20Y&#170;n\Sinh\THANH-NIAPP\DMLDTB.XLS" TargetMode="External"/></Relationships>
</file>

<file path=xl/externalLinks/_rels/externalLink193.xml.rels><?xml version="1.0" encoding="UTF-8" standalone="yes"?>
<Relationships xmlns="http://schemas.openxmlformats.org/package/2006/relationships"><Relationship Id="rId1" Type="http://schemas.openxmlformats.org/officeDocument/2006/relationships/externalLinkPath" Target="file:///\\N.cuong\at-anh\PARKER\My%20Documents\HS00\DTTK\parker\Dieuchinh\Quote1.xls" TargetMode="External"/></Relationships>
</file>

<file path=xl/externalLinks/_rels/externalLink194.xml.rels><?xml version="1.0" encoding="UTF-8" standalone="yes"?>
<Relationships xmlns="http://schemas.openxmlformats.org/package/2006/relationships"><Relationship Id="rId1" Type="http://schemas.openxmlformats.org/officeDocument/2006/relationships/externalLinkPath" Target="file:///\\May01\d\PH99\BACNAM\TKKT\DTOAN\dtk486.xls" TargetMode="External"/></Relationships>
</file>

<file path=xl/externalLinks/_rels/externalLink195.xml.rels><?xml version="1.0" encoding="UTF-8" standalone="yes"?>
<Relationships xmlns="http://schemas.openxmlformats.org/package/2006/relationships"><Relationship Id="rId1" Type="http://schemas.openxmlformats.org/officeDocument/2006/relationships/externalLinkPath" Target="file:///\\VUONG\BAOCAO\CUONG\2001\Kurabe\DTTK_5-5.xls" TargetMode="External"/></Relationships>
</file>

<file path=xl/externalLinks/_rels/externalLink196.xml.rels><?xml version="1.0" encoding="UTF-8" standalone="yes"?>
<Relationships xmlns="http://schemas.openxmlformats.org/package/2006/relationships"><Relationship Id="rId1" Type="http://schemas.openxmlformats.org/officeDocument/2006/relationships/externalLinkPath" Target="file:///\\T_phuong\my%20documents\My%20Documents\DONGIA\99_DG\DGIAXDCB.XLS" TargetMode="External"/></Relationships>
</file>

<file path=xl/externalLinks/_rels/externalLink197.xml.rels><?xml version="1.0" encoding="UTF-8" standalone="yes"?>
<Relationships xmlns="http://schemas.openxmlformats.org/package/2006/relationships"><Relationship Id="rId1" Type="http://schemas.openxmlformats.org/officeDocument/2006/relationships/externalLinkPath" Target="file:///\\Thanhvinh\dutoan\MINH\DU%20TOAN\G2\DT-thl.xls" TargetMode="External"/></Relationships>
</file>

<file path=xl/externalLinks/_rels/externalLink198.xml.rels><?xml version="1.0" encoding="UTF-8" standalone="yes"?>
<Relationships xmlns="http://schemas.openxmlformats.org/package/2006/relationships"><Relationship Id="rId1" Type="http://schemas.openxmlformats.org/officeDocument/2006/relationships/externalLinkPath" Target="file:///\\giangdtt318a\Users\baocao\Km4_TQ_HN%20(moi).xls" TargetMode="External"/></Relationships>
</file>

<file path=xl/externalLinks/_rels/externalLink199.xml.rels><?xml version="1.0" encoding="UTF-8" standalone="yes"?>
<Relationships xmlns="http://schemas.openxmlformats.org/package/2006/relationships"><Relationship Id="rId1" Type="http://schemas.openxmlformats.org/officeDocument/2006/relationships/externalLinkPath" Target="file:///\\giangdtt318a\Users\b&#184;o%20c&#184;o%20th&#249;c%20hi&#214;n%20ch&#216;%20th&#222;%2011\GocSau(mo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2.35.240\data-tftp\Users\Administrator\Desktop\Bieu%2037%20NQ.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c14\du%20toan\ANH%20THU\thuy\THUNHI\TRAMTKTC\TRAM110\LONGAN\TUCMON.xls" TargetMode="External"/></Relationships>
</file>

<file path=xl/externalLinks/_rels/externalLink200.xml.rels><?xml version="1.0" encoding="UTF-8" standalone="yes"?>
<Relationships xmlns="http://schemas.openxmlformats.org/package/2006/relationships"><Relationship Id="rId1" Type="http://schemas.openxmlformats.org/officeDocument/2006/relationships/externalLinkPath" Target="file:///\\Kehoach2\c\thao\Namdinh\Yen%20Dinh%201.xls" TargetMode="External"/></Relationships>
</file>

<file path=xl/externalLinks/_rels/externalLink201.xml.rels><?xml version="1.0" encoding="UTF-8" standalone="yes"?>
<Relationships xmlns="http://schemas.openxmlformats.org/package/2006/relationships"><Relationship Id="rId1" Type="http://schemas.openxmlformats.org/officeDocument/2006/relationships/externalLinkPath" Target="file:///A:\D&#173;%20to&#184;n\M&#167;%20Anh%20S&#172;n1.xls" TargetMode="External"/></Relationships>
</file>

<file path=xl/externalLinks/_rels/externalLink202.xml.rels><?xml version="1.0" encoding="UTF-8" standalone="yes"?>
<Relationships xmlns="http://schemas.openxmlformats.org/package/2006/relationships"><Relationship Id="rId1" Type="http://schemas.openxmlformats.org/officeDocument/2006/relationships/externalLinkPath" Target="file:///\\May2\c\mia%20duong\LDDOLOC.XLS" TargetMode="External"/></Relationships>
</file>

<file path=xl/externalLinks/_rels/externalLink203.xml.rels><?xml version="1.0" encoding="UTF-8" standalone="yes"?>
<Relationships xmlns="http://schemas.openxmlformats.org/package/2006/relationships"><Relationship Id="rId1" Type="http://schemas.openxmlformats.org/officeDocument/2006/relationships/externalLinkPath" Target="file:///\\May08\d\L%20S\BanTang_LS.xls" TargetMode="External"/></Relationships>
</file>

<file path=xl/externalLinks/_rels/externalLink204.xml.rels><?xml version="1.0" encoding="UTF-8" standalone="yes"?>
<Relationships xmlns="http://schemas.openxmlformats.org/package/2006/relationships"><Relationship Id="rId1" Type="http://schemas.openxmlformats.org/officeDocument/2006/relationships/externalLinkPath" Target="file:///\\4\c\KEHOACH\Cong%20trinh\Duong%20HCM\XePangHieng\DTSBHI.TK8.XLS" TargetMode="External"/></Relationships>
</file>

<file path=xl/externalLinks/_rels/externalLink205.xml.rels><?xml version="1.0" encoding="UTF-8" standalone="yes"?>
<Relationships xmlns="http://schemas.openxmlformats.org/package/2006/relationships"><Relationship Id="rId1" Type="http://schemas.openxmlformats.org/officeDocument/2006/relationships/externalLinkPath" Target="file:///A:\Long\gia\tham%20khao\DT-DLUC\TAN-PHU\K-99HDuc.xls" TargetMode="External"/></Relationships>
</file>

<file path=xl/externalLinks/_rels/externalLink206.xml.rels><?xml version="1.0" encoding="UTF-8" standalone="yes"?>
<Relationships xmlns="http://schemas.openxmlformats.org/package/2006/relationships"><Relationship Id="rId1" Type="http://schemas.openxmlformats.org/officeDocument/2006/relationships/externalLinkPath" Target="file:///\\May3\c\KE%20HOACH\Cong%20trinh\PHUTHUY&amp;TRAUQUY\Chau%20Quy%20CT525\DT%20CT%20525.xls" TargetMode="External"/></Relationships>
</file>

<file path=xl/externalLinks/_rels/externalLink207.xml.rels><?xml version="1.0" encoding="UTF-8" standalone="yes"?>
<Relationships xmlns="http://schemas.openxmlformats.org/package/2006/relationships"><Relationship Id="rId1" Type="http://schemas.openxmlformats.org/officeDocument/2006/relationships/externalLinkPath" Target="file:///F:\GTcongdoan%20PX2(HUNG).xls" TargetMode="External"/></Relationships>
</file>

<file path=xl/externalLinks/_rels/externalLink208.xml.rels><?xml version="1.0" encoding="UTF-8" standalone="yes"?>
<Relationships xmlns="http://schemas.openxmlformats.org/package/2006/relationships"><Relationship Id="rId1" Type="http://schemas.openxmlformats.org/officeDocument/2006/relationships/externalLinkPath" Target="file:///\\Kehoach2\c\thao\Nghean\benthuy.xls" TargetMode="External"/></Relationships>
</file>

<file path=xl/externalLinks/_rels/externalLink209.xml.rels><?xml version="1.0" encoding="UTF-8" standalone="yes"?>
<Relationships xmlns="http://schemas.openxmlformats.org/package/2006/relationships"><Relationship Id="rId1" Type="http://schemas.openxmlformats.org/officeDocument/2006/relationships/externalLinkPath" Target="file:///\\Kh4\d\Xom%20sung\LVTRIN~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Phong\dau%20thau%20dot\DTOAN-XD\DUTOAN.XLS" TargetMode="External"/></Relationships>
</file>

<file path=xl/externalLinks/_rels/externalLink210.xml.rels><?xml version="1.0" encoding="UTF-8" standalone="yes"?>
<Relationships xmlns="http://schemas.openxmlformats.org/package/2006/relationships"><Relationship Id="rId1" Type="http://schemas.openxmlformats.org/officeDocument/2006/relationships/externalLinkPath" Target="file:///Z:\Dung%20Quat\Nhom%20GC\New%20Folder\My%20Documents\3533\96Q\96q2588\PANEL.XLS" TargetMode="External"/></Relationships>
</file>

<file path=xl/externalLinks/_rels/externalLink211.xml.rels><?xml version="1.0" encoding="UTF-8" standalone="yes"?>
<Relationships xmlns="http://schemas.openxmlformats.org/package/2006/relationships"><Relationship Id="rId1" Type="http://schemas.openxmlformats.org/officeDocument/2006/relationships/externalLinkPath" Target="file:///\\Thanhvinh\dutoan\May1\KIEN\QL32\DT-TN.xls" TargetMode="External"/></Relationships>
</file>

<file path=xl/externalLinks/_rels/externalLink212.xml.rels><?xml version="1.0" encoding="UTF-8" standalone="yes"?>
<Relationships xmlns="http://schemas.openxmlformats.org/package/2006/relationships"><Relationship Id="rId1" Type="http://schemas.openxmlformats.org/officeDocument/2006/relationships/externalLinkPath" Target="file:///A:\unzipped\DIEN18\Dongia1.xls" TargetMode="External"/></Relationships>
</file>

<file path=xl/externalLinks/_rels/externalLink213.xml.rels><?xml version="1.0" encoding="UTF-8" standalone="yes"?>
<Relationships xmlns="http://schemas.openxmlformats.org/package/2006/relationships"><Relationship Id="rId1" Type="http://schemas.microsoft.com/office/2006/relationships/xlExternalLinkPath/xlPathMissing" Target="Worksheet%20in%20PILECAP-P2" TargetMode="External"/></Relationships>
</file>

<file path=xl/externalLinks/_rels/externalLink214.xml.rels><?xml version="1.0" encoding="UTF-8" standalone="yes"?>
<Relationships xmlns="http://schemas.openxmlformats.org/package/2006/relationships"><Relationship Id="rId1" Type="http://schemas.openxmlformats.org/officeDocument/2006/relationships/externalLinkPath" Target="file:///\\Home\c\Documents%20and%20Settings\cdt\My%20Documents\Thuan\DUTOAN\NC-T-HOC\DU%20TOAN\DONGIA\dongia.tam" TargetMode="External"/></Relationships>
</file>

<file path=xl/externalLinks/_rels/externalLink215.xml.rels><?xml version="1.0" encoding="UTF-8" standalone="yes"?>
<Relationships xmlns="http://schemas.openxmlformats.org/package/2006/relationships"><Relationship Id="rId1" Type="http://schemas.openxmlformats.org/officeDocument/2006/relationships/externalLinkPath" Target="file:///A:\gi&#173;a%20nam\MN\Chi&#170;u%20Y&#170;n\Sinh\THANH-NIAPP\thu&#253;on.xls" TargetMode="External"/></Relationships>
</file>

<file path=xl/externalLinks/_rels/externalLink216.xml.rels><?xml version="1.0" encoding="UTF-8" standalone="yes"?>
<Relationships xmlns="http://schemas.openxmlformats.org/package/2006/relationships"><Relationship Id="rId1" Type="http://schemas.openxmlformats.org/officeDocument/2006/relationships/externalLinkPath" Target="file:///\\Kehoach2\c\thao\Namdinh\tranlam.xls" TargetMode="External"/></Relationships>
</file>

<file path=xl/externalLinks/_rels/externalLink217.xml.rels><?xml version="1.0" encoding="UTF-8" standalone="yes"?>
<Relationships xmlns="http://schemas.openxmlformats.org/package/2006/relationships"><Relationship Id="rId1" Type="http://schemas.openxmlformats.org/officeDocument/2006/relationships/externalLinkPath" Target="file:///\\XDCB1\C\My%20Documents\Hoanganh\Hoa\Van%20Giang%201.xls" TargetMode="External"/></Relationships>
</file>

<file path=xl/externalLinks/_rels/externalLink218.xml.rels><?xml version="1.0" encoding="UTF-8" standalone="yes"?>
<Relationships xmlns="http://schemas.openxmlformats.org/package/2006/relationships"><Relationship Id="rId1" Type="http://schemas.openxmlformats.org/officeDocument/2006/relationships/externalLinkPath" Target="file:///Z:\Dung%20Quat\Nhom%20GC\New%20Folder\My%20Documents\3533\98Q\3533\Q\Book2.xls" TargetMode="External"/></Relationships>
</file>

<file path=xl/externalLinks/_rels/externalLink219.xml.rels><?xml version="1.0" encoding="UTF-8" standalone="yes"?>
<Relationships xmlns="http://schemas.openxmlformats.org/package/2006/relationships"><Relationship Id="rId1" Type="http://schemas.openxmlformats.org/officeDocument/2006/relationships/externalLinkPath" Target="file:///F:\New%20Folder\Du%20an%20lap%20rap%20xe%20tai\KHANH\DTOAN\ThaiBinh\27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10.2.35.240\data-tftp\Users\Administrator\Desktop\du%20toan%20a%20Phu\LAP%20DU%20TOAN%202019\0.%20Thao%20luan%20Du%20toan%202019.xls" TargetMode="External"/></Relationships>
</file>

<file path=xl/externalLinks/_rels/externalLink220.xml.rels><?xml version="1.0" encoding="UTF-8" standalone="yes"?>
<Relationships xmlns="http://schemas.openxmlformats.org/package/2006/relationships"><Relationship Id="rId1" Type="http://schemas.openxmlformats.org/officeDocument/2006/relationships/externalLinkPath" Target="file:///\\Pc14\du%20toan\ANH%20THU\thuy\NHON\THUNHI\TRLOCNIN\DT-LNINH.XLS" TargetMode="External"/></Relationships>
</file>

<file path=xl/externalLinks/_rels/externalLink221.xml.rels><?xml version="1.0" encoding="UTF-8" standalone="yes"?>
<Relationships xmlns="http://schemas.openxmlformats.org/package/2006/relationships"><Relationship Id="rId1" Type="http://schemas.openxmlformats.org/officeDocument/2006/relationships/externalLinkPath" Target="file:///\\Home\c\Documents%20and%20Settings\cdt\My%20Documents\Thuan\@Tphuong\BCNCKT\Bcnckt02\PVECC\BInhgas02\2-6-02\9-6-02(2).xls" TargetMode="External"/></Relationships>
</file>

<file path=xl/externalLinks/_rels/externalLink222.xml.rels><?xml version="1.0" encoding="UTF-8" standalone="yes"?>
<Relationships xmlns="http://schemas.openxmlformats.org/package/2006/relationships"><Relationship Id="rId1" Type="http://schemas.openxmlformats.org/officeDocument/2006/relationships/externalLinkPath" Target="file:///\\Pc14\du%20toan\ANH%20THU\thuy\NHON\THUNHI\MYHOAHUN\TRUONGLO\TTTRLONG.XLS" TargetMode="External"/></Relationships>
</file>

<file path=xl/externalLinks/_rels/externalLink223.xml.rels><?xml version="1.0" encoding="UTF-8" standalone="yes"?>
<Relationships xmlns="http://schemas.openxmlformats.org/package/2006/relationships"><Relationship Id="rId1" Type="http://schemas.openxmlformats.org/officeDocument/2006/relationships/externalLinkPath" Target="file:///\\Kh3\d\LUUKEHOACH\kh2002theo%20KH159,160,161\tinh%20ton%20kho%20nam%202002.xls" TargetMode="External"/></Relationships>
</file>

<file path=xl/externalLinks/_rels/externalLink224.xml.rels><?xml version="1.0" encoding="UTF-8" standalone="yes"?>
<Relationships xmlns="http://schemas.openxmlformats.org/package/2006/relationships"><Relationship Id="rId1" Type="http://schemas.microsoft.com/office/2006/relationships/xlExternalLinkPath/xlPathMissing" Target="ptkt110cualo.xls" TargetMode="External"/></Relationships>
</file>

<file path=xl/externalLinks/_rels/externalLink225.xml.rels><?xml version="1.0" encoding="UTF-8" standalone="yes"?>
<Relationships xmlns="http://schemas.openxmlformats.org/package/2006/relationships"><Relationship Id="rId1" Type="http://schemas.openxmlformats.org/officeDocument/2006/relationships/externalLinkPath" Target="file:///\\10.2.35.240\data-tftp\NHA\NAM%202012\DU%20TOAN%202013\VONG%20I-2013%20BO%20TAI%20CHINH\VONG%20I%20GUI%20BO%20TAI%20CHINH\TT%2099%20-%202013%20TINH%20CA%20MAU.xls" TargetMode="External"/></Relationships>
</file>

<file path=xl/externalLinks/_rels/externalLink226.xml.rels><?xml version="1.0" encoding="UTF-8" standalone="yes"?>
<Relationships xmlns="http://schemas.openxmlformats.org/package/2006/relationships"><Relationship Id="rId1" Type="http://schemas.openxmlformats.org/officeDocument/2006/relationships/externalLinkPath" Target="file:///C:\NHA\NAM%202012\DU%20TOAN%202013\VONG%20I-2013%20BO%20TAI%20CHINH\VONG%20I%20GUI%20BO%20TAI%20CHINH\TT%2099%20-%202013%20TINH%20CA%20MAU.xls" TargetMode="External"/></Relationships>
</file>

<file path=xl/externalLinks/_rels/externalLink227.xml.rels><?xml version="1.0" encoding="UTF-8" standalone="yes"?>
<Relationships xmlns="http://schemas.openxmlformats.org/package/2006/relationships"><Relationship Id="rId1" Type="http://schemas.openxmlformats.org/officeDocument/2006/relationships/externalLinkPath" Target="file:///Z:\Dung%20Quat\Nhom%20GC\New%20Folder\My%20Documents\3533\98Q\3533\Q\98Q2943e.xls" TargetMode="External"/></Relationships>
</file>

<file path=xl/externalLinks/_rels/externalLink228.xml.rels><?xml version="1.0" encoding="UTF-8" standalone="yes"?>
<Relationships xmlns="http://schemas.openxmlformats.org/package/2006/relationships"><Relationship Id="rId1" Type="http://schemas.openxmlformats.org/officeDocument/2006/relationships/externalLinkPath" Target="file:///\\giangdtt318a\Users\Nam%202010\KH-CTMT2010%20giao\ESD\P3(Qg-Bao)\Kiemtra.xls" TargetMode="External"/></Relationships>
</file>

<file path=xl/externalLinks/_rels/externalLink229.xml.rels><?xml version="1.0" encoding="UTF-8" standalone="yes"?>
<Relationships xmlns="http://schemas.openxmlformats.org/package/2006/relationships"><Relationship Id="rId1" Type="http://schemas.openxmlformats.org/officeDocument/2006/relationships/externalLinkPath" Target="file:///\\10.2.35.240\data-tftp\Phutho\Dinh%20muc\DMUC.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Tuyetnga\bb%20ban%20giao\LVTD\MSOffice\EXCEL\LUC\HY35.xls" TargetMode="External"/></Relationships>
</file>

<file path=xl/externalLinks/_rels/externalLink230.xml.rels><?xml version="1.0" encoding="UTF-8" standalone="yes"?>
<Relationships xmlns="http://schemas.openxmlformats.org/package/2006/relationships"><Relationship Id="rId1" Type="http://schemas.microsoft.com/office/2006/relationships/xlExternalLinkPath/xlPathMissing" Target="PLQN99.XLS" TargetMode="External"/></Relationships>
</file>

<file path=xl/externalLinks/_rels/externalLink231.xml.rels><?xml version="1.0" encoding="UTF-8" standalone="yes"?>
<Relationships xmlns="http://schemas.openxmlformats.org/package/2006/relationships"><Relationship Id="rId1" Type="http://schemas.openxmlformats.org/officeDocument/2006/relationships/externalLinkPath" Target="file:///\\Pc14\du%20toan\ANH%20THU\thuy\NHON\THUNHI\saomai.xls" TargetMode="External"/></Relationships>
</file>

<file path=xl/externalLinks/_rels/externalLink232.xml.rels><?xml version="1.0" encoding="UTF-8" standalone="yes"?>
<Relationships xmlns="http://schemas.openxmlformats.org/package/2006/relationships"><Relationship Id="rId1" Type="http://schemas.openxmlformats.org/officeDocument/2006/relationships/externalLinkPath" Target="file:///F:\Kiem%20tra%20khoan%20phi%20nam%202003.xls" TargetMode="External"/></Relationships>
</file>

<file path=xl/externalLinks/_rels/externalLink233.xml.rels><?xml version="1.0" encoding="UTF-8" standalone="yes"?>
<Relationships xmlns="http://schemas.openxmlformats.org/package/2006/relationships"><Relationship Id="rId1" Type="http://schemas.openxmlformats.org/officeDocument/2006/relationships/externalLinkPath" Target="file:///\\10.2.35.240\data-tftp\DUONG\Chuong2-QA-PASB1\Chuong2-QA-PASB1.xls" TargetMode="External"/></Relationships>
</file>

<file path=xl/externalLinks/_rels/externalLink234.xml.rels><?xml version="1.0" encoding="UTF-8" standalone="yes"?>
<Relationships xmlns="http://schemas.openxmlformats.org/package/2006/relationships"><Relationship Id="rId1" Type="http://schemas.openxmlformats.org/officeDocument/2006/relationships/externalLinkPath" Target="file:///F:\BD.T1.06.xls" TargetMode="External"/></Relationships>
</file>

<file path=xl/externalLinks/_rels/externalLink235.xml.rels><?xml version="1.0" encoding="UTF-8" standalone="yes"?>
<Relationships xmlns="http://schemas.openxmlformats.org/package/2006/relationships"><Relationship Id="rId1" Type="http://schemas.openxmlformats.org/officeDocument/2006/relationships/externalLinkPath" Target="file:///\\DT-PHUC\PHUC\MoCay\MoCayM.xls" TargetMode="External"/></Relationships>
</file>

<file path=xl/externalLinks/_rels/externalLink236.xml.rels><?xml version="1.0" encoding="UTF-8" standalone="yes"?>
<Relationships xmlns="http://schemas.openxmlformats.org/package/2006/relationships"><Relationship Id="rId1" Type="http://schemas.openxmlformats.org/officeDocument/2006/relationships/externalLinkPath" Target="file:///\\03nsdp25\my%20documents\My%20Documents\Microsoft%20Excel\Plan%202002\QH%20thong%20qua\Phu%20luc\UBTVQH\H011223%20Dau%20tu%20mot%20so%20muc%20tieu%20nam%202002%20(Phu%20luc%2010%20-%2011).xls" TargetMode="External"/></Relationships>
</file>

<file path=xl/externalLinks/_rels/externalLink237.xml.rels><?xml version="1.0" encoding="UTF-8" standalone="yes"?>
<Relationships xmlns="http://schemas.openxmlformats.org/package/2006/relationships"><Relationship Id="rId1" Type="http://schemas.openxmlformats.org/officeDocument/2006/relationships/externalLinkPath" Target="file:///P:\Du%20lieu%20o%20C\du%20toan%202011\Vong%20II\Chi%20Lang%20Son%20vong%20II.xls" TargetMode="External"/></Relationships>
</file>

<file path=xl/externalLinks/_rels/externalLink238.xml.rels><?xml version="1.0" encoding="UTF-8" standalone="yes"?>
<Relationships xmlns="http://schemas.openxmlformats.org/package/2006/relationships"><Relationship Id="rId1" Type="http://schemas.openxmlformats.org/officeDocument/2006/relationships/externalLinkPath" Target="file:///\\DT-PHUC\PHUC\My%20Documents\TRANS-LINES\MauDZMoi.xls" TargetMode="External"/></Relationships>
</file>

<file path=xl/externalLinks/_rels/externalLink239.xml.rels><?xml version="1.0" encoding="UTF-8" standalone="yes"?>
<Relationships xmlns="http://schemas.openxmlformats.org/package/2006/relationships"><Relationship Id="rId1" Type="http://schemas.openxmlformats.org/officeDocument/2006/relationships/externalLinkPath" Target="file:///\\Presario\c\My%20Documents\HSMAU\KHUTEN.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A:\Trang\TRANG_1\LUU\CAITAOdalat.XLS" TargetMode="External"/></Relationships>
</file>

<file path=xl/externalLinks/_rels/externalLink240.xml.rels><?xml version="1.0" encoding="UTF-8" standalone="yes"?>
<Relationships xmlns="http://schemas.openxmlformats.org/package/2006/relationships"><Relationship Id="rId1" Type="http://schemas.openxmlformats.org/officeDocument/2006/relationships/externalLinkPath" Target="file:///F:\CS3408\Standard\RPT.xls" TargetMode="External"/></Relationships>
</file>

<file path=xl/externalLinks/_rels/externalLink241.xml.rels><?xml version="1.0" encoding="UTF-8" standalone="yes"?>
<Relationships xmlns="http://schemas.openxmlformats.org/package/2006/relationships"><Relationship Id="rId1" Type="http://schemas.microsoft.com/office/2006/relationships/xlExternalLinkPath/xlPathMissing" Target="M%2067" TargetMode="External"/></Relationships>
</file>

<file path=xl/externalLinks/_rels/externalLink242.xml.rels><?xml version="1.0" encoding="UTF-8" standalone="yes"?>
<Relationships xmlns="http://schemas.openxmlformats.org/package/2006/relationships"><Relationship Id="rId1" Type="http://schemas.openxmlformats.org/officeDocument/2006/relationships/externalLinkPath" Target="file:///F:\T9.06.xls" TargetMode="External"/></Relationships>
</file>

<file path=xl/externalLinks/_rels/externalLink243.xml.rels><?xml version="1.0" encoding="UTF-8" standalone="yes"?>
<Relationships xmlns="http://schemas.openxmlformats.org/package/2006/relationships"><Relationship Id="rId1" Type="http://schemas.openxmlformats.org/officeDocument/2006/relationships/externalLinkPath" Target="file:///\\Hungtk2\CaiLan\datn\ton%20that%20duong%20day.xls" TargetMode="External"/></Relationships>
</file>

<file path=xl/externalLinks/_rels/externalLink244.xml.rels><?xml version="1.0" encoding="UTF-8" standalone="yes"?>
<Relationships xmlns="http://schemas.openxmlformats.org/package/2006/relationships"><Relationship Id="rId1" Type="http://schemas.openxmlformats.org/officeDocument/2006/relationships/externalLinkPath" Target="file:///P:\Hang\Luong%20-%20E%20Chien\Tham%20dinh%20luong%202014\2016.04.20%20QUY%20LUONG%20TINH%20DINH%20MUC%202017%20-%20A%20Hoi%20cho%20y%20kien.xlsx" TargetMode="External"/></Relationships>
</file>

<file path=xl/externalLinks/_rels/externalLink245.xml.rels><?xml version="1.0" encoding="UTF-8" standalone="yes"?>
<Relationships xmlns="http://schemas.openxmlformats.org/package/2006/relationships"><Relationship Id="rId1" Type="http://schemas.openxmlformats.org/officeDocument/2006/relationships/externalLinkPath" Target="file:///\\Pc22\d\GIA_LUONG\DUTOAN\TRAM.XLS" TargetMode="External"/></Relationships>
</file>

<file path=xl/externalLinks/_rels/externalLink246.xml.rels><?xml version="1.0" encoding="UTF-8" standalone="yes"?>
<Relationships xmlns="http://schemas.openxmlformats.org/package/2006/relationships"><Relationship Id="rId1" Type="http://schemas.openxmlformats.org/officeDocument/2006/relationships/externalLinkPath" Target="file:///\\May066\d\My%20Documents\hieu\mai\LCD%20Lai%20Xuan.xls" TargetMode="External"/></Relationships>
</file>

<file path=xl/externalLinks/_rels/externalLink247.xml.rels><?xml version="1.0" encoding="UTF-8" standalone="yes"?>
<Relationships xmlns="http://schemas.openxmlformats.org/package/2006/relationships"><Relationship Id="rId1" Type="http://schemas.openxmlformats.org/officeDocument/2006/relationships/externalLinkPath" Target="file:///\\Pc14\du%20toan\ANH%20THU\thuy\NHON\THUNHI\MYAN\TTK14.XLS" TargetMode="External"/></Relationships>
</file>

<file path=xl/externalLinks/_rels/externalLink248.xml.rels><?xml version="1.0" encoding="UTF-8" standalone="yes"?>
<Relationships xmlns="http://schemas.openxmlformats.org/package/2006/relationships"><Relationship Id="rId1" Type="http://schemas.openxmlformats.org/officeDocument/2006/relationships/externalLinkPath" Target="file:///\\Pc14\du%20toan\ANH%20THU\thuy\NHON\THUNHI\MYAN\MYAN.XLS" TargetMode="External"/></Relationships>
</file>

<file path=xl/externalLinks/_rels/externalLink249.xml.rels><?xml version="1.0" encoding="UTF-8" standalone="yes"?>
<Relationships xmlns="http://schemas.openxmlformats.org/package/2006/relationships"><Relationship Id="rId1" Type="http://schemas.openxmlformats.org/officeDocument/2006/relationships/externalLinkPath" Target="file:///\\Pc14\du%20toan\ANH%20THU\thuy\HUONG\VINHLONG\NG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c22\du%20toan\vui\San%20pham\Phu%20Tan_AG\Duong%20Day\LUUTAM\VBAO\BookJHFGJGXBGCCNCVCCVVCVCC2.xls" TargetMode="External"/></Relationships>
</file>

<file path=xl/externalLinks/_rels/externalLink250.xml.rels><?xml version="1.0" encoding="UTF-8" standalone="yes"?>
<Relationships xmlns="http://schemas.openxmlformats.org/package/2006/relationships"><Relationship Id="rId1" Type="http://schemas.openxmlformats.org/officeDocument/2006/relationships/externalLinkPath" Target="file:///\\Pc14\du%20toan\ANH%20THU\thuy\DONGNAI\XUAN%20LOC.xls" TargetMode="External"/></Relationships>
</file>

<file path=xl/externalLinks/_rels/externalLink251.xml.rels><?xml version="1.0" encoding="UTF-8" standalone="yes"?>
<Relationships xmlns="http://schemas.openxmlformats.org/package/2006/relationships"><Relationship Id="rId1" Type="http://schemas.openxmlformats.org/officeDocument/2006/relationships/externalLinkPath" Target="file:///\\Pc14\du%20toan\ANH%20THU\thuy\NHON\THUNHI\TRAMMYXU\TTK13.XLS" TargetMode="External"/></Relationships>
</file>

<file path=xl/externalLinks/_rels/externalLink252.xml.rels><?xml version="1.0" encoding="UTF-8" standalone="yes"?>
<Relationships xmlns="http://schemas.openxmlformats.org/package/2006/relationships"><Relationship Id="rId1" Type="http://schemas.openxmlformats.org/officeDocument/2006/relationships/externalLinkPath" Target="file:///\\Home\c\Documents%20and%20Settings\cdt\My%20Documents\Thuan\chau-doc.xls" TargetMode="External"/></Relationships>
</file>

<file path=xl/externalLinks/_rels/externalLink253.xml.rels><?xml version="1.0" encoding="UTF-8" standalone="yes"?>
<Relationships xmlns="http://schemas.openxmlformats.org/package/2006/relationships"><Relationship Id="rId1" Type="http://schemas.openxmlformats.org/officeDocument/2006/relationships/externalLinkPath" Target="file:///\\Anhviet\C\Documents%20and%20Settings\may1\My%20Documents\Documents%20and%20Settings\mr_kien\My%20Documents\Thiet%20ke%20ke%20toan\GTcongdoan.xls" TargetMode="External"/></Relationships>
</file>

<file path=xl/externalLinks/_rels/externalLink254.xml.rels><?xml version="1.0" encoding="UTF-8" standalone="yes"?>
<Relationships xmlns="http://schemas.openxmlformats.org/package/2006/relationships"><Relationship Id="rId1" Type="http://schemas.openxmlformats.org/officeDocument/2006/relationships/externalLinkPath" Target="file:///\\Pc14\du%20toan\ANH%20THU\thuy\NHON\THUNHI\BACHUC\TTBACHUC.XLS" TargetMode="External"/></Relationships>
</file>

<file path=xl/externalLinks/_rels/externalLink255.xml.rels><?xml version="1.0" encoding="UTF-8" standalone="yes"?>
<Relationships xmlns="http://schemas.openxmlformats.org/package/2006/relationships"><Relationship Id="rId1" Type="http://schemas.openxmlformats.org/officeDocument/2006/relationships/externalLinkPath" Target="file:///\\Home\c\Documents%20and%20Settings\cdt\My%20Documents\Thuan\CAPITAL\110TKKT\dongxuan.xls" TargetMode="External"/></Relationships>
</file>

<file path=xl/externalLinks/_rels/externalLink256.xml.rels><?xml version="1.0" encoding="UTF-8" standalone="yes"?>
<Relationships xmlns="http://schemas.openxmlformats.org/package/2006/relationships"><Relationship Id="rId1" Type="http://schemas.openxmlformats.org/officeDocument/2006/relationships/externalLinkPath" Target="file:///E:\Hang\Bieu%20mau%20thu%202003%20vong%201.xls" TargetMode="External"/></Relationships>
</file>

<file path=xl/externalLinks/_rels/externalLink257.xml.rels><?xml version="1.0" encoding="UTF-8" standalone="yes"?>
<Relationships xmlns="http://schemas.openxmlformats.org/package/2006/relationships"><Relationship Id="rId1" Type="http://schemas.openxmlformats.org/officeDocument/2006/relationships/externalLinkPath" Target="file:///\\May1\d\Data%20of%20X.Hai.Hai\Du%20toan\Nam2002\Cong%20trinh%20phu%20tro\Nha%20o\M&#232;%20c&#199;u.xls" TargetMode="External"/></Relationships>
</file>

<file path=xl/externalLinks/_rels/externalLink258.xml.rels><?xml version="1.0" encoding="UTF-8" standalone="yes"?>
<Relationships xmlns="http://schemas.openxmlformats.org/package/2006/relationships"><Relationship Id="rId1" Type="http://schemas.openxmlformats.org/officeDocument/2006/relationships/externalLinkPath" Target="file:///\\Hungtk2\CaiLan\Gui%20Dung\Dutoan+TM\My%20Documents\C&#182;ng%20Nghi%20S&#172;n\Gi&#184;%20DT%20g&#227;i%202%20&#174;&#183;%20s&#246;a%20l&#231;i\Phong%20KCCT\THUHUONG\suutam\For%20huong1\excel\yenlenhNH.xls" TargetMode="External"/></Relationships>
</file>

<file path=xl/externalLinks/_rels/externalLink259.xml.rels><?xml version="1.0" encoding="UTF-8" standalone="yes"?>
<Relationships xmlns="http://schemas.openxmlformats.org/package/2006/relationships"><Relationship Id="rId1" Type="http://schemas.openxmlformats.org/officeDocument/2006/relationships/externalLinkPath" Target="file:///\\Pc14\du%20toan\ANH%20THU\thuy\NHON\MSOFFICE\YNHI\TNOC-11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B:\DT500\CAPITAL\220nb-th\CAPITAL\220DTXL\PLQN99.XLS" TargetMode="External"/></Relationships>
</file>

<file path=xl/externalLinks/_rels/externalLink260.xml.rels><?xml version="1.0" encoding="UTF-8" standalone="yes"?>
<Relationships xmlns="http://schemas.openxmlformats.org/package/2006/relationships"><Relationship Id="rId1" Type="http://schemas.openxmlformats.org/officeDocument/2006/relationships/externalLinkPath" Target="file:///\\Pc14\du%20toan\ANH%20THU\thuy\NHON\HIEN\TUYHA\MYXUAN.XLS" TargetMode="External"/></Relationships>
</file>

<file path=xl/externalLinks/_rels/externalLink261.xml.rels><?xml version="1.0" encoding="UTF-8" standalone="yes"?>
<Relationships xmlns="http://schemas.openxmlformats.org/package/2006/relationships"><Relationship Id="rId1" Type="http://schemas.openxmlformats.org/officeDocument/2006/relationships/externalLinkPath" Target="file:///\\XDCB3\C\My%20Documents\benthuy1-xld.xls" TargetMode="External"/></Relationships>
</file>

<file path=xl/externalLinks/_rels/externalLink262.xml.rels><?xml version="1.0" encoding="UTF-8" standalone="yes"?>
<Relationships xmlns="http://schemas.openxmlformats.org/package/2006/relationships"><Relationship Id="rId1" Type="http://schemas.openxmlformats.org/officeDocument/2006/relationships/externalLinkPath" Target="file:///\\10.2.35.240\data-tftp\Phutho\My%20Project\SONLA\Dutoan_xuat\Dutoan_xuat\dtkttc-hopkt-s.xls" TargetMode="External"/></Relationships>
</file>

<file path=xl/externalLinks/_rels/externalLink263.xml.rels><?xml version="1.0" encoding="UTF-8" standalone="yes"?>
<Relationships xmlns="http://schemas.openxmlformats.org/package/2006/relationships"><Relationship Id="rId1" Type="http://schemas.openxmlformats.org/officeDocument/2006/relationships/externalLinkPath" Target="file:///\\Pntung_tk2\TKKT-TTLH\My%20project\Tanan\DUONG.XLS" TargetMode="External"/></Relationships>
</file>

<file path=xl/externalLinks/_rels/externalLink264.xml.rels><?xml version="1.0" encoding="UTF-8" standalone="yes"?>
<Relationships xmlns="http://schemas.openxmlformats.org/package/2006/relationships"><Relationship Id="rId1" Type="http://schemas.openxmlformats.org/officeDocument/2006/relationships/externalLinkPath" Target="file:///\\Giacong2\c\2689\Q\&#22283;&#20839;\99Q3284INA&#24314;&#36896;\96\Q2573(2ND)\&#21488;&#22609;&#20013;&#27833;RFCC&#27604;&#36611;&#34920;.xls" TargetMode="External"/></Relationships>
</file>

<file path=xl/externalLinks/_rels/externalLink265.xml.rels><?xml version="1.0" encoding="UTF-8" standalone="yes"?>
<Relationships xmlns="http://schemas.openxmlformats.org/package/2006/relationships"><Relationship Id="rId1" Type="http://schemas.openxmlformats.org/officeDocument/2006/relationships/externalLinkPath" Target="file:///\\Pc14\du%20toan\ANH%20THU\thuy\NHON\THUNHI\LONGKIEN\DKHLKIEN.XLS" TargetMode="External"/></Relationships>
</file>

<file path=xl/externalLinks/_rels/externalLink266.xml.rels><?xml version="1.0" encoding="UTF-8" standalone="yes"?>
<Relationships xmlns="http://schemas.openxmlformats.org/package/2006/relationships"><Relationship Id="rId1" Type="http://schemas.openxmlformats.org/officeDocument/2006/relationships/externalLinkPath" Target="file:///\\Pc14\du%20toan\ANH%20THU\thuy\NHON\THUNHI\TRUONGLO\TTTRLONG.XLS" TargetMode="External"/></Relationships>
</file>

<file path=xl/externalLinks/_rels/externalLink267.xml.rels><?xml version="1.0" encoding="UTF-8" standalone="yes"?>
<Relationships xmlns="http://schemas.openxmlformats.org/package/2006/relationships"><Relationship Id="rId1" Type="http://schemas.openxmlformats.org/officeDocument/2006/relationships/externalLinkPath" Target="file:///\\Dangdai\b\DANH-DAI\UPDATE-MONTHLY-REPORT-1\Ngoc%20Que\Report\K\WORKSC~1.XLS" TargetMode="External"/></Relationships>
</file>

<file path=xl/externalLinks/_rels/externalLink268.xml.rels><?xml version="1.0" encoding="UTF-8" standalone="yes"?>
<Relationships xmlns="http://schemas.openxmlformats.org/package/2006/relationships"><Relationship Id="rId1" Type="http://schemas.openxmlformats.org/officeDocument/2006/relationships/externalLinkPath" Target="file:///\\Ddai\c\WINDOWS\TEMP\Ngoc%20Que\Report\K\WORKSC~1.XLS" TargetMode="External"/></Relationships>
</file>

<file path=xl/externalLinks/_rels/externalLink269.xml.rels><?xml version="1.0" encoding="UTF-8" standalone="yes"?>
<Relationships xmlns="http://schemas.openxmlformats.org/package/2006/relationships"><Relationship Id="rId1" Type="http://schemas.openxmlformats.org/officeDocument/2006/relationships/externalLinkPath" Target="file:///A:\Long\gia\tham%20khao\CANHAN\MUNG\THOP95.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giangdtt318a\Users\Nam%202010\KH-CTMT2010%20giao\Thuan\DuLieuC\Thuan\Thiet%20ke%20TBA%20va%20DD35KV\Yen%20Nguyen\DT%20Yen%20Nguyen.xls" TargetMode="External"/></Relationships>
</file>

<file path=xl/externalLinks/_rels/externalLink270.xml.rels><?xml version="1.0" encoding="UTF-8" standalone="yes"?>
<Relationships xmlns="http://schemas.openxmlformats.org/package/2006/relationships"><Relationship Id="rId1" Type="http://schemas.openxmlformats.org/officeDocument/2006/relationships/externalLinkPath" Target="file:///\\Tqnserver\khvt\Luu%20DuLieu\My%20Documents\GIANG\Tuan\KEHOACH\N2002\TL-KT.xls" TargetMode="External"/></Relationships>
</file>

<file path=xl/externalLinks/_rels/externalLink271.xml.rels><?xml version="1.0" encoding="UTF-8" standalone="yes"?>
<Relationships xmlns="http://schemas.openxmlformats.org/package/2006/relationships"><Relationship Id="rId1" Type="http://schemas.openxmlformats.org/officeDocument/2006/relationships/externalLinkPath" Target="file:///\\Kehoach2\WINXP%20(C)\My%20Documents\Tuan\KEHOACH\N2002\TL-HB.XLS" TargetMode="External"/></Relationships>
</file>

<file path=xl/externalLinks/_rels/externalLink272.xml.rels><?xml version="1.0" encoding="UTF-8" standalone="yes"?>
<Relationships xmlns="http://schemas.openxmlformats.org/package/2006/relationships"><Relationship Id="rId1" Type="http://schemas.openxmlformats.org/officeDocument/2006/relationships/externalLinkPath" Target="file:///\\DIEN2\C\WINDOWS\TEMP\3533\96Q\96q2588\PANEL.XLS" TargetMode="External"/></Relationships>
</file>

<file path=xl/externalLinks/_rels/externalLink273.xml.rels><?xml version="1.0" encoding="UTF-8" standalone="yes"?>
<Relationships xmlns="http://schemas.openxmlformats.org/package/2006/relationships"><Relationship Id="rId1" Type="http://schemas.openxmlformats.org/officeDocument/2006/relationships/externalLinkPath" Target="file:///\\SERVER\PROJECT\WINDOWS\TEMP\IBASE2.XLS" TargetMode="External"/></Relationships>
</file>

<file path=xl/externalLinks/_rels/externalLink274.xml.rels><?xml version="1.0" encoding="UTF-8" standalone="yes"?>
<Relationships xmlns="http://schemas.openxmlformats.org/package/2006/relationships"><Relationship Id="rId1" Type="http://schemas.openxmlformats.org/officeDocument/2006/relationships/externalLinkPath" Target="file:///\\Dung\c\My%20Documents\DT%20cong%20trinh\Du%20toan%20CT\HA.XLS" TargetMode="External"/></Relationships>
</file>

<file path=xl/externalLinks/_rels/externalLink275.xml.rels><?xml version="1.0" encoding="UTF-8" standalone="yes"?>
<Relationships xmlns="http://schemas.openxmlformats.org/package/2006/relationships"><Relationship Id="rId1" Type="http://schemas.openxmlformats.org/officeDocument/2006/relationships/externalLinkPath" Target="file:///A:\My%20Documents\Hoang%20Tu\Cac%20Ke%20hoach\Hoang%20Tu\Hoang%20Tu\TUAN\Kehoach\N2001\khz%202001\My%20Documents\TUAN\KHZ_2000\Kehoach_99.xls" TargetMode="External"/></Relationships>
</file>

<file path=xl/externalLinks/_rels/externalLink276.xml.rels><?xml version="1.0" encoding="UTF-8" standalone="yes"?>
<Relationships xmlns="http://schemas.openxmlformats.org/package/2006/relationships"><Relationship Id="rId1" Type="http://schemas.openxmlformats.org/officeDocument/2006/relationships/externalLinkPath" Target="file:///\\Suong_kh\dung_chung\My%20Documents\QTCNVHHK.XLS" TargetMode="External"/></Relationships>
</file>

<file path=xl/externalLinks/_rels/externalLink277.xml.rels><?xml version="1.0" encoding="UTF-8" standalone="yes"?>
<Relationships xmlns="http://schemas.openxmlformats.org/package/2006/relationships"><Relationship Id="rId1" Type="http://schemas.openxmlformats.org/officeDocument/2006/relationships/externalLinkPath" Target="file:///\\M6\c\MY-WORK\Khobac%20Thanhhoa\NXLam\Nxl-2000\Chu%20Hoang\Hanoi%20Group\My%20Documents\Phan%20Huy\DGIAGOC\1999\HANOI.XLS" TargetMode="External"/></Relationships>
</file>

<file path=xl/externalLinks/_rels/externalLink278.xml.rels><?xml version="1.0" encoding="UTF-8" standalone="yes"?>
<Relationships xmlns="http://schemas.openxmlformats.org/package/2006/relationships"><Relationship Id="rId1" Type="http://schemas.openxmlformats.org/officeDocument/2006/relationships/externalLinkPath" Target="file:///\\Kh1\c\A%20TAI%20LIEU%20CUA%20KIEU\HamYen1\TKKT\LONG\b=15m.XLS" TargetMode="External"/></Relationships>
</file>

<file path=xl/externalLinks/_rels/externalLink279.xml.rels><?xml version="1.0" encoding="UTF-8" standalone="yes"?>
<Relationships xmlns="http://schemas.openxmlformats.org/package/2006/relationships"><Relationship Id="rId1" Type="http://schemas.openxmlformats.org/officeDocument/2006/relationships/externalLinkPath" Target="file:///\\Home\c\Documents%20and%20Settings\cdt\My%20Documents\Thuan\TRVINH~4.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c22\d\Congviec\Tam.xls" TargetMode="External"/></Relationships>
</file>

<file path=xl/externalLinks/_rels/externalLink280.xml.rels><?xml version="1.0" encoding="UTF-8" standalone="yes"?>
<Relationships xmlns="http://schemas.openxmlformats.org/package/2006/relationships"><Relationship Id="rId1" Type="http://schemas.openxmlformats.org/officeDocument/2006/relationships/externalLinkPath" Target="file:///\\Suong_kh\dung_chung\My%20Documents\CTNTTH.XLS" TargetMode="External"/></Relationships>
</file>

<file path=xl/externalLinks/_rels/externalLink281.xml.rels><?xml version="1.0" encoding="UTF-8" standalone="yes"?>
<Relationships xmlns="http://schemas.openxmlformats.org/package/2006/relationships"><Relationship Id="rId1" Type="http://schemas.openxmlformats.org/officeDocument/2006/relationships/externalLinkPath" Target="file:///F:\Tuan2004\KH%202004%20(III).xls" TargetMode="External"/></Relationships>
</file>

<file path=xl/externalLinks/_rels/externalLink282.xml.rels><?xml version="1.0" encoding="UTF-8" standalone="yes"?>
<Relationships xmlns="http://schemas.openxmlformats.org/package/2006/relationships"><Relationship Id="rId1" Type="http://schemas.openxmlformats.org/officeDocument/2006/relationships/externalLinkPath" Target="file:///\\XDCB1\C\My%20Documents\Hoanganh\Tay%20Thanh.xls" TargetMode="External"/></Relationships>
</file>

<file path=xl/externalLinks/_rels/externalLink283.xml.rels><?xml version="1.0" encoding="UTF-8" standalone="yes"?>
<Relationships xmlns="http://schemas.openxmlformats.org/package/2006/relationships"><Relationship Id="rId1" Type="http://schemas.openxmlformats.org/officeDocument/2006/relationships/externalLinkPath" Target="file:///\\Kehoach2\c\thao\Nghean\Thai%20Hoa%202.xls" TargetMode="External"/></Relationships>
</file>

<file path=xl/externalLinks/_rels/externalLink284.xml.rels><?xml version="1.0" encoding="UTF-8" standalone="yes"?>
<Relationships xmlns="http://schemas.openxmlformats.org/package/2006/relationships"><Relationship Id="rId1" Type="http://schemas.microsoft.com/office/2006/relationships/xlExternalLinkPath/xlPathMissing" Target="DTlan3.xls" TargetMode="External"/></Relationships>
</file>

<file path=xl/externalLinks/_rels/externalLink285.xml.rels><?xml version="1.0" encoding="UTF-8" standalone="yes"?>
<Relationships xmlns="http://schemas.openxmlformats.org/package/2006/relationships"><Relationship Id="rId1" Type="http://schemas.openxmlformats.org/officeDocument/2006/relationships/externalLinkPath" Target="file:///\\May5\d\THUYF\QL21\dtTKKT-98-106.xls" TargetMode="External"/></Relationships>
</file>

<file path=xl/externalLinks/_rels/externalLink286.xml.rels><?xml version="1.0" encoding="UTF-8" standalone="yes"?>
<Relationships xmlns="http://schemas.openxmlformats.org/package/2006/relationships"><Relationship Id="rId1" Type="http://schemas.openxmlformats.org/officeDocument/2006/relationships/externalLinkPath" Target="file:///F:\My%20Documents\Quang\KE%20HOACH\KHOAN%20PHI\Kiem%20tra%20khoan%20phi%209%20thang%202003.xls" TargetMode="External"/></Relationships>
</file>

<file path=xl/externalLinks/_rels/externalLink287.xml.rels><?xml version="1.0" encoding="UTF-8" standalone="yes"?>
<Relationships xmlns="http://schemas.openxmlformats.org/package/2006/relationships"><Relationship Id="rId1" Type="http://schemas.openxmlformats.org/officeDocument/2006/relationships/externalLinkPath" Target="file:///\\Duc\c\AVanban\TUYEN\DT%20Be%20loc-chua%20Chan%20son.xls" TargetMode="External"/></Relationships>
</file>

<file path=xl/externalLinks/_rels/externalLink288.xml.rels><?xml version="1.0" encoding="UTF-8" standalone="yes"?>
<Relationships xmlns="http://schemas.openxmlformats.org/package/2006/relationships"><Relationship Id="rId1" Type="http://schemas.openxmlformats.org/officeDocument/2006/relationships/externalLinkPath" Target="file:///\\Home\c\Documents%20and%20Settings\cdt\My%20Documents\Thuan\DUTOAN.XLS\694-SLA\DM-VL.XLS" TargetMode="External"/></Relationships>
</file>

<file path=xl/externalLinks/_rels/externalLink289.xml.rels><?xml version="1.0" encoding="UTF-8" standalone="yes"?>
<Relationships xmlns="http://schemas.openxmlformats.org/package/2006/relationships"><Relationship Id="rId1" Type="http://schemas.openxmlformats.org/officeDocument/2006/relationships/externalLinkPath" Target="file:///E:\CS3408\Standard\RPT.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Home\c\Documents%20and%20Settings\cdt\My%20Documents\Thuan\HOA\LVTD\MSOffice\EXCEL\LUC\DT%20DZ%2022+TBA%20.xls" TargetMode="External"/></Relationships>
</file>

<file path=xl/externalLinks/_rels/externalLink290.xml.rels><?xml version="1.0" encoding="UTF-8" standalone="yes"?>
<Relationships xmlns="http://schemas.openxmlformats.org/package/2006/relationships"><Relationship Id="rId1" Type="http://schemas.openxmlformats.org/officeDocument/2006/relationships/externalLinkPath" Target="file:///I:\My%20Documents\Qua%20Tai\Sy\MR%20-%20Mai%20Dong\DDTBM.XLS" TargetMode="External"/></Relationships>
</file>

<file path=xl/externalLinks/_rels/externalLink291.xml.rels><?xml version="1.0" encoding="UTF-8" standalone="yes"?>
<Relationships xmlns="http://schemas.openxmlformats.org/package/2006/relationships"><Relationship Id="rId1" Type="http://schemas.openxmlformats.org/officeDocument/2006/relationships/externalLinkPath" Target="http://10.1.64.59/My%20Documents/damai/TT%20Van%20Don%20Quang%20Ninh.xls" TargetMode="External"/></Relationships>
</file>

<file path=xl/externalLinks/_rels/externalLink292.xml.rels><?xml version="1.0" encoding="UTF-8" standalone="yes"?>
<Relationships xmlns="http://schemas.openxmlformats.org/package/2006/relationships"><Relationship Id="rId1" Type="http://schemas.openxmlformats.org/officeDocument/2006/relationships/externalLinkPath" Target="file:///\\Pc42\0-khanh\0-khanh\7-TRAM%20BIEN%20AP\BEN%20CAT2-BINH%20DUONG\TKKT\huy\220kV\Nsg\Tkkt_10_2002\Tap5-PHLUC\PLtinhtoan-MOCAY-TV3.xls" TargetMode="External"/></Relationships>
</file>

<file path=xl/externalLinks/_rels/externalLink293.xml.rels><?xml version="1.0" encoding="UTF-8" standalone="yes"?>
<Relationships xmlns="http://schemas.openxmlformats.org/package/2006/relationships"><Relationship Id="rId1" Type="http://schemas.openxmlformats.org/officeDocument/2006/relationships/externalLinkPath" Target="file:///\\Thanhvinh\dutoan\unzipped\SOKT-Q3CT\SOKT-Q3CT.xls" TargetMode="External"/></Relationships>
</file>

<file path=xl/externalLinks/_rels/externalLink294.xml.rels><?xml version="1.0" encoding="UTF-8" standalone="yes"?>
<Relationships xmlns="http://schemas.openxmlformats.org/package/2006/relationships"><Relationship Id="rId1" Type="http://schemas.openxmlformats.org/officeDocument/2006/relationships/externalLinkPath" Target="file:///A:\Long\gia\tham%20khao\KYTHUAT\DKHOA\BOSUNG~1\DONGIA.XLS" TargetMode="External"/></Relationships>
</file>

<file path=xl/externalLinks/_rels/externalLink295.xml.rels><?xml version="1.0" encoding="UTF-8" standalone="yes"?>
<Relationships xmlns="http://schemas.openxmlformats.org/package/2006/relationships"><Relationship Id="rId1" Type="http://schemas.openxmlformats.org/officeDocument/2006/relationships/externalLinkPath" Target="file:///\\Pc14\du%20toan\ANH%20THU\thuy\NHON\THUNHI\MYAN\TTTRLONG.XLS" TargetMode="External"/></Relationships>
</file>

<file path=xl/externalLinks/_rels/externalLink296.xml.rels><?xml version="1.0" encoding="UTF-8" standalone="yes"?>
<Relationships xmlns="http://schemas.openxmlformats.org/package/2006/relationships"><Relationship Id="rId1" Type="http://schemas.openxmlformats.org/officeDocument/2006/relationships/externalLinkPath" Target="file:///\\May04\c\Nhatky2004\Vat%20tu%20Q%20II-2004-t.xls" TargetMode="External"/></Relationships>
</file>

<file path=xl/externalLinks/_rels/externalLink297.xml.rels><?xml version="1.0" encoding="UTF-8" standalone="yes"?>
<Relationships xmlns="http://schemas.openxmlformats.org/package/2006/relationships"><Relationship Id="rId1" Type="http://schemas.openxmlformats.org/officeDocument/2006/relationships/externalLinkPath" Target="file:///A:\KKE_2001\B-CAOQ~1.XLS" TargetMode="External"/></Relationships>
</file>

<file path=xl/externalLinks/_rels/externalLink298.xml.rels><?xml version="1.0" encoding="UTF-8" standalone="yes"?>
<Relationships xmlns="http://schemas.openxmlformats.org/package/2006/relationships"><Relationship Id="rId1" Type="http://schemas.openxmlformats.org/officeDocument/2006/relationships/externalLinkPath" Target="file:///\\Phuong\c\Hanoi\DongAnh\Du%20Toan%20TK%20Ngoc%20Thuy.xls" TargetMode="External"/></Relationships>
</file>

<file path=xl/externalLinks/_rels/externalLink299.xml.rels><?xml version="1.0" encoding="UTF-8" standalone="yes"?>
<Relationships xmlns="http://schemas.openxmlformats.org/package/2006/relationships"><Relationship Id="rId1" Type="http://schemas.openxmlformats.org/officeDocument/2006/relationships/externalLinkPath" Target="file:///\\giangdtt318a\Users\baocao\DToan35KV\TramCatT.Yen-B.X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dungquat\goi3\Form%20nop%20thau\PNT-P3.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User1\c\Qu&#182;n%20l&#253;%20h&#229;%20s&#172;\D&#249;%20to&#184;n%20c&#184;c%20c&#171;ng%20tr&#215;nh\DZNHADA.XLS" TargetMode="External"/></Relationships>
</file>

<file path=xl/externalLinks/_rels/externalLink300.xml.rels><?xml version="1.0" encoding="UTF-8" standalone="yes"?>
<Relationships xmlns="http://schemas.openxmlformats.org/package/2006/relationships"><Relationship Id="rId1" Type="http://schemas.microsoft.com/office/2006/relationships/xlExternalLinkPath/xlPathMissing" Target="TG%20Vinh.xls" TargetMode="External"/></Relationships>
</file>

<file path=xl/externalLinks/_rels/externalLink301.xml.rels><?xml version="1.0" encoding="UTF-8" standalone="yes"?>
<Relationships xmlns="http://schemas.openxmlformats.org/package/2006/relationships"><Relationship Id="rId1" Type="http://schemas.openxmlformats.org/officeDocument/2006/relationships/externalLinkPath" Target="file:///Z:\Dung%20Quat\Goi%202\TH55.xls" TargetMode="External"/></Relationships>
</file>

<file path=xl/externalLinks/_rels/externalLink302.xml.rels><?xml version="1.0" encoding="UTF-8" standalone="yes"?>
<Relationships xmlns="http://schemas.openxmlformats.org/package/2006/relationships"><Relationship Id="rId1" Type="http://schemas.microsoft.com/office/2006/relationships/xlExternalLinkPath/xlPathMissing" Target="Q3-01-duyet.xls" TargetMode="External"/></Relationships>
</file>

<file path=xl/externalLinks/_rels/externalLink303.xml.rels><?xml version="1.0" encoding="UTF-8" standalone="yes"?>
<Relationships xmlns="http://schemas.openxmlformats.org/package/2006/relationships"><Relationship Id="rId1" Type="http://schemas.openxmlformats.org/officeDocument/2006/relationships/externalLinkPath" Target="file:///\\Presario\c\My%20Documents\XUANHA\tantt\QTCNVHHK.XLS" TargetMode="External"/></Relationships>
</file>

<file path=xl/externalLinks/_rels/externalLink304.xml.rels><?xml version="1.0" encoding="UTF-8" standalone="yes"?>
<Relationships xmlns="http://schemas.openxmlformats.org/package/2006/relationships"><Relationship Id="rId1" Type="http://schemas.openxmlformats.org/officeDocument/2006/relationships/externalLinkPath" Target="file:///A:\CDTKMy.xls" TargetMode="External"/></Relationships>
</file>

<file path=xl/externalLinks/_rels/externalLink305.xml.rels><?xml version="1.0" encoding="UTF-8" standalone="yes"?>
<Relationships xmlns="http://schemas.openxmlformats.org/package/2006/relationships"><Relationship Id="rId1" Type="http://schemas.openxmlformats.org/officeDocument/2006/relationships/externalLinkPath" Target="file:///\\User\c\Ke_hoach%20May1\C_TRINH\DUONG_H_C_M\DT%20HCM\CAU287~1.xls" TargetMode="External"/></Relationships>
</file>

<file path=xl/externalLinks/_rels/externalLink306.xml.rels><?xml version="1.0" encoding="UTF-8" standalone="yes"?>
<Relationships xmlns="http://schemas.openxmlformats.org/package/2006/relationships"><Relationship Id="rId1" Type="http://schemas.openxmlformats.org/officeDocument/2006/relationships/externalLinkPath" Target="file:///\\Giacong2\c\98v\V0194\V0194-IDM.XLS" TargetMode="External"/></Relationships>
</file>

<file path=xl/externalLinks/_rels/externalLink307.xml.rels><?xml version="1.0" encoding="UTF-8" standalone="yes"?>
<Relationships xmlns="http://schemas.openxmlformats.org/package/2006/relationships"><Relationship Id="rId1" Type="http://schemas.openxmlformats.org/officeDocument/2006/relationships/externalLinkPath" Target="http://10.1.64.59/Documents%20and%20Settings/h/My%20Documents/CS3408/Standard/RPT.xls" TargetMode="External"/></Relationships>
</file>

<file path=xl/externalLinks/_rels/externalLink308.xml.rels><?xml version="1.0" encoding="UTF-8" standalone="yes"?>
<Relationships xmlns="http://schemas.openxmlformats.org/package/2006/relationships"><Relationship Id="rId1" Type="http://schemas.microsoft.com/office/2006/relationships/xlExternalLinkPath/xlPathMissing" Target="DTDZ22KVAH.xls" TargetMode="External"/></Relationships>
</file>

<file path=xl/externalLinks/_rels/externalLink309.xml.rels><?xml version="1.0" encoding="UTF-8" standalone="yes"?>
<Relationships xmlns="http://schemas.openxmlformats.org/package/2006/relationships"><Relationship Id="rId1" Type="http://schemas.openxmlformats.org/officeDocument/2006/relationships/externalLinkPath" Target="file:///\\Nhan\c\TIEN\hoasenbosung.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0.2.35.240\data-tftp\huukha\nam%202006\Rut%20tien2006.xls" TargetMode="External"/></Relationships>
</file>

<file path=xl/externalLinks/_rels/externalLink310.xml.rels><?xml version="1.0" encoding="UTF-8" standalone="yes"?>
<Relationships xmlns="http://schemas.openxmlformats.org/package/2006/relationships"><Relationship Id="rId1" Type="http://schemas.openxmlformats.org/officeDocument/2006/relationships/externalLinkPath" Target="file:///\\Hungtk2\CaiLan\Gui%20Dung\Dutoan+TM\My%20Documents\C&#182;ng%20Nghi%20S&#172;n\Gi&#184;%20DT%20g&#227;i%202%20&#174;&#183;%20s&#246;a%20l&#231;i\Hoai%20Nam\Du%20toan\Bong%20Son\CGD%20duyet%20&amp;%20chia%20voi%20533\BS-BT\Dongia1.xls" TargetMode="External"/></Relationships>
</file>

<file path=xl/externalLinks/_rels/externalLink311.xml.rels><?xml version="1.0" encoding="UTF-8" standalone="yes"?>
<Relationships xmlns="http://schemas.openxmlformats.org/package/2006/relationships"><Relationship Id="rId1" Type="http://schemas.openxmlformats.org/officeDocument/2006/relationships/externalLinkPath" Target="file:///\\Thanhvinh\dutoan\QLo15A\BC11cau-QL15A-3.xls" TargetMode="External"/></Relationships>
</file>

<file path=xl/externalLinks/_rels/externalLink312.xml.rels><?xml version="1.0" encoding="UTF-8" standalone="yes"?>
<Relationships xmlns="http://schemas.openxmlformats.org/package/2006/relationships"><Relationship Id="rId1" Type="http://schemas.openxmlformats.org/officeDocument/2006/relationships/externalLinkPath" Target="file:///\\Thanhvinh\dutoan\Luu%20o%20D%20old\Dutoan\Binh%20Phuoc\BCNCKT13_S3.xls" TargetMode="External"/></Relationships>
</file>

<file path=xl/externalLinks/_rels/externalLink313.xml.rels><?xml version="1.0" encoding="UTF-8" standalone="yes"?>
<Relationships xmlns="http://schemas.openxmlformats.org/package/2006/relationships"><Relationship Id="rId1" Type="http://schemas.openxmlformats.org/officeDocument/2006/relationships/externalLinkPath" Target="file:///\\D-huong\c\DUTOAN\Dg-hochiminh\Dacrong-tarut\Dacrong-tarut(dm)\%20duong257-272.xls" TargetMode="External"/></Relationships>
</file>

<file path=xl/externalLinks/_rels/externalLink314.xml.rels><?xml version="1.0" encoding="UTF-8" standalone="yes"?>
<Relationships xmlns="http://schemas.openxmlformats.org/package/2006/relationships"><Relationship Id="rId1" Type="http://schemas.openxmlformats.org/officeDocument/2006/relationships/externalLinkPath" Target="file:///\\Vinhptt\dutoan\Qnam\QLo%2014B\Cong\cong32-38.xls" TargetMode="External"/></Relationships>
</file>

<file path=xl/externalLinks/_rels/externalLink315.xml.rels><?xml version="1.0" encoding="UTF-8" standalone="yes"?>
<Relationships xmlns="http://schemas.openxmlformats.org/package/2006/relationships"><Relationship Id="rId1" Type="http://schemas.openxmlformats.org/officeDocument/2006/relationships/externalLinkPath" Target="file:///A:\Long\gia\tham%20khao\My%20Documents\DONGIA.XLS" TargetMode="External"/></Relationships>
</file>

<file path=xl/externalLinks/_rels/externalLink316.xml.rels><?xml version="1.0" encoding="UTF-8" standalone="yes"?>
<Relationships xmlns="http://schemas.openxmlformats.org/package/2006/relationships"><Relationship Id="rId1" Type="http://schemas.openxmlformats.org/officeDocument/2006/relationships/externalLinkPath" Target="file:///\\Home\c\Documents%20and%20Settings\cdt\My%20Documents\Thuan\Bang%20phan%20tru.xls" TargetMode="External"/></Relationships>
</file>

<file path=xl/externalLinks/_rels/externalLink317.xml.rels><?xml version="1.0" encoding="UTF-8" standalone="yes"?>
<Relationships xmlns="http://schemas.openxmlformats.org/package/2006/relationships"><Relationship Id="rId1" Type="http://schemas.openxmlformats.org/officeDocument/2006/relationships/externalLinkPath" Target="file:///\\giangdtt318a\Users\BKe%20ThToan%20GD1.xls" TargetMode="External"/></Relationships>
</file>

<file path=xl/externalLinks/_rels/externalLink318.xml.rels><?xml version="1.0" encoding="UTF-8" standalone="yes"?>
<Relationships xmlns="http://schemas.openxmlformats.org/package/2006/relationships"><Relationship Id="rId1" Type="http://schemas.openxmlformats.org/officeDocument/2006/relationships/externalLinkPath" Target="file:///\\10.2.35.240\data-tftp\Documents%20and%20Settings\dinhduydong\Local%20Settings\Temporary%20Internet%20Files\Content.Outlook\13H02OGI\Vinh%20Phuc%20tinh%20oto%20ngay%2024.7.2013.xls" TargetMode="External"/></Relationships>
</file>

<file path=xl/externalLinks/_rels/externalLink319.xml.rels><?xml version="1.0" encoding="UTF-8" standalone="yes"?>
<Relationships xmlns="http://schemas.openxmlformats.org/package/2006/relationships"><Relationship Id="rId1" Type="http://schemas.openxmlformats.org/officeDocument/2006/relationships/externalLinkPath" Target="file:///\\C1\c\datn\tong%20hop%20duong%20day.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ay4\c\Music\My%20Documents\NTH2003\DuyetDT2002\Ph&#173;&#172;ng%20Th&#182;o\Tuy&#170;n%20Quang\TQ%20s&#246;a%20v&#210;\Giang\DOICOCBG1.xls" TargetMode="External"/></Relationships>
</file>

<file path=xl/externalLinks/_rels/externalLink320.xml.rels><?xml version="1.0" encoding="UTF-8" standalone="yes"?>
<Relationships xmlns="http://schemas.openxmlformats.org/package/2006/relationships"><Relationship Id="rId1" Type="http://schemas.openxmlformats.org/officeDocument/2006/relationships/externalLinkPath" Target="file:///A:\My%20Documents\99v0233\Eq_sum_new.xls" TargetMode="External"/></Relationships>
</file>

<file path=xl/externalLinks/_rels/externalLink321.xml.rels><?xml version="1.0" encoding="UTF-8" standalone="yes"?>
<Relationships xmlns="http://schemas.openxmlformats.org/package/2006/relationships"><Relationship Id="rId1" Type="http://schemas.openxmlformats.org/officeDocument/2006/relationships/externalLinkPath" Target="file:///\\May2\d\BAO\Qui%20III.2002\KH-HOA.XLS" TargetMode="External"/></Relationships>
</file>

<file path=xl/externalLinks/_rels/externalLink322.xml.rels><?xml version="1.0" encoding="UTF-8" standalone="yes"?>
<Relationships xmlns="http://schemas.openxmlformats.org/package/2006/relationships"><Relationship Id="rId1" Type="http://schemas.openxmlformats.org/officeDocument/2006/relationships/externalLinkPath" Target="file:///A:\Long\gia\tham%20khao\My%20Documents\HPhong\XLS\phu%20tho\dai%20tu\xdm\Dvt%20qui%202-98.xls" TargetMode="External"/></Relationships>
</file>

<file path=xl/externalLinks/_rels/externalLink323.xml.rels><?xml version="1.0" encoding="UTF-8" standalone="yes"?>
<Relationships xmlns="http://schemas.openxmlformats.org/package/2006/relationships"><Relationship Id="rId1" Type="http://schemas.openxmlformats.org/officeDocument/2006/relationships/externalLinkPath" Target="file:///\\Tuyetnga\bb%20ban%20giao\Thang%20KT%202001\Ho%20so%20thau\Du%20thau%20Huu%20Lung%20-%20Lang%20Son.xls" TargetMode="External"/></Relationships>
</file>

<file path=xl/externalLinks/_rels/externalLink324.xml.rels><?xml version="1.0" encoding="UTF-8" standalone="yes"?>
<Relationships xmlns="http://schemas.openxmlformats.org/package/2006/relationships"><Relationship Id="rId1" Type="http://schemas.openxmlformats.org/officeDocument/2006/relationships/externalLinkPath" Target="file:///\\Pc14\du%20toan\ANH%20THU\thuy\DONGNAI\TKTC%20CAC%20LO%20RA%20TAN%20HUNG.xls" TargetMode="External"/></Relationships>
</file>

<file path=xl/externalLinks/_rels/externalLink325.xml.rels><?xml version="1.0" encoding="UTF-8" standalone="yes"?>
<Relationships xmlns="http://schemas.openxmlformats.org/package/2006/relationships"><Relationship Id="rId1" Type="http://schemas.openxmlformats.org/officeDocument/2006/relationships/externalLinkPath" Target="file:///\\Home\c\Documents%20and%20Settings\cdt\My%20Documents\Thuan\LKETHEP\thep-mau.xls" TargetMode="External"/></Relationships>
</file>

<file path=xl/externalLinks/_rels/externalLink326.xml.rels><?xml version="1.0" encoding="UTF-8" standalone="yes"?>
<Relationships xmlns="http://schemas.openxmlformats.org/package/2006/relationships"><Relationship Id="rId1" Type="http://schemas.openxmlformats.org/officeDocument/2006/relationships/externalLinkPath" Target="file:///A:\My%20Documents\Khac\KHZ2003\KHZ2003-PAII-2307.xls" TargetMode="External"/></Relationships>
</file>

<file path=xl/externalLinks/_rels/externalLink327.xml.rels><?xml version="1.0" encoding="UTF-8" standalone="yes"?>
<Relationships xmlns="http://schemas.openxmlformats.org/package/2006/relationships"><Relationship Id="rId1" Type="http://schemas.openxmlformats.org/officeDocument/2006/relationships/externalLinkPath" Target="file:///\\P7_2\thoai\THOAI\Daotao\Hien-truong-dao-tao-dd.xls" TargetMode="External"/></Relationships>
</file>

<file path=xl/externalLinks/_rels/externalLink328.xml.rels><?xml version="1.0" encoding="UTF-8" standalone="yes"?>
<Relationships xmlns="http://schemas.openxmlformats.org/package/2006/relationships"><Relationship Id="rId1" Type="http://schemas.openxmlformats.org/officeDocument/2006/relationships/externalLinkPath" Target="file:///\\Nam\d\1NAM\linh%20tinh.xls" TargetMode="External"/></Relationships>
</file>

<file path=xl/externalLinks/_rels/externalLink329.xml.rels><?xml version="1.0" encoding="UTF-8" standalone="yes"?>
<Relationships xmlns="http://schemas.openxmlformats.org/package/2006/relationships"><Relationship Id="rId1" Type="http://schemas.openxmlformats.org/officeDocument/2006/relationships/externalLinkPath" Target="file:///\\Phu\binh\parker.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Thanhvinh\dutoan\May1\KIEN\QL32\DT32.xls" TargetMode="External"/></Relationships>
</file>

<file path=xl/externalLinks/_rels/externalLink330.xml.rels><?xml version="1.0" encoding="UTF-8" standalone="yes"?>
<Relationships xmlns="http://schemas.openxmlformats.org/package/2006/relationships"><Relationship Id="rId1" Type="http://schemas.openxmlformats.org/officeDocument/2006/relationships/externalLinkPath" Target="file:///\\Home\c\Documents%20and%20Settings\cdt\My%20Documents\Thuan\lan\VSP-th.xls" TargetMode="External"/></Relationships>
</file>

<file path=xl/externalLinks/_rels/externalLink331.xml.rels><?xml version="1.0" encoding="UTF-8" standalone="yes"?>
<Relationships xmlns="http://schemas.openxmlformats.org/package/2006/relationships"><Relationship Id="rId1" Type="http://schemas.microsoft.com/office/2006/relationships/xlExternalLinkPath/xlPathMissing" Target="TBA110cu.xls" TargetMode="External"/></Relationships>
</file>

<file path=xl/externalLinks/_rels/externalLink332.xml.rels><?xml version="1.0" encoding="UTF-8" standalone="yes"?>
<Relationships xmlns="http://schemas.openxmlformats.org/package/2006/relationships"><Relationship Id="rId1" Type="http://schemas.openxmlformats.org/officeDocument/2006/relationships/externalLinkPath" Target="file:///\\Home\c\Documents%20and%20Settings\cdt\My%20Documents\Thuan\HungC\HSTK\N2003\Vie-Jpa\TMDT.xls" TargetMode="External"/></Relationships>
</file>

<file path=xl/externalLinks/_rels/externalLink333.xml.rels><?xml version="1.0" encoding="UTF-8" standalone="yes"?>
<Relationships xmlns="http://schemas.openxmlformats.org/package/2006/relationships"><Relationship Id="rId1" Type="http://schemas.openxmlformats.org/officeDocument/2006/relationships/externalLinkPath" Target="file:///\\Hungtk2\CaiLan\Gui%20Dung\Dutoan+TM\BC\BT-TRUNG\dat%20yeu\Bai%20toan%20gieng%20cat.xls" TargetMode="External"/></Relationships>
</file>

<file path=xl/externalLinks/_rels/externalLink334.xml.rels><?xml version="1.0" encoding="UTF-8" standalone="yes"?>
<Relationships xmlns="http://schemas.openxmlformats.org/package/2006/relationships"><Relationship Id="rId1" Type="http://schemas.openxmlformats.org/officeDocument/2006/relationships/externalLinkPath" Target="file:///\\T_vinh\dutoan\DUTOAN\Dg%20Ho%20chi%20Minh\Atep-ThanhMy\DRong-Tarut%20BV\BenTat\cauBtat8.xls" TargetMode="External"/></Relationships>
</file>

<file path=xl/externalLinks/_rels/externalLink335.xml.rels><?xml version="1.0" encoding="UTF-8" standalone="yes"?>
<Relationships xmlns="http://schemas.openxmlformats.org/package/2006/relationships"><Relationship Id="rId1" Type="http://schemas.openxmlformats.org/officeDocument/2006/relationships/externalLinkPath" Target="file:///\\Hungnd\dutoan-v\DUTOAN\Qnam\CauGiapBa\TKKT-Giapba.xls" TargetMode="External"/></Relationships>
</file>

<file path=xl/externalLinks/_rels/externalLink336.xml.rels><?xml version="1.0" encoding="UTF-8" standalone="yes"?>
<Relationships xmlns="http://schemas.openxmlformats.org/package/2006/relationships"><Relationship Id="rId1" Type="http://schemas.openxmlformats.org/officeDocument/2006/relationships/externalLinkPath" Target="file:///\\Home\c\Documents%20and%20Settings\cdt\My%20Documents\Thuan\HO%20SO\TAN\EXCEL\NHA%20DHSX%20G_LUONG.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May2\c\mia%20duong\LOCLDTB.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A:\gi&#173;a%20nam\MN\Chi&#170;u%20Y&#170;n\Sinh\THANH-NIAPP\khu%2019%20-%2020%20H.%20B&#215;nh%20TP.%20Vinh(giai%20&#174;o&#185;n%20II).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c22\d\Luu_Tru\Ltb_ktkh\DZ220KV_Dau_Noi_sau_tram_500kV_Ha_Tinh\Gia_thau_Gui_A.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Home\c\LESO\HsdtCsan\DTHAU\DT2\LAOCAI\MDT67-CS.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0.2.35.240\data-tftp\Users\Administrator\Desktop\du%20toan%20a%20Phu\LAP%20DU%20TOAN%202019\phu%20gui%20ng&#224;y%20077\0.%202019-%20THAO%20LUAN%20DU%20TOAN%20BTC%20-BIEU%20KEM%20THEO%20BC%20BTC%20(phu%20chinh%20thuc).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Phong\dau%20thau%20dot\My%20Documents\Phong\DIR00031\PHONG\Xls\Dutoan98\PHUTHU\1997%20chuyen%20sang\DUTOA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ome\c\A-TUOI\financal\luu\F_BLA.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Long\gia\tham%20khao\My%20Documents\Worldbank\DOT1\mau.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Long\gia\tham%20khao\Gia%20dinh\DUTOAN.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A:\Long\gia\tham%20khao\My%20Documents\Worldbank\DOT1\Excel\Program\DUTOAN.XLS" TargetMode="External"/></Relationships>
</file>

<file path=xl/externalLinks/_rels/externalLink43.xml.rels><?xml version="1.0" encoding="UTF-8" standalone="yes"?>
<Relationships xmlns="http://schemas.openxmlformats.org/package/2006/relationships"><Relationship Id="rId1" Type="http://schemas.microsoft.com/office/2006/relationships/xlExternalLinkPath/xlPathMissing" Target="HN"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A:\Long\gia\tham%20khao\My%20Documents\Worldbank\DOT1\Phong\Excel\Du%20toan%2099\WB%20dot%203\CK70703.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A:\Long\gia\tham%20khao\TVT\PTHO\DUTOANWB.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A:\Long\gia\tham%20khao\My%20Documents\Worldbank\DOT1\Excel\Data\Dutoan98\KHCB\Vat%20tu.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A:\Long\gia\tham%20khao\HO%20SO%20DU%20THAU\DU%20TOAN%20DU%20THAU\DU%20THAU%20PHU%20THU%20DOT%201%202000\DOI%202\CP90706\TEST.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A:\Long\gia\tham%20khao\HO%20SO%20DU%20THAU\DU%20TOAN%20DU%20THAU\DU%20THAU%20PHU%20THU%20DOT%201%202000\DOI%202\CP90706\DAITU\TANPHU\DUTOAN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I:\My%20Documents\Ho%20Quyen\DZ%20va%20tram%20Hung%20Trung\My%20Documents\CS3408\Standard\RP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PROJECT\PROP\DA0630\INQ'Y\STEEL\DA0463BQ.XLW"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http://www.mpi.gov.vn/Annual%20SEDP/2012/KH%202012/Phu%20luc%20KH2012%20bao%20cao%20Quoc%20hoi%20FINAL%2020111016.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C:\Users\Administrator\Desktop\Du%20toan%202020\Du%20toan%2024.11.a%20Dinh\Nghi%20quyet%20du%20toan%2025.11\Phu%20gui\BIEU%20MAU%20KEM%20THEO%20BC.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C:\Users\Administrator\Desktop\Du%20toan%202020\File%20du%20toan%202020%20UBND%20tinh\du%20toan%20ngay%2028.10\Du%20toan%2001.11.2019\Phu%20gui\BIEU%20MAU%20KEM%20THEO%20BC.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Dongbac-prmumyd\gh\KL%20Than%20HL%2015-05-07.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c14\du%20toan\ANH%20THU\thuy\HIEN\TANHUNG\HTTANHU.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Thop2\c\My%20Documents\san%20xuat%20phu%202002\chi%20tiet%20cfk%20%202002%20theo%20ke%20hoach.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Kh1\c\My%20Documents\thanh-DT2003.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Giacong2\c\96Q2573\HE-73.xls" TargetMode="External"/></Relationships>
</file>

<file path=xl/externalLinks/_rels/externalLink58.xml.rels><?xml version="1.0" encoding="UTF-8" standalone="yes"?>
<Relationships xmlns="http://schemas.openxmlformats.org/package/2006/relationships"><Relationship Id="rId1" Type="http://schemas.microsoft.com/office/2006/relationships/xlExternalLinkPath/xlPathMissing" Target="Khoan%20cong%20truong%20Tan%20De.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Hungtk2\CaiLan\469\DTC.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2.35.240\data-tftp\1-DA-HT\2-DU%20TOAN%20HANG%20NAM\Nam%202015\HO%20SO%20VONG%203\Bieu%20anh%20huong%20219-HNO.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May04\c\Nhatky2005\Vat%20tu%20Q%20II-2004-t.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H:\Phutho\My%20Project\SONLA\Dutoan_xuat\Dutoan_xuat\dtkttc-hopkt-s.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N.cuong\cuong\2000\CONDENSA\instrument.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10.2.35.240\data-tftp\DATA\My%20Project\CAU%20_%20DUONG\DUONG\Denva-Hatay\Denva-Hatay\Dutoan_xuat\DTLS%20duonglam-HTay.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T.phu\c\@K-Phu\BAOGIA\Mien_Nam\2002\Utilized_Camau\CIVIL%20BOQs\6823%20PS%201700.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Kh4\d\Xom%20sung\KHECOSC.XLS" TargetMode="External"/></Relationships>
</file>

<file path=xl/externalLinks/_rels/externalLink66.xml.rels><?xml version="1.0" encoding="UTF-8" standalone="yes"?>
<Relationships xmlns="http://schemas.openxmlformats.org/package/2006/relationships"><Relationship Id="rId1" Type="http://schemas.microsoft.com/office/2006/relationships/xlExternalLinkPath/xlPathMissing" Target="dtTKKT-98-106.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Pc6\d\HUONG\HCM_BVTC\DT-cac%20cong.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10.2.35.240\data-tftp\N&#259;m%202017\du%20toan%202017\du%20thao%20NQ%20STC%20soan\Phuong%20an%20phan%20bo%20du%20toan%202017\18.%20Kem%20theo%20Phuong%20an%20va%20Nghi%20quyet%20nam%202017.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Huan\c\CAM2\MAU\TKKT\Tongk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0.2.35.240\data-tftp\Users\Public\Documents\KH%202016\Huong%20dan%20cac%20Vu\KCHKM\Huong%20dan%20cac%20Vu\HD%20%20trong%20VU\KCHKM%20Bieu%20mau%20huong%20dan%20trong%20Vu%20TH.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Dangdai\b\NGUYEN%20ANH%20VAN\DETAIL-CONS-SCHEDULE-1\Crushing-Equip-Plant-1.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10.2.35.240\data-tftp\Users\Administrator\Dropbox\0.%20STC\2.%20DU%20TOAN\BC%20TINH%20HINH%20THUC%20HIEN%20DU%20TOAN\2017\BC%20&#432;&#7899;c%20th&#7921;c%20hi&#7879;n%207%20thang%20n&#259;m%202017%20ph&#432;&#417;ng%20h&#432;&#7899;ng%202018\THAO%20LUAN%20DU%20TOAN%20VONG%201\1.%20BIEU%20KEM%20THEO%20BC%20BTC.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C:\Users\Administrator\Dropbox\0.%20STC\2.%20DU%20TOAN\BC%20TINH%20HINH%20THUC%20HIEN%20DU%20TOAN\2017\BC%20&#432;&#7899;c%20th&#7921;c%20hi&#7879;n%207%20thang%20n&#259;m%202017%20ph&#432;&#417;ng%20h&#432;&#7899;ng%202018\THAO%20LUAN%20DU%20TOAN%20VONG%201\1.%20BIEU%20KEM%20THEO%20BC%20BTC.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Z:\Dung%20Quat\Nhom%20GC\New%20Folder\My%20Documents\3533\99Q\99Q3657\99Q3299(REV.1).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E:\DOCUMENT\DAUTHAU\Dungquat\GOI3\DUNGQUAT-6.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03nsdp30\my%20documents\My%20Documents\Microsoft%20Excel\Revenue\T001228%20Du%20kien%20so%20thuong%20vuot%20thu%202000.xls" TargetMode="External"/></Relationships>
</file>

<file path=xl/externalLinks/_rels/externalLink76.xml.rels><?xml version="1.0" encoding="UTF-8" standalone="yes"?>
<Relationships xmlns="http://schemas.openxmlformats.org/package/2006/relationships"><Relationship Id="rId1" Type="http://schemas.microsoft.com/office/2006/relationships/xlExternalLinkPath/xlPathMissing" Target="plhd.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lawsoftvb\TVPL_Document\Duong\BIEU%20MAU%20LUONG%20DT%202014.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P:\Nghi%20quyet%20387%20va%20ND%2073\NQ%20387%20hoan%20thien%20trinh%20Bo%20lan%202%20(20042016)\Bieu%2013_PL%20Danh%20gia%20thu%20NSNN%20theo%20sac%20thue_FIXED%20(P&#272;P).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Huan\c\K\110KV\DN-TBINH.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2.35.240\data-tftp\NGHI%20DINH%20VA%20THONG%20TU%20HUONG%20DAN%20LUAT\Bieu%20mau%20hoan%20thien%20sau%20yk%20Vu%20HCN%20ngay%208.7.2016\Bieu%20Vu%20HCSN%20gui%20Vu%20NSNN%208.7\Phu%20luc%202.%20bieu%20so%2020.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Thanhvinh\dutoan\THUYF\ql38\tkkt-ql38-1-g-2.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10.2.35.240\data-tftp\Hang\Bieu%20mau%20thu%202003%20vong%201.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C:\Hang\Bieu%20mau%20thu%202003%20vong%201.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Home\c\Documents%20and%20Settings\cdt\My%20Documents\Thuan\NHON\THUNHI\saomai.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May3\c\phong\traly\tru4\BTINHT4S.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Pntung_tk2\TKKT-TTLH\Ngoai\BT-KCG.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F:\Thong%20ke%2001-05.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A:\BANG%20TANG%20GIO.xls" TargetMode="External"/></Relationships>
</file>

<file path=xl/externalLinks/_rels/externalLink89.xml.rels><?xml version="1.0" encoding="UTF-8" standalone="yes"?>
<Relationships xmlns="http://schemas.openxmlformats.org/package/2006/relationships"><Relationship Id="rId1" Type="http://schemas.microsoft.com/office/2006/relationships/xlExternalLinkPath/xlPathMissing" Target="Dt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iangdtt318a\Users\Users\NTC\Downloads\Bi&#7875;u%2015%20TH%20CTMTQG%20(VX).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http://192.168.1.100:82/DOCUME~1/DONGXU~1.000/LOCALS~1/Temp/iNotes%20Web%20Access/Du%20lieu/2008/So%20lieu/Trang/BA%20HUNG/excel/LE11-29+200-39.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P2_1\c\Chau\CHAU1\DMUC99\DDAY\TKKT\Dd22\Dkh-dl\quangphu.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May_2\c\Cuong-497\Abutment.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Pntung_tk2\TKKT-TTLH\DATA\My%20Project\LongAn\TL832-833\TKKT\Bantinh\T2.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T.phuong\c\Tphuong\HSthau\HSthau01\Mien%20Bac\Caongan\HSbaogia\Sec_tq.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giangdtt318a\Users\My%20Documents\TUYEN\QT-%20Tinh\T&#181;i%20Ch&#221;nh%20-%20Xu&#169;n%20L&#203;p\T&#181;iCh&#221;nh%20-%20Y&#170;n%20L&#169;m\TaiChinh%20-%20Yen%20lam.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User1\c\Qu&#182;n%20l&#253;%20h&#229;%20s&#172;\D&#249;%20to&#184;n%20c&#184;c%20c&#171;ng%20tr&#215;nh\D&#249;%20to&#184;n%20Ng&#185;n%20son.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I:\My%20Documents\Ho%20Quyen\Nha%20truc%20TH%20Bac%20vinh\Nha%20truc%20TH%20Bac%20vinh\My%20Documents\CS3408\Standard\RPT.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C:\Users\Public\Documents\KH%202016\Huong%20dan%20cac%20Vu\KCHKM\Huong%20dan%20cac%20Vu\HD%20%20trong%20VU\KCHKM%20Bieu%20mau%20huong%20dan%20trong%20Vu%20TH.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T_phuong\my%20documents\My%20Documents\HS99\Cai%20Lan%20Port\Cai%20Lan%20Port%20Expansion%20Project_Package%20I%20(1,3%20&amp;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46"/>
      <sheetName val="Bieu 47"/>
      <sheetName val="Bieu 48"/>
      <sheetName val="Bieu 49"/>
      <sheetName val="Bieu 50"/>
      <sheetName val="Bieu 51"/>
      <sheetName val="Bieu 52"/>
      <sheetName val="Bieu 53"/>
      <sheetName val="Bieu 54"/>
      <sheetName val="Bieu 55"/>
      <sheetName val="Bieu 56"/>
      <sheetName val="Bieu 57"/>
      <sheetName val="Bieu 58"/>
      <sheetName val="Sheet1"/>
    </sheetNames>
    <sheetDataSet>
      <sheetData sheetId="0">
        <row r="5">
          <cell r="A5" t="str">
            <v>(Dự toán đã được Hội đồng nhân dân tỉnh quyết định)</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 7"/>
      <sheetName val="MB 8"/>
      <sheetName val="MB 09"/>
      <sheetName val="MB 10"/>
      <sheetName val="MB 11"/>
      <sheetName val="MB 12"/>
    </sheetNames>
    <sheetDataSet>
      <sheetData sheetId="0"/>
      <sheetData sheetId="1"/>
      <sheetData sheetId="2"/>
      <sheetData sheetId="3"/>
      <sheetData sheetId="4"/>
      <sheetData sheetId="5"/>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NGANH-(X)"/>
      <sheetName val="Uoc 6 thang 2015-PL2"/>
      <sheetName val="TOAN NGANH 2016-Ban cuoi"/>
      <sheetName val="Sheet2"/>
      <sheetName val="CTMTQG 2015 OK"/>
      <sheetName val="DT SNYTDP 2016-PL5OK"/>
      <sheetName val="PB CTMTQG 2016"/>
      <sheetName val="NCKH-PL 12 chua OK"/>
      <sheetName val="DT CHI DAO TAO BYT 2015-PL13 OK"/>
      <sheetName val="DT CHI CBENH BYT 2015-PL14 OK"/>
      <sheetName val="Sheet3"/>
      <sheetName val="Bieu mau so 9.1 MOI"/>
      <sheetName val="DT PBENH BYT 2015-PL15 OK"/>
      <sheetName val="Bieu mau so 9.2 MOI"/>
      <sheetName val="Dambao XH-PL18 chua OK"/>
      <sheetName val="NUOC SACH VSMT-CTMT PL11CHUA OK"/>
      <sheetName val="Sheet1"/>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s>
    <sheetDataSet>
      <sheetData sheetId="0" refreshError="1"/>
      <sheetData sheetId="1" refreshError="1">
        <row r="1">
          <cell r="A1" t="str">
            <v>PRICE BREAKDOWN FOR ELECTRICAL INSTALLATION WORK</v>
          </cell>
          <cell r="G1" t="str">
            <v xml:space="preserve"> </v>
          </cell>
          <cell r="K1" t="str">
            <v xml:space="preserve"> </v>
          </cell>
        </row>
        <row r="2">
          <cell r="B2" t="str">
            <v>東鼎  LNG TERMINAL</v>
          </cell>
          <cell r="G2" t="str">
            <v xml:space="preserve"> </v>
          </cell>
          <cell r="I2" t="str">
            <v>CTCI Q. NO. : 99Q3299</v>
          </cell>
          <cell r="P2" t="str">
            <v>CTCI Q. NO. : 99Q3299</v>
          </cell>
        </row>
        <row r="3">
          <cell r="B3" t="str">
            <v>LOCATION: 桃園 觀塘工業區</v>
          </cell>
        </row>
        <row r="5">
          <cell r="E5" t="str">
            <v xml:space="preserve">                  TO SITE</v>
          </cell>
          <cell r="G5" t="str">
            <v xml:space="preserve">                  TO SITE</v>
          </cell>
          <cell r="K5" t="str">
            <v xml:space="preserve">                  TO SITE</v>
          </cell>
          <cell r="M5" t="str">
            <v xml:space="preserve">                  TO SITE</v>
          </cell>
        </row>
        <row r="6">
          <cell r="E6" t="str">
            <v xml:space="preserve"> ON SHORE MAT'L (NET) NT$</v>
          </cell>
          <cell r="G6" t="str">
            <v xml:space="preserve"> OFF SHORE MAT'L (NET) US$</v>
          </cell>
          <cell r="I6" t="str">
            <v xml:space="preserve">          LABOR MH (NET) </v>
          </cell>
          <cell r="K6" t="str">
            <v xml:space="preserve">     ON SHORE MAT'L NT$</v>
          </cell>
          <cell r="M6" t="str">
            <v xml:space="preserve">   OFF SHORE MAT'L US$</v>
          </cell>
          <cell r="O6" t="str">
            <v xml:space="preserve">        LABOR PRICE NT$</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H11">
            <v>0</v>
          </cell>
          <cell r="I11">
            <v>13764</v>
          </cell>
          <cell r="J11">
            <v>13764</v>
          </cell>
          <cell r="K11">
            <v>138612100</v>
          </cell>
          <cell r="L11">
            <v>138612100</v>
          </cell>
          <cell r="M11">
            <v>0</v>
          </cell>
          <cell r="N11">
            <v>0</v>
          </cell>
          <cell r="O11">
            <v>6155030</v>
          </cell>
          <cell r="P11">
            <v>6155030</v>
          </cell>
        </row>
        <row r="12">
          <cell r="F12">
            <v>0</v>
          </cell>
          <cell r="J12">
            <v>0</v>
          </cell>
          <cell r="L12">
            <v>0</v>
          </cell>
          <cell r="P12">
            <v>0</v>
          </cell>
        </row>
        <row r="13">
          <cell r="A13" t="str">
            <v xml:space="preserve">  B.</v>
          </cell>
          <cell r="B13" t="str">
            <v xml:space="preserve"> POWER DISTRIBUTION SYSTEM</v>
          </cell>
          <cell r="C13">
            <v>130730</v>
          </cell>
          <cell r="D13" t="str">
            <v>M</v>
          </cell>
          <cell r="E13">
            <v>178.00177465004208</v>
          </cell>
          <cell r="F13">
            <v>23270172</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H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H15">
            <v>0</v>
          </cell>
          <cell r="I15">
            <v>28.084645669291337</v>
          </cell>
          <cell r="J15">
            <v>14267</v>
          </cell>
          <cell r="K15">
            <v>18871.641732283464</v>
          </cell>
          <cell r="L15">
            <v>9586794</v>
          </cell>
          <cell r="M15">
            <v>0</v>
          </cell>
          <cell r="N15">
            <v>0</v>
          </cell>
          <cell r="O15">
            <v>8470.6830708661419</v>
          </cell>
          <cell r="P15">
            <v>4303107</v>
          </cell>
        </row>
        <row r="16">
          <cell r="F16">
            <v>0</v>
          </cell>
          <cell r="H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H17">
            <v>0</v>
          </cell>
          <cell r="I17">
            <v>0.40336426914153134</v>
          </cell>
          <cell r="J17">
            <v>3477</v>
          </cell>
          <cell r="K17">
            <v>104.6885150812065</v>
          </cell>
          <cell r="L17">
            <v>902415</v>
          </cell>
          <cell r="M17">
            <v>0</v>
          </cell>
          <cell r="N17">
            <v>0</v>
          </cell>
          <cell r="O17">
            <v>146.95568445475638</v>
          </cell>
          <cell r="P17">
            <v>1266758</v>
          </cell>
        </row>
        <row r="18">
          <cell r="F18">
            <v>0</v>
          </cell>
          <cell r="H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H19">
            <v>0</v>
          </cell>
          <cell r="I19">
            <v>0.20088888888888889</v>
          </cell>
          <cell r="J19">
            <v>452</v>
          </cell>
          <cell r="K19">
            <v>219.19555555555556</v>
          </cell>
          <cell r="L19">
            <v>493190</v>
          </cell>
          <cell r="M19">
            <v>0</v>
          </cell>
          <cell r="N19">
            <v>0</v>
          </cell>
          <cell r="O19">
            <v>56.222222222222221</v>
          </cell>
          <cell r="P19">
            <v>126500</v>
          </cell>
        </row>
        <row r="20">
          <cell r="F20">
            <v>0</v>
          </cell>
          <cell r="H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H21">
            <v>0</v>
          </cell>
          <cell r="I21">
            <v>87.266666666666666</v>
          </cell>
          <cell r="J21">
            <v>1309</v>
          </cell>
          <cell r="K21">
            <v>67271.8</v>
          </cell>
          <cell r="L21">
            <v>1009077</v>
          </cell>
          <cell r="M21">
            <v>0</v>
          </cell>
          <cell r="N21">
            <v>0</v>
          </cell>
          <cell r="O21">
            <v>24435.333333333332</v>
          </cell>
          <cell r="P21">
            <v>366530</v>
          </cell>
        </row>
        <row r="22">
          <cell r="F22">
            <v>0</v>
          </cell>
          <cell r="H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H23">
            <v>0</v>
          </cell>
          <cell r="I23">
            <v>221</v>
          </cell>
          <cell r="J23">
            <v>1326</v>
          </cell>
          <cell r="K23">
            <v>291143.16666666669</v>
          </cell>
          <cell r="L23">
            <v>1746859</v>
          </cell>
          <cell r="M23">
            <v>0</v>
          </cell>
          <cell r="N23">
            <v>0</v>
          </cell>
          <cell r="O23">
            <v>61933.5</v>
          </cell>
          <cell r="P23">
            <v>371601</v>
          </cell>
        </row>
        <row r="24">
          <cell r="F24">
            <v>0</v>
          </cell>
          <cell r="H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H25">
            <v>0</v>
          </cell>
          <cell r="I25">
            <v>17.083333333333332</v>
          </cell>
          <cell r="J25">
            <v>1025</v>
          </cell>
          <cell r="K25">
            <v>12445.316666666668</v>
          </cell>
          <cell r="L25">
            <v>746719</v>
          </cell>
          <cell r="M25">
            <v>0</v>
          </cell>
          <cell r="N25">
            <v>0</v>
          </cell>
          <cell r="O25">
            <v>6387.1</v>
          </cell>
          <cell r="P25">
            <v>383226</v>
          </cell>
        </row>
        <row r="27">
          <cell r="A27" t="str">
            <v xml:space="preserve">  I.</v>
          </cell>
          <cell r="B27" t="str">
            <v>APS SYSTEM</v>
          </cell>
          <cell r="C27">
            <v>60</v>
          </cell>
          <cell r="D27" t="str">
            <v>SET</v>
          </cell>
          <cell r="E27">
            <v>260365.88333333333</v>
          </cell>
          <cell r="F27">
            <v>15621953</v>
          </cell>
          <cell r="H27">
            <v>0</v>
          </cell>
          <cell r="I27">
            <v>227.13333333333333</v>
          </cell>
          <cell r="J27">
            <v>13628</v>
          </cell>
          <cell r="K27">
            <v>260365.88333333333</v>
          </cell>
          <cell r="L27">
            <v>15621953</v>
          </cell>
          <cell r="M27">
            <v>0</v>
          </cell>
          <cell r="N27">
            <v>0</v>
          </cell>
          <cell r="O27">
            <v>63605.433333333334</v>
          </cell>
          <cell r="P27">
            <v>3816326</v>
          </cell>
        </row>
        <row r="29">
          <cell r="A29" t="str">
            <v xml:space="preserve">  J.</v>
          </cell>
          <cell r="B29" t="str">
            <v>U/G CONDUIT BANK</v>
          </cell>
          <cell r="C29">
            <v>2850</v>
          </cell>
          <cell r="D29" t="str">
            <v>M3</v>
          </cell>
          <cell r="E29">
            <v>2070.4561403508774</v>
          </cell>
          <cell r="F29">
            <v>5900800</v>
          </cell>
          <cell r="H29">
            <v>0</v>
          </cell>
          <cell r="I29">
            <v>9.5898245614035087</v>
          </cell>
          <cell r="J29">
            <v>27331</v>
          </cell>
          <cell r="K29">
            <v>2070.4561403508774</v>
          </cell>
          <cell r="L29">
            <v>5900800</v>
          </cell>
          <cell r="M29">
            <v>0</v>
          </cell>
          <cell r="N29">
            <v>0</v>
          </cell>
          <cell r="O29">
            <v>7703.0175438596489</v>
          </cell>
          <cell r="P29">
            <v>21953600</v>
          </cell>
        </row>
        <row r="32">
          <cell r="B32" t="str">
            <v>TOTAL (ALT-1)</v>
          </cell>
          <cell r="F32">
            <v>197890079</v>
          </cell>
          <cell r="H32">
            <v>0</v>
          </cell>
          <cell r="J32">
            <v>109667</v>
          </cell>
          <cell r="L32">
            <v>197890079</v>
          </cell>
          <cell r="N32">
            <v>0</v>
          </cell>
          <cell r="P32">
            <v>48005061</v>
          </cell>
          <cell r="Q32">
            <v>109667</v>
          </cell>
        </row>
        <row r="33">
          <cell r="Q33">
            <v>0</v>
          </cell>
        </row>
        <row r="34">
          <cell r="A34" t="str">
            <v>OTHER</v>
          </cell>
          <cell r="B34" t="str">
            <v xml:space="preserve"> CATHODIC PROTECTION SYSTEM  FOR TRUNK LINE</v>
          </cell>
          <cell r="C34">
            <v>1</v>
          </cell>
          <cell r="D34" t="str">
            <v>LOT</v>
          </cell>
          <cell r="F34">
            <v>4357694</v>
          </cell>
          <cell r="J34">
            <v>6089</v>
          </cell>
          <cell r="L34">
            <v>4357694</v>
          </cell>
          <cell r="P34">
            <v>2372268</v>
          </cell>
          <cell r="Q34">
            <v>6089</v>
          </cell>
        </row>
        <row r="36">
          <cell r="B36" t="str">
            <v xml:space="preserve">MATERIAL PRICE 造價分析 </v>
          </cell>
        </row>
        <row r="37">
          <cell r="B37" t="str">
            <v xml:space="preserve">CAPACITOR </v>
          </cell>
          <cell r="D37" t="str">
            <v>KVA</v>
          </cell>
        </row>
        <row r="38">
          <cell r="B38" t="str">
            <v>CABLE &amp; WIRE FOR POWER SYSTEM</v>
          </cell>
          <cell r="C38">
            <v>130730</v>
          </cell>
          <cell r="D38" t="str">
            <v>M</v>
          </cell>
        </row>
        <row r="39">
          <cell r="B39" t="str">
            <v>LIGHTING FIXTURE</v>
          </cell>
          <cell r="C39">
            <v>508</v>
          </cell>
          <cell r="D39" t="str">
            <v>SET</v>
          </cell>
        </row>
        <row r="41">
          <cell r="B41" t="str">
            <v>LABOR PRICE 造價分析</v>
          </cell>
        </row>
        <row r="42">
          <cell r="B42" t="str">
            <v xml:space="preserve">CAPACITOR </v>
          </cell>
          <cell r="C42">
            <v>0</v>
          </cell>
          <cell r="D42" t="str">
            <v>KVA</v>
          </cell>
        </row>
        <row r="43">
          <cell r="B43" t="str">
            <v>CABLE &amp; WIRE FOR POWER SYSTEM</v>
          </cell>
          <cell r="C43">
            <v>130730</v>
          </cell>
          <cell r="D43" t="str">
            <v>M</v>
          </cell>
          <cell r="I43">
            <v>0.73359596114128356</v>
          </cell>
          <cell r="J43">
            <v>95903</v>
          </cell>
        </row>
        <row r="44">
          <cell r="B44" t="str">
            <v>LIGHTING FIXTURE</v>
          </cell>
          <cell r="C44">
            <v>508</v>
          </cell>
          <cell r="D44" t="str">
            <v>SET</v>
          </cell>
        </row>
        <row r="46">
          <cell r="A46" t="str">
            <v>ALT-2</v>
          </cell>
          <cell r="C46" t="str">
            <v xml:space="preserve"> </v>
          </cell>
          <cell r="D46" t="str">
            <v xml:space="preserve"> </v>
          </cell>
          <cell r="F46">
            <v>0</v>
          </cell>
          <cell r="H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I53">
            <v>-2.46</v>
          </cell>
          <cell r="J53">
            <v>-2</v>
          </cell>
          <cell r="K53">
            <v>-709</v>
          </cell>
          <cell r="L53">
            <v>-709</v>
          </cell>
          <cell r="M53">
            <v>0</v>
          </cell>
          <cell r="N53">
            <v>0</v>
          </cell>
          <cell r="O53">
            <v>-689</v>
          </cell>
          <cell r="P53">
            <v>-689</v>
          </cell>
        </row>
        <row r="54">
          <cell r="B54" t="str">
            <v>SUB-TOTAL : (ALT-1)</v>
          </cell>
          <cell r="F54">
            <v>-539149</v>
          </cell>
          <cell r="H54">
            <v>0</v>
          </cell>
          <cell r="J54">
            <v>-221</v>
          </cell>
          <cell r="K54">
            <v>0</v>
          </cell>
          <cell r="L54">
            <v>-539149</v>
          </cell>
          <cell r="M54">
            <v>0</v>
          </cell>
          <cell r="N54">
            <v>0</v>
          </cell>
          <cell r="O54">
            <v>0</v>
          </cell>
          <cell r="P54">
            <v>-61804</v>
          </cell>
          <cell r="Q54">
            <v>-221</v>
          </cell>
        </row>
        <row r="56">
          <cell r="A56" t="str">
            <v>ALT-3</v>
          </cell>
        </row>
        <row r="57">
          <cell r="A57">
            <v>1</v>
          </cell>
          <cell r="B57" t="str">
            <v xml:space="preserve"> AUTO-TRANSFORMER FOR 6.9KV 8500KW MOTOR STARTER , </v>
          </cell>
          <cell r="C57">
            <v>1</v>
          </cell>
          <cell r="D57" t="str">
            <v>SET</v>
          </cell>
          <cell r="E57">
            <v>484000</v>
          </cell>
          <cell r="F57">
            <v>484000</v>
          </cell>
          <cell r="H57">
            <v>0</v>
          </cell>
          <cell r="I57">
            <v>20</v>
          </cell>
          <cell r="J57">
            <v>20</v>
          </cell>
          <cell r="K57">
            <v>484000</v>
          </cell>
          <cell r="L57">
            <v>484000</v>
          </cell>
          <cell r="M57">
            <v>0</v>
          </cell>
          <cell r="N57">
            <v>0</v>
          </cell>
          <cell r="O57">
            <v>5600</v>
          </cell>
          <cell r="P57">
            <v>5600</v>
          </cell>
        </row>
        <row r="58">
          <cell r="B58" t="str">
            <v xml:space="preserve"> TAP 80% , STARTING TIME 60 Sec. (MOTOR PF=0.7 , EFF=0.9)</v>
          </cell>
          <cell r="F58">
            <v>0</v>
          </cell>
          <cell r="H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I77">
            <v>32.85</v>
          </cell>
          <cell r="J77">
            <v>33</v>
          </cell>
          <cell r="K77">
            <v>31995</v>
          </cell>
          <cell r="L77">
            <v>31995</v>
          </cell>
          <cell r="M77">
            <v>0</v>
          </cell>
          <cell r="N77">
            <v>0</v>
          </cell>
          <cell r="O77">
            <v>9198</v>
          </cell>
          <cell r="P77">
            <v>9198</v>
          </cell>
        </row>
        <row r="78">
          <cell r="B78" t="str">
            <v>SUB-TOTAL : (ALT-2)</v>
          </cell>
          <cell r="F78">
            <v>7206503</v>
          </cell>
          <cell r="H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t="str">
            <v xml:space="preserve"> </v>
          </cell>
          <cell r="D82" t="str">
            <v xml:space="preserve"> </v>
          </cell>
          <cell r="F82">
            <v>0</v>
          </cell>
          <cell r="H82">
            <v>0</v>
          </cell>
          <cell r="J82">
            <v>0</v>
          </cell>
          <cell r="K82">
            <v>0</v>
          </cell>
          <cell r="L82">
            <v>0</v>
          </cell>
          <cell r="M82">
            <v>0</v>
          </cell>
          <cell r="N82">
            <v>0</v>
          </cell>
          <cell r="O82">
            <v>0</v>
          </cell>
          <cell r="P82">
            <v>0</v>
          </cell>
        </row>
        <row r="83">
          <cell r="F83">
            <v>0</v>
          </cell>
          <cell r="H83">
            <v>0</v>
          </cell>
          <cell r="J83">
            <v>0</v>
          </cell>
          <cell r="K83">
            <v>0</v>
          </cell>
          <cell r="L83">
            <v>0</v>
          </cell>
          <cell r="M83">
            <v>0</v>
          </cell>
          <cell r="N83">
            <v>0</v>
          </cell>
          <cell r="O83">
            <v>0</v>
          </cell>
          <cell r="P83">
            <v>0</v>
          </cell>
        </row>
        <row r="84">
          <cell r="A84" t="str">
            <v>*</v>
          </cell>
          <cell r="B84" t="str">
            <v>DWG. NO. XK11A-0000-01</v>
          </cell>
          <cell r="F84">
            <v>0</v>
          </cell>
          <cell r="H84">
            <v>0</v>
          </cell>
          <cell r="J84">
            <v>0</v>
          </cell>
          <cell r="K84">
            <v>0</v>
          </cell>
          <cell r="L84">
            <v>0</v>
          </cell>
          <cell r="M84">
            <v>0</v>
          </cell>
          <cell r="N84">
            <v>0</v>
          </cell>
          <cell r="O84">
            <v>0</v>
          </cell>
          <cell r="P84">
            <v>0</v>
          </cell>
        </row>
        <row r="85">
          <cell r="A85" t="str">
            <v>A.1</v>
          </cell>
          <cell r="B85" t="str">
            <v>161KV SWITCHGEAR AREA</v>
          </cell>
          <cell r="F85">
            <v>0</v>
          </cell>
          <cell r="H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H91">
            <v>0</v>
          </cell>
          <cell r="I91">
            <v>80</v>
          </cell>
          <cell r="J91">
            <v>160</v>
          </cell>
          <cell r="K91">
            <v>840000</v>
          </cell>
          <cell r="L91">
            <v>1680000</v>
          </cell>
          <cell r="M91">
            <v>0</v>
          </cell>
          <cell r="N91">
            <v>0</v>
          </cell>
          <cell r="O91">
            <v>22400</v>
          </cell>
          <cell r="P91">
            <v>44800</v>
          </cell>
        </row>
        <row r="92">
          <cell r="B92" t="str">
            <v>SUB-TOTAL (A.1)</v>
          </cell>
          <cell r="F92">
            <v>79627100</v>
          </cell>
          <cell r="J92">
            <v>7864</v>
          </cell>
          <cell r="L92">
            <v>79627100</v>
          </cell>
          <cell r="P92">
            <v>3085790</v>
          </cell>
        </row>
        <row r="93">
          <cell r="F93">
            <v>0</v>
          </cell>
          <cell r="H93">
            <v>0</v>
          </cell>
          <cell r="J93">
            <v>0</v>
          </cell>
          <cell r="K93">
            <v>0</v>
          </cell>
          <cell r="L93">
            <v>0</v>
          </cell>
          <cell r="M93">
            <v>0</v>
          </cell>
          <cell r="N93">
            <v>0</v>
          </cell>
          <cell r="O93">
            <v>0</v>
          </cell>
          <cell r="P93">
            <v>0</v>
          </cell>
        </row>
        <row r="94">
          <cell r="A94" t="str">
            <v>*</v>
          </cell>
          <cell r="B94" t="str">
            <v>DWG. NO. XK11A-0000-02, 03 , 04</v>
          </cell>
          <cell r="F94">
            <v>0</v>
          </cell>
          <cell r="H94">
            <v>0</v>
          </cell>
          <cell r="J94">
            <v>0</v>
          </cell>
          <cell r="K94">
            <v>0</v>
          </cell>
          <cell r="L94">
            <v>0</v>
          </cell>
          <cell r="M94">
            <v>0</v>
          </cell>
          <cell r="N94">
            <v>0</v>
          </cell>
          <cell r="O94">
            <v>0</v>
          </cell>
          <cell r="P94">
            <v>0</v>
          </cell>
        </row>
        <row r="95">
          <cell r="A95" t="str">
            <v xml:space="preserve">   A.2</v>
          </cell>
          <cell r="B95" t="str">
            <v>MAIN SUBSTATION (公共設施)</v>
          </cell>
          <cell r="H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H102">
            <v>0</v>
          </cell>
          <cell r="I102">
            <v>15</v>
          </cell>
          <cell r="J102">
            <v>105</v>
          </cell>
          <cell r="K102">
            <v>120000</v>
          </cell>
          <cell r="L102">
            <v>840000</v>
          </cell>
          <cell r="M102">
            <v>0</v>
          </cell>
          <cell r="N102">
            <v>0</v>
          </cell>
          <cell r="O102">
            <v>4200</v>
          </cell>
          <cell r="P102">
            <v>29400</v>
          </cell>
        </row>
        <row r="103">
          <cell r="B103" t="str">
            <v>SUB-TOTAL (A.2)</v>
          </cell>
          <cell r="F103">
            <v>12780000</v>
          </cell>
          <cell r="J103">
            <v>703</v>
          </cell>
          <cell r="L103">
            <v>12780000</v>
          </cell>
          <cell r="P103">
            <v>196840</v>
          </cell>
        </row>
        <row r="105">
          <cell r="A105" t="str">
            <v>*</v>
          </cell>
          <cell r="B105" t="str">
            <v>DWG. NO. XK11A-0000-05,06,07,08</v>
          </cell>
          <cell r="F105">
            <v>0</v>
          </cell>
          <cell r="H105">
            <v>0</v>
          </cell>
          <cell r="J105">
            <v>0</v>
          </cell>
          <cell r="K105">
            <v>0</v>
          </cell>
          <cell r="L105">
            <v>0</v>
          </cell>
          <cell r="M105">
            <v>0</v>
          </cell>
          <cell r="N105">
            <v>0</v>
          </cell>
          <cell r="O105">
            <v>0</v>
          </cell>
          <cell r="P105">
            <v>0</v>
          </cell>
        </row>
        <row r="106">
          <cell r="A106" t="str">
            <v xml:space="preserve">   A.3</v>
          </cell>
          <cell r="B106" t="str">
            <v>NO.1 SUBSTATION (場區)</v>
          </cell>
          <cell r="F106">
            <v>0</v>
          </cell>
          <cell r="H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H115">
            <v>0</v>
          </cell>
          <cell r="I115">
            <v>15</v>
          </cell>
          <cell r="J115">
            <v>45</v>
          </cell>
          <cell r="K115">
            <v>140000</v>
          </cell>
          <cell r="L115">
            <v>420000</v>
          </cell>
          <cell r="M115">
            <v>0</v>
          </cell>
          <cell r="N115">
            <v>0</v>
          </cell>
          <cell r="O115">
            <v>4200</v>
          </cell>
          <cell r="P115">
            <v>12600</v>
          </cell>
        </row>
        <row r="116">
          <cell r="B116" t="str">
            <v>SUB-TOTAL (A.3)</v>
          </cell>
          <cell r="F116">
            <v>22314000</v>
          </cell>
          <cell r="J116">
            <v>1302</v>
          </cell>
          <cell r="L116">
            <v>22314000</v>
          </cell>
          <cell r="P116">
            <v>364560</v>
          </cell>
        </row>
        <row r="117">
          <cell r="F117">
            <v>0</v>
          </cell>
          <cell r="H117">
            <v>0</v>
          </cell>
          <cell r="J117">
            <v>0</v>
          </cell>
          <cell r="K117">
            <v>0</v>
          </cell>
          <cell r="L117">
            <v>0</v>
          </cell>
          <cell r="M117">
            <v>0</v>
          </cell>
          <cell r="N117">
            <v>0</v>
          </cell>
          <cell r="O117">
            <v>0</v>
          </cell>
          <cell r="P117">
            <v>0</v>
          </cell>
        </row>
        <row r="118">
          <cell r="A118" t="str">
            <v>*</v>
          </cell>
          <cell r="B118" t="str">
            <v>DWG. NO. XK11A-0000-09,10</v>
          </cell>
          <cell r="F118">
            <v>0</v>
          </cell>
          <cell r="H118">
            <v>0</v>
          </cell>
          <cell r="J118">
            <v>0</v>
          </cell>
          <cell r="K118">
            <v>0</v>
          </cell>
          <cell r="L118">
            <v>0</v>
          </cell>
          <cell r="M118">
            <v>0</v>
          </cell>
          <cell r="N118">
            <v>0</v>
          </cell>
          <cell r="O118">
            <v>0</v>
          </cell>
          <cell r="P118">
            <v>0</v>
          </cell>
        </row>
        <row r="119">
          <cell r="A119" t="str">
            <v xml:space="preserve">   A.4</v>
          </cell>
          <cell r="B119" t="str">
            <v>NO.2 SUBSTATION (碼頭區)</v>
          </cell>
          <cell r="F119">
            <v>0</v>
          </cell>
          <cell r="H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H127">
            <v>0</v>
          </cell>
          <cell r="I127">
            <v>15</v>
          </cell>
          <cell r="J127">
            <v>105</v>
          </cell>
          <cell r="K127">
            <v>120000</v>
          </cell>
          <cell r="L127">
            <v>840000</v>
          </cell>
          <cell r="M127">
            <v>0</v>
          </cell>
          <cell r="N127">
            <v>0</v>
          </cell>
          <cell r="O127">
            <v>4200</v>
          </cell>
          <cell r="P127">
            <v>29400</v>
          </cell>
        </row>
        <row r="128">
          <cell r="B128" t="str">
            <v>SUB-TOTAL (A.4)</v>
          </cell>
          <cell r="F128">
            <v>12280000</v>
          </cell>
          <cell r="J128">
            <v>693</v>
          </cell>
          <cell r="L128">
            <v>12280000</v>
          </cell>
          <cell r="P128">
            <v>194040</v>
          </cell>
        </row>
        <row r="129">
          <cell r="F129">
            <v>0</v>
          </cell>
          <cell r="H129">
            <v>0</v>
          </cell>
          <cell r="J129">
            <v>0</v>
          </cell>
          <cell r="K129">
            <v>0</v>
          </cell>
          <cell r="L129">
            <v>0</v>
          </cell>
          <cell r="M129">
            <v>0</v>
          </cell>
          <cell r="N129">
            <v>0</v>
          </cell>
          <cell r="O129">
            <v>0</v>
          </cell>
          <cell r="P129">
            <v>0</v>
          </cell>
        </row>
        <row r="130">
          <cell r="A130" t="str">
            <v>A.5</v>
          </cell>
          <cell r="B130" t="str">
            <v xml:space="preserve"> DISEL STAND-BY GENERATOR 1250KW OUTPUT,</v>
          </cell>
          <cell r="C130">
            <v>1</v>
          </cell>
          <cell r="D130" t="str">
            <v>SET</v>
          </cell>
          <cell r="E130">
            <v>6250000</v>
          </cell>
          <cell r="F130">
            <v>6250000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F131">
            <v>0</v>
          </cell>
          <cell r="H131">
            <v>0</v>
          </cell>
          <cell r="J131">
            <v>0</v>
          </cell>
          <cell r="K131">
            <v>0</v>
          </cell>
          <cell r="L131">
            <v>0</v>
          </cell>
          <cell r="M131">
            <v>0</v>
          </cell>
          <cell r="N131">
            <v>0</v>
          </cell>
          <cell r="O131">
            <v>0</v>
          </cell>
          <cell r="P131">
            <v>0</v>
          </cell>
        </row>
        <row r="132">
          <cell r="F132">
            <v>0</v>
          </cell>
          <cell r="H132">
            <v>0</v>
          </cell>
          <cell r="J132">
            <v>0</v>
          </cell>
          <cell r="K132">
            <v>0</v>
          </cell>
          <cell r="L132">
            <v>0</v>
          </cell>
          <cell r="M132">
            <v>0</v>
          </cell>
          <cell r="N132">
            <v>0</v>
          </cell>
          <cell r="O132">
            <v>0</v>
          </cell>
          <cell r="P132">
            <v>0</v>
          </cell>
        </row>
        <row r="133">
          <cell r="A133" t="str">
            <v>A.6</v>
          </cell>
          <cell r="B133" t="str">
            <v>3 PHASE 480V-120V UPS</v>
          </cell>
          <cell r="F133">
            <v>0</v>
          </cell>
          <cell r="H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H135">
            <v>0</v>
          </cell>
          <cell r="I135">
            <v>50</v>
          </cell>
          <cell r="J135">
            <v>50</v>
          </cell>
          <cell r="K135">
            <v>300000</v>
          </cell>
          <cell r="L135">
            <v>300000</v>
          </cell>
          <cell r="M135">
            <v>0</v>
          </cell>
          <cell r="N135">
            <v>0</v>
          </cell>
          <cell r="O135">
            <v>14000</v>
          </cell>
          <cell r="P135">
            <v>14000</v>
          </cell>
        </row>
        <row r="136">
          <cell r="B136" t="str">
            <v>SUB-TOTAL (A.6)</v>
          </cell>
          <cell r="F136">
            <v>1550000</v>
          </cell>
          <cell r="J136">
            <v>238</v>
          </cell>
          <cell r="L136">
            <v>1550000</v>
          </cell>
          <cell r="P136">
            <v>66640</v>
          </cell>
        </row>
        <row r="138">
          <cell r="A138" t="str">
            <v>A.7</v>
          </cell>
          <cell r="B138" t="str">
            <v xml:space="preserve">  DC POWER SUPPLY       </v>
          </cell>
        </row>
        <row r="139">
          <cell r="A139" t="str">
            <v>A.7.1</v>
          </cell>
          <cell r="B139" t="str">
            <v xml:space="preserve"> 125VDC CHAGER, 50A,  W/ 60AH LEAD-CALCIUM BATTERY &amp; RACK</v>
          </cell>
          <cell r="C139">
            <v>1</v>
          </cell>
          <cell r="D139" t="str">
            <v>SET</v>
          </cell>
          <cell r="E139">
            <v>325000</v>
          </cell>
          <cell r="F139">
            <v>325000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H140">
            <v>0</v>
          </cell>
          <cell r="I140">
            <v>35</v>
          </cell>
          <cell r="J140">
            <v>70</v>
          </cell>
          <cell r="K140">
            <v>245000</v>
          </cell>
          <cell r="L140">
            <v>490000</v>
          </cell>
          <cell r="M140">
            <v>0</v>
          </cell>
          <cell r="N140">
            <v>0</v>
          </cell>
          <cell r="O140">
            <v>9800</v>
          </cell>
          <cell r="P140">
            <v>19600</v>
          </cell>
        </row>
        <row r="141">
          <cell r="B141" t="str">
            <v>SUB-TOTAL (A7)</v>
          </cell>
          <cell r="F141">
            <v>815000</v>
          </cell>
          <cell r="J141">
            <v>120</v>
          </cell>
          <cell r="L141">
            <v>815000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F145">
            <v>0</v>
          </cell>
          <cell r="H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H146">
            <v>0</v>
          </cell>
          <cell r="I146">
            <v>20</v>
          </cell>
          <cell r="J146">
            <v>120</v>
          </cell>
          <cell r="K146">
            <v>140000</v>
          </cell>
          <cell r="L146">
            <v>840000</v>
          </cell>
          <cell r="M146">
            <v>0</v>
          </cell>
          <cell r="N146">
            <v>0</v>
          </cell>
          <cell r="O146">
            <v>5600</v>
          </cell>
          <cell r="P146">
            <v>33600</v>
          </cell>
        </row>
        <row r="147">
          <cell r="B147" t="str">
            <v>PNL. NO. POWER PANEL.</v>
          </cell>
          <cell r="F147">
            <v>0</v>
          </cell>
          <cell r="H147">
            <v>0</v>
          </cell>
          <cell r="J147">
            <v>0</v>
          </cell>
          <cell r="K147">
            <v>0</v>
          </cell>
          <cell r="L147">
            <v>0</v>
          </cell>
          <cell r="M147">
            <v>0</v>
          </cell>
          <cell r="N147">
            <v>0</v>
          </cell>
          <cell r="O147">
            <v>0</v>
          </cell>
          <cell r="P147">
            <v>0</v>
          </cell>
        </row>
        <row r="148">
          <cell r="A148" t="str">
            <v>A.8.3</v>
          </cell>
          <cell r="B148" t="str">
            <v>DRY RTANSFORMER, WEATHER PROOF ENCLOSURE</v>
          </cell>
          <cell r="F148">
            <v>0</v>
          </cell>
          <cell r="H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F158">
            <v>0</v>
          </cell>
          <cell r="H158">
            <v>0</v>
          </cell>
          <cell r="J158">
            <v>0</v>
          </cell>
          <cell r="K158">
            <v>0</v>
          </cell>
          <cell r="L158">
            <v>0</v>
          </cell>
          <cell r="M158">
            <v>0</v>
          </cell>
          <cell r="N158">
            <v>0</v>
          </cell>
          <cell r="O158">
            <v>0</v>
          </cell>
          <cell r="P158">
            <v>0</v>
          </cell>
        </row>
        <row r="159">
          <cell r="B159" t="str">
            <v>MOSAIC PANEL SIZE 2000(W)x1000(H)MM., W/ LIGHT x60</v>
          </cell>
          <cell r="F159">
            <v>0</v>
          </cell>
          <cell r="H159">
            <v>0</v>
          </cell>
          <cell r="J159">
            <v>0</v>
          </cell>
          <cell r="K159">
            <v>0</v>
          </cell>
          <cell r="L159">
            <v>0</v>
          </cell>
          <cell r="M159">
            <v>0</v>
          </cell>
          <cell r="N159">
            <v>0</v>
          </cell>
          <cell r="O159">
            <v>0</v>
          </cell>
          <cell r="P159">
            <v>0</v>
          </cell>
        </row>
        <row r="160">
          <cell r="B160" t="str">
            <v>SUB-TOTAL (A.8)</v>
          </cell>
          <cell r="F160">
            <v>2996000</v>
          </cell>
          <cell r="J160">
            <v>677</v>
          </cell>
          <cell r="L160">
            <v>2996000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H162">
            <v>0</v>
          </cell>
          <cell r="I162">
            <v>1607</v>
          </cell>
          <cell r="J162">
            <v>1607</v>
          </cell>
          <cell r="K162" t="str">
            <v>M+L</v>
          </cell>
          <cell r="L162" t="str">
            <v>M+L</v>
          </cell>
          <cell r="M162">
            <v>0</v>
          </cell>
          <cell r="N162">
            <v>0</v>
          </cell>
          <cell r="O162">
            <v>1800000</v>
          </cell>
          <cell r="P162">
            <v>1800000</v>
          </cell>
        </row>
        <row r="163">
          <cell r="F163">
            <v>0</v>
          </cell>
          <cell r="H163">
            <v>0</v>
          </cell>
          <cell r="J163">
            <v>0</v>
          </cell>
          <cell r="K163">
            <v>0</v>
          </cell>
          <cell r="L163">
            <v>0</v>
          </cell>
          <cell r="M163">
            <v>0</v>
          </cell>
          <cell r="N163">
            <v>0</v>
          </cell>
          <cell r="O163">
            <v>0</v>
          </cell>
          <cell r="P163">
            <v>0</v>
          </cell>
        </row>
        <row r="164">
          <cell r="B164" t="str">
            <v>SUB-TOTAL : (A)</v>
          </cell>
          <cell r="F164">
            <v>138612100</v>
          </cell>
          <cell r="H164">
            <v>0</v>
          </cell>
          <cell r="J164">
            <v>13764</v>
          </cell>
          <cell r="K164">
            <v>0</v>
          </cell>
          <cell r="L164">
            <v>138612100</v>
          </cell>
          <cell r="M164">
            <v>0</v>
          </cell>
          <cell r="N164">
            <v>0</v>
          </cell>
          <cell r="O164">
            <v>0</v>
          </cell>
          <cell r="P164">
            <v>6155030</v>
          </cell>
        </row>
        <row r="167">
          <cell r="F167">
            <v>0</v>
          </cell>
          <cell r="H167">
            <v>0</v>
          </cell>
          <cell r="J167">
            <v>0</v>
          </cell>
          <cell r="K167">
            <v>0</v>
          </cell>
          <cell r="L167">
            <v>0</v>
          </cell>
          <cell r="M167">
            <v>0</v>
          </cell>
          <cell r="N167">
            <v>0</v>
          </cell>
          <cell r="O167">
            <v>0</v>
          </cell>
          <cell r="P167">
            <v>0</v>
          </cell>
        </row>
        <row r="168">
          <cell r="A168" t="str">
            <v>B</v>
          </cell>
          <cell r="B168" t="str">
            <v xml:space="preserve"> POWER DISTRIBUTION SYSTEM</v>
          </cell>
          <cell r="F168">
            <v>0</v>
          </cell>
          <cell r="H168">
            <v>0</v>
          </cell>
          <cell r="J168">
            <v>0</v>
          </cell>
          <cell r="K168">
            <v>0</v>
          </cell>
          <cell r="L168">
            <v>0</v>
          </cell>
          <cell r="M168">
            <v>0</v>
          </cell>
          <cell r="N168">
            <v>0</v>
          </cell>
          <cell r="O168">
            <v>0</v>
          </cell>
          <cell r="P168">
            <v>0</v>
          </cell>
        </row>
        <row r="169">
          <cell r="F169">
            <v>0</v>
          </cell>
          <cell r="H169">
            <v>0</v>
          </cell>
          <cell r="J169">
            <v>0</v>
          </cell>
          <cell r="K169">
            <v>0</v>
          </cell>
          <cell r="L169">
            <v>0</v>
          </cell>
          <cell r="M169">
            <v>0</v>
          </cell>
          <cell r="N169">
            <v>0</v>
          </cell>
          <cell r="O169">
            <v>0</v>
          </cell>
          <cell r="P169">
            <v>0</v>
          </cell>
        </row>
        <row r="170">
          <cell r="B170" t="str">
            <v xml:space="preserve"> 600V POWER CABLE, XLPE INSU. PVC JACKET</v>
          </cell>
          <cell r="F170">
            <v>0</v>
          </cell>
          <cell r="H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H183">
            <v>0</v>
          </cell>
          <cell r="I183">
            <v>0.32500000000000001</v>
          </cell>
          <cell r="J183">
            <v>98</v>
          </cell>
          <cell r="K183">
            <v>232</v>
          </cell>
          <cell r="L183">
            <v>69600</v>
          </cell>
          <cell r="M183">
            <v>0</v>
          </cell>
          <cell r="N183">
            <v>0</v>
          </cell>
          <cell r="O183">
            <v>91</v>
          </cell>
          <cell r="P183">
            <v>27300</v>
          </cell>
        </row>
        <row r="184">
          <cell r="E184">
            <v>0</v>
          </cell>
          <cell r="F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E185">
            <v>0</v>
          </cell>
          <cell r="F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H192">
            <v>0</v>
          </cell>
          <cell r="I192">
            <v>0.16</v>
          </cell>
          <cell r="J192">
            <v>48</v>
          </cell>
          <cell r="K192">
            <v>83</v>
          </cell>
          <cell r="L192">
            <v>24900</v>
          </cell>
          <cell r="M192">
            <v>0</v>
          </cell>
          <cell r="N192">
            <v>0</v>
          </cell>
          <cell r="O192">
            <v>45</v>
          </cell>
          <cell r="P192">
            <v>13500</v>
          </cell>
        </row>
        <row r="193">
          <cell r="E193">
            <v>0</v>
          </cell>
          <cell r="F193">
            <v>0</v>
          </cell>
          <cell r="H193">
            <v>0</v>
          </cell>
          <cell r="I193">
            <v>0</v>
          </cell>
          <cell r="J193">
            <v>0</v>
          </cell>
          <cell r="K193">
            <v>0</v>
          </cell>
          <cell r="L193">
            <v>0</v>
          </cell>
          <cell r="M193">
            <v>0</v>
          </cell>
          <cell r="N193">
            <v>0</v>
          </cell>
          <cell r="O193">
            <v>0</v>
          </cell>
          <cell r="P193">
            <v>0</v>
          </cell>
        </row>
        <row r="194">
          <cell r="B194" t="str">
            <v>8KV POWER CABLE, XLPE INSU. PVC JACKET</v>
          </cell>
          <cell r="E194">
            <v>0</v>
          </cell>
          <cell r="F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H199">
            <v>0</v>
          </cell>
          <cell r="I199">
            <v>0.27400000000000002</v>
          </cell>
          <cell r="J199">
            <v>4795</v>
          </cell>
          <cell r="K199">
            <v>306</v>
          </cell>
          <cell r="L199">
            <v>5355000</v>
          </cell>
          <cell r="M199">
            <v>0</v>
          </cell>
          <cell r="N199">
            <v>0</v>
          </cell>
          <cell r="O199">
            <v>77</v>
          </cell>
          <cell r="P199">
            <v>1347500</v>
          </cell>
        </row>
        <row r="200">
          <cell r="F200">
            <v>0</v>
          </cell>
          <cell r="H200">
            <v>0</v>
          </cell>
          <cell r="J200">
            <v>0</v>
          </cell>
          <cell r="K200">
            <v>0</v>
          </cell>
          <cell r="L200">
            <v>0</v>
          </cell>
          <cell r="M200">
            <v>0</v>
          </cell>
          <cell r="N200">
            <v>0</v>
          </cell>
          <cell r="O200">
            <v>0</v>
          </cell>
          <cell r="P200">
            <v>0</v>
          </cell>
        </row>
        <row r="201">
          <cell r="B201" t="str">
            <v>8KV TERMINATION KIT, HEAT SHRINKABLE TYPE</v>
          </cell>
          <cell r="F201">
            <v>0</v>
          </cell>
          <cell r="H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H206">
            <v>0</v>
          </cell>
          <cell r="I206">
            <v>4.5</v>
          </cell>
          <cell r="J206">
            <v>180</v>
          </cell>
          <cell r="K206">
            <v>1585</v>
          </cell>
          <cell r="L206">
            <v>63400</v>
          </cell>
          <cell r="M206">
            <v>0</v>
          </cell>
          <cell r="N206">
            <v>0</v>
          </cell>
          <cell r="O206">
            <v>1260</v>
          </cell>
          <cell r="P206">
            <v>50400</v>
          </cell>
        </row>
        <row r="207">
          <cell r="F207">
            <v>0</v>
          </cell>
          <cell r="H207">
            <v>0</v>
          </cell>
          <cell r="J207">
            <v>0</v>
          </cell>
          <cell r="K207">
            <v>0</v>
          </cell>
          <cell r="L207">
            <v>0</v>
          </cell>
          <cell r="M207">
            <v>0</v>
          </cell>
          <cell r="N207">
            <v>0</v>
          </cell>
          <cell r="O207">
            <v>0</v>
          </cell>
          <cell r="P207">
            <v>0</v>
          </cell>
        </row>
        <row r="208">
          <cell r="B208" t="str">
            <v xml:space="preserve"> RSG CONDUIT WITH COUPLING, THICK WALL</v>
          </cell>
          <cell r="F208">
            <v>0</v>
          </cell>
          <cell r="H208">
            <v>0</v>
          </cell>
          <cell r="J208">
            <v>0</v>
          </cell>
          <cell r="K208">
            <v>0</v>
          </cell>
          <cell r="L208">
            <v>0</v>
          </cell>
          <cell r="M208">
            <v>0</v>
          </cell>
          <cell r="N208">
            <v>0</v>
          </cell>
          <cell r="O208">
            <v>0</v>
          </cell>
          <cell r="P208">
            <v>0</v>
          </cell>
        </row>
        <row r="209">
          <cell r="B209" t="str">
            <v xml:space="preserve"> (ANSI C80.1 NPT THREADED)</v>
          </cell>
          <cell r="F209">
            <v>0</v>
          </cell>
          <cell r="H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H214">
            <v>0</v>
          </cell>
          <cell r="J214">
            <v>0</v>
          </cell>
          <cell r="K214">
            <v>0</v>
          </cell>
          <cell r="L214">
            <v>0</v>
          </cell>
          <cell r="M214">
            <v>0</v>
          </cell>
          <cell r="N214">
            <v>0</v>
          </cell>
          <cell r="O214">
            <v>0</v>
          </cell>
          <cell r="P214">
            <v>0</v>
          </cell>
        </row>
        <row r="215">
          <cell r="B215" t="str">
            <v xml:space="preserve"> FLEXIBLE CONDUIT, LIQUID-TIGHT, UA TYPE</v>
          </cell>
          <cell r="F215">
            <v>0</v>
          </cell>
          <cell r="H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H218">
            <v>0</v>
          </cell>
          <cell r="I218">
            <v>2.08</v>
          </cell>
          <cell r="J218">
            <v>42</v>
          </cell>
          <cell r="K218">
            <v>1307</v>
          </cell>
          <cell r="L218">
            <v>26140</v>
          </cell>
          <cell r="M218">
            <v>0</v>
          </cell>
          <cell r="N218">
            <v>0</v>
          </cell>
          <cell r="O218">
            <v>582</v>
          </cell>
          <cell r="P218">
            <v>11640</v>
          </cell>
        </row>
        <row r="219">
          <cell r="F219">
            <v>0</v>
          </cell>
          <cell r="H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F221">
            <v>0</v>
          </cell>
          <cell r="H221">
            <v>0</v>
          </cell>
          <cell r="J221">
            <v>0</v>
          </cell>
          <cell r="K221">
            <v>0</v>
          </cell>
          <cell r="L221">
            <v>0</v>
          </cell>
          <cell r="M221">
            <v>0</v>
          </cell>
          <cell r="N221">
            <v>0</v>
          </cell>
          <cell r="O221">
            <v>0</v>
          </cell>
          <cell r="P221">
            <v>0</v>
          </cell>
        </row>
        <row r="222">
          <cell r="F222">
            <v>0</v>
          </cell>
          <cell r="H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H223">
            <v>0</v>
          </cell>
          <cell r="I223">
            <v>0.15</v>
          </cell>
          <cell r="J223">
            <v>165</v>
          </cell>
          <cell r="K223">
            <v>20</v>
          </cell>
          <cell r="L223">
            <v>22000</v>
          </cell>
          <cell r="M223">
            <v>0</v>
          </cell>
          <cell r="N223">
            <v>0</v>
          </cell>
          <cell r="O223">
            <v>42</v>
          </cell>
          <cell r="P223">
            <v>46200</v>
          </cell>
        </row>
        <row r="224">
          <cell r="F224">
            <v>0</v>
          </cell>
          <cell r="H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F226">
            <v>0</v>
          </cell>
          <cell r="H226">
            <v>0</v>
          </cell>
          <cell r="J226">
            <v>0</v>
          </cell>
          <cell r="K226">
            <v>0</v>
          </cell>
          <cell r="L226">
            <v>0</v>
          </cell>
          <cell r="M226">
            <v>0</v>
          </cell>
          <cell r="N226">
            <v>0</v>
          </cell>
          <cell r="O226">
            <v>0</v>
          </cell>
          <cell r="P226">
            <v>0</v>
          </cell>
        </row>
        <row r="227">
          <cell r="F227">
            <v>0</v>
          </cell>
          <cell r="H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F229">
            <v>0</v>
          </cell>
          <cell r="H229">
            <v>0</v>
          </cell>
          <cell r="J229">
            <v>0</v>
          </cell>
          <cell r="K229">
            <v>0</v>
          </cell>
          <cell r="L229">
            <v>0</v>
          </cell>
          <cell r="M229">
            <v>0</v>
          </cell>
          <cell r="N229">
            <v>0</v>
          </cell>
          <cell r="O229">
            <v>0</v>
          </cell>
          <cell r="P229">
            <v>0</v>
          </cell>
        </row>
        <row r="230">
          <cell r="F230">
            <v>0</v>
          </cell>
          <cell r="H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F232">
            <v>0</v>
          </cell>
          <cell r="H232">
            <v>0</v>
          </cell>
          <cell r="J232">
            <v>0</v>
          </cell>
          <cell r="K232">
            <v>0</v>
          </cell>
          <cell r="L232">
            <v>0</v>
          </cell>
          <cell r="M232">
            <v>0</v>
          </cell>
          <cell r="N232">
            <v>0</v>
          </cell>
          <cell r="O232">
            <v>0</v>
          </cell>
          <cell r="P232">
            <v>0</v>
          </cell>
        </row>
        <row r="233">
          <cell r="F233">
            <v>0</v>
          </cell>
          <cell r="H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F235">
            <v>0</v>
          </cell>
          <cell r="H235">
            <v>0</v>
          </cell>
          <cell r="J235">
            <v>0</v>
          </cell>
          <cell r="K235">
            <v>0</v>
          </cell>
          <cell r="L235">
            <v>0</v>
          </cell>
          <cell r="M235">
            <v>0</v>
          </cell>
          <cell r="N235">
            <v>0</v>
          </cell>
          <cell r="O235">
            <v>0</v>
          </cell>
          <cell r="P235">
            <v>0</v>
          </cell>
        </row>
        <row r="236">
          <cell r="F236">
            <v>0</v>
          </cell>
          <cell r="H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H237">
            <v>0</v>
          </cell>
          <cell r="J237">
            <v>0</v>
          </cell>
          <cell r="K237">
            <v>1000</v>
          </cell>
          <cell r="L237">
            <v>52000</v>
          </cell>
          <cell r="M237">
            <v>0</v>
          </cell>
          <cell r="N237">
            <v>0</v>
          </cell>
          <cell r="O237">
            <v>0</v>
          </cell>
          <cell r="P237">
            <v>0</v>
          </cell>
        </row>
        <row r="238">
          <cell r="F238">
            <v>0</v>
          </cell>
          <cell r="H238">
            <v>0</v>
          </cell>
          <cell r="J238">
            <v>0</v>
          </cell>
          <cell r="K238">
            <v>0</v>
          </cell>
          <cell r="L238">
            <v>0</v>
          </cell>
          <cell r="M238">
            <v>0</v>
          </cell>
          <cell r="N238">
            <v>0</v>
          </cell>
          <cell r="O238">
            <v>0</v>
          </cell>
          <cell r="P238">
            <v>0</v>
          </cell>
        </row>
        <row r="239">
          <cell r="B239" t="str">
            <v xml:space="preserve"> CABLE TRAY, LADDER TYPE H.D. GALV. STEEL</v>
          </cell>
          <cell r="F239">
            <v>0</v>
          </cell>
          <cell r="H239">
            <v>0</v>
          </cell>
          <cell r="J239">
            <v>0</v>
          </cell>
          <cell r="K239">
            <v>0</v>
          </cell>
          <cell r="L239">
            <v>0</v>
          </cell>
          <cell r="M239">
            <v>0</v>
          </cell>
          <cell r="N239">
            <v>0</v>
          </cell>
          <cell r="O239">
            <v>0</v>
          </cell>
          <cell r="P239">
            <v>0</v>
          </cell>
        </row>
        <row r="240">
          <cell r="B240" t="str">
            <v xml:space="preserve"> W/ ANODIC TREATMENT &amp; EXPOSY COATING(50u)</v>
          </cell>
          <cell r="F240">
            <v>0</v>
          </cell>
          <cell r="H240">
            <v>0</v>
          </cell>
          <cell r="J240">
            <v>0</v>
          </cell>
          <cell r="K240">
            <v>0</v>
          </cell>
          <cell r="L240">
            <v>0</v>
          </cell>
          <cell r="M240">
            <v>0</v>
          </cell>
          <cell r="N240">
            <v>0</v>
          </cell>
          <cell r="O240">
            <v>0</v>
          </cell>
          <cell r="P240">
            <v>0</v>
          </cell>
        </row>
        <row r="241">
          <cell r="B241" t="str">
            <v xml:space="preserve"> STRAIGHT SECTION, </v>
          </cell>
          <cell r="F241">
            <v>0</v>
          </cell>
          <cell r="H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H244">
            <v>0</v>
          </cell>
          <cell r="I244">
            <v>1</v>
          </cell>
          <cell r="J244">
            <v>160</v>
          </cell>
          <cell r="K244">
            <v>450</v>
          </cell>
          <cell r="L244">
            <v>72000</v>
          </cell>
          <cell r="M244">
            <v>0</v>
          </cell>
          <cell r="N244">
            <v>0</v>
          </cell>
          <cell r="O244">
            <v>280</v>
          </cell>
          <cell r="P244">
            <v>44800</v>
          </cell>
        </row>
        <row r="245">
          <cell r="F245">
            <v>0</v>
          </cell>
          <cell r="H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F247">
            <v>0</v>
          </cell>
          <cell r="H247">
            <v>0</v>
          </cell>
          <cell r="J247">
            <v>0</v>
          </cell>
          <cell r="K247">
            <v>0</v>
          </cell>
          <cell r="L247">
            <v>0</v>
          </cell>
          <cell r="M247">
            <v>0</v>
          </cell>
          <cell r="N247">
            <v>0</v>
          </cell>
          <cell r="O247">
            <v>0</v>
          </cell>
          <cell r="P247">
            <v>0</v>
          </cell>
        </row>
        <row r="248">
          <cell r="B248" t="str">
            <v xml:space="preserve"> STRAIGHT SECTION, 600 mm WIDE</v>
          </cell>
          <cell r="F248">
            <v>0</v>
          </cell>
          <cell r="H248">
            <v>0</v>
          </cell>
          <cell r="J248">
            <v>0</v>
          </cell>
          <cell r="K248">
            <v>0</v>
          </cell>
          <cell r="L248">
            <v>0</v>
          </cell>
          <cell r="M248">
            <v>0</v>
          </cell>
          <cell r="N248">
            <v>0</v>
          </cell>
          <cell r="O248">
            <v>0</v>
          </cell>
          <cell r="P248">
            <v>0</v>
          </cell>
        </row>
        <row r="249">
          <cell r="F249">
            <v>0</v>
          </cell>
          <cell r="H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H250">
            <v>0</v>
          </cell>
          <cell r="I250">
            <v>113.39999999999999</v>
          </cell>
          <cell r="J250">
            <v>113</v>
          </cell>
          <cell r="K250">
            <v>174320</v>
          </cell>
          <cell r="L250">
            <v>174320</v>
          </cell>
          <cell r="M250">
            <v>0</v>
          </cell>
          <cell r="N250">
            <v>0</v>
          </cell>
          <cell r="O250">
            <v>31752</v>
          </cell>
          <cell r="P250">
            <v>31752</v>
          </cell>
        </row>
        <row r="251">
          <cell r="F251">
            <v>0</v>
          </cell>
          <cell r="H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H252">
            <v>0</v>
          </cell>
          <cell r="I252">
            <v>0.15</v>
          </cell>
          <cell r="J252">
            <v>593</v>
          </cell>
          <cell r="K252">
            <v>20</v>
          </cell>
          <cell r="L252">
            <v>79000</v>
          </cell>
          <cell r="M252">
            <v>0</v>
          </cell>
          <cell r="N252">
            <v>0</v>
          </cell>
          <cell r="O252">
            <v>42</v>
          </cell>
          <cell r="P252">
            <v>165900</v>
          </cell>
        </row>
        <row r="253">
          <cell r="F253">
            <v>0</v>
          </cell>
          <cell r="H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F255">
            <v>0</v>
          </cell>
          <cell r="H255">
            <v>0</v>
          </cell>
          <cell r="J255">
            <v>0</v>
          </cell>
          <cell r="K255">
            <v>0</v>
          </cell>
          <cell r="L255">
            <v>0</v>
          </cell>
          <cell r="M255">
            <v>0</v>
          </cell>
          <cell r="N255">
            <v>0</v>
          </cell>
          <cell r="O255">
            <v>0</v>
          </cell>
          <cell r="P255">
            <v>0</v>
          </cell>
        </row>
        <row r="256">
          <cell r="B256" t="str">
            <v xml:space="preserve"> 3000(L)x1600(D)x2200(H)MM., W/ DOORS</v>
          </cell>
          <cell r="F256">
            <v>0</v>
          </cell>
          <cell r="H256">
            <v>0</v>
          </cell>
          <cell r="J256">
            <v>0</v>
          </cell>
          <cell r="K256">
            <v>0</v>
          </cell>
          <cell r="L256">
            <v>0</v>
          </cell>
          <cell r="M256">
            <v>0</v>
          </cell>
          <cell r="N256">
            <v>0</v>
          </cell>
          <cell r="O256">
            <v>0</v>
          </cell>
          <cell r="P256">
            <v>0</v>
          </cell>
        </row>
        <row r="257">
          <cell r="F257">
            <v>0</v>
          </cell>
          <cell r="H257">
            <v>0</v>
          </cell>
          <cell r="J257">
            <v>0</v>
          </cell>
          <cell r="K257">
            <v>0</v>
          </cell>
          <cell r="L257">
            <v>0</v>
          </cell>
          <cell r="M257">
            <v>0</v>
          </cell>
          <cell r="N257">
            <v>0</v>
          </cell>
          <cell r="O257">
            <v>0</v>
          </cell>
          <cell r="P257">
            <v>0</v>
          </cell>
        </row>
        <row r="258">
          <cell r="A258">
            <v>52</v>
          </cell>
          <cell r="B258" t="str">
            <v xml:space="preserve">JUNCTION BOX, INDOOR TYPE, </v>
          </cell>
          <cell r="C258">
            <v>3</v>
          </cell>
          <cell r="D258" t="str">
            <v>SET</v>
          </cell>
          <cell r="E258">
            <v>16000</v>
          </cell>
          <cell r="F258">
            <v>48000</v>
          </cell>
          <cell r="H258">
            <v>0</v>
          </cell>
          <cell r="I258">
            <v>15</v>
          </cell>
          <cell r="J258">
            <v>45</v>
          </cell>
          <cell r="K258">
            <v>16000</v>
          </cell>
          <cell r="L258">
            <v>48000</v>
          </cell>
          <cell r="M258">
            <v>0</v>
          </cell>
          <cell r="N258">
            <v>0</v>
          </cell>
          <cell r="O258">
            <v>4200</v>
          </cell>
          <cell r="P258">
            <v>12600</v>
          </cell>
        </row>
        <row r="259">
          <cell r="B259" t="str">
            <v>W/ TB.(FOR 2.0MM. WIRE) X 200P</v>
          </cell>
          <cell r="F259">
            <v>0</v>
          </cell>
          <cell r="H259">
            <v>0</v>
          </cell>
          <cell r="J259">
            <v>0</v>
          </cell>
          <cell r="K259">
            <v>0</v>
          </cell>
          <cell r="L259">
            <v>0</v>
          </cell>
          <cell r="M259">
            <v>0</v>
          </cell>
          <cell r="N259">
            <v>0</v>
          </cell>
          <cell r="O259">
            <v>0</v>
          </cell>
          <cell r="P259">
            <v>0</v>
          </cell>
        </row>
        <row r="260">
          <cell r="F260">
            <v>0</v>
          </cell>
          <cell r="H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H261">
            <v>0</v>
          </cell>
          <cell r="I261">
            <v>963.71999999999991</v>
          </cell>
          <cell r="J261">
            <v>964</v>
          </cell>
          <cell r="K261">
            <v>677772</v>
          </cell>
          <cell r="L261">
            <v>677772</v>
          </cell>
          <cell r="M261">
            <v>0</v>
          </cell>
          <cell r="N261">
            <v>0</v>
          </cell>
          <cell r="O261">
            <v>269842</v>
          </cell>
          <cell r="P261">
            <v>269842</v>
          </cell>
        </row>
        <row r="262">
          <cell r="F262">
            <v>0</v>
          </cell>
          <cell r="H262">
            <v>0</v>
          </cell>
          <cell r="J262">
            <v>0</v>
          </cell>
          <cell r="K262">
            <v>0</v>
          </cell>
          <cell r="L262">
            <v>0</v>
          </cell>
          <cell r="M262">
            <v>0</v>
          </cell>
          <cell r="N262">
            <v>0</v>
          </cell>
          <cell r="O262">
            <v>0</v>
          </cell>
          <cell r="P262">
            <v>0</v>
          </cell>
        </row>
        <row r="263">
          <cell r="B263" t="str">
            <v>SUB-TOTAL : (B)</v>
          </cell>
          <cell r="F263">
            <v>23270172</v>
          </cell>
          <cell r="H263">
            <v>0</v>
          </cell>
          <cell r="J263">
            <v>33088</v>
          </cell>
          <cell r="K263">
            <v>0</v>
          </cell>
          <cell r="L263">
            <v>23270172</v>
          </cell>
          <cell r="M263">
            <v>0</v>
          </cell>
          <cell r="N263">
            <v>0</v>
          </cell>
          <cell r="O263">
            <v>0</v>
          </cell>
          <cell r="P263">
            <v>9262383</v>
          </cell>
        </row>
        <row r="264">
          <cell r="F264">
            <v>0</v>
          </cell>
          <cell r="H264">
            <v>0</v>
          </cell>
          <cell r="J264">
            <v>0</v>
          </cell>
          <cell r="K264">
            <v>0</v>
          </cell>
          <cell r="L264">
            <v>0</v>
          </cell>
          <cell r="M264">
            <v>0</v>
          </cell>
          <cell r="N264">
            <v>0</v>
          </cell>
          <cell r="O264">
            <v>0</v>
          </cell>
          <cell r="P264">
            <v>0</v>
          </cell>
        </row>
        <row r="265">
          <cell r="F265">
            <v>0</v>
          </cell>
          <cell r="H265">
            <v>0</v>
          </cell>
          <cell r="J265">
            <v>0</v>
          </cell>
          <cell r="K265">
            <v>0</v>
          </cell>
          <cell r="L265">
            <v>0</v>
          </cell>
          <cell r="M265">
            <v>0</v>
          </cell>
          <cell r="N265">
            <v>0</v>
          </cell>
          <cell r="O265">
            <v>0</v>
          </cell>
          <cell r="P265">
            <v>0</v>
          </cell>
        </row>
        <row r="266">
          <cell r="F266">
            <v>0</v>
          </cell>
          <cell r="H266">
            <v>0</v>
          </cell>
          <cell r="J266">
            <v>0</v>
          </cell>
          <cell r="K266">
            <v>0</v>
          </cell>
          <cell r="L266">
            <v>0</v>
          </cell>
          <cell r="M266">
            <v>0</v>
          </cell>
          <cell r="N266">
            <v>0</v>
          </cell>
          <cell r="O266">
            <v>0</v>
          </cell>
          <cell r="P266">
            <v>0</v>
          </cell>
        </row>
        <row r="267">
          <cell r="A267" t="str">
            <v xml:space="preserve">  C.</v>
          </cell>
          <cell r="B267" t="str">
            <v xml:space="preserve"> LIGHTING SYSTEM(所有燈具皆包括燈管或燈泡)</v>
          </cell>
          <cell r="F267">
            <v>0</v>
          </cell>
          <cell r="H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F269">
            <v>0</v>
          </cell>
          <cell r="H269">
            <v>0</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H270">
            <v>0</v>
          </cell>
          <cell r="I270">
            <v>10</v>
          </cell>
          <cell r="J270">
            <v>10</v>
          </cell>
          <cell r="K270">
            <v>13000</v>
          </cell>
          <cell r="L270">
            <v>13000</v>
          </cell>
          <cell r="M270">
            <v>0</v>
          </cell>
          <cell r="N270">
            <v>0</v>
          </cell>
          <cell r="O270">
            <v>2800</v>
          </cell>
          <cell r="P270">
            <v>2800</v>
          </cell>
        </row>
        <row r="271">
          <cell r="B271" t="str">
            <v>MAIN 3P30A,BRANCH 2P 20A 8 CKT</v>
          </cell>
          <cell r="F271">
            <v>0</v>
          </cell>
          <cell r="H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F273">
            <v>0</v>
          </cell>
          <cell r="H273">
            <v>0</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H274">
            <v>0</v>
          </cell>
          <cell r="I274">
            <v>8</v>
          </cell>
          <cell r="J274">
            <v>8</v>
          </cell>
          <cell r="K274">
            <v>11000</v>
          </cell>
          <cell r="L274">
            <v>11000</v>
          </cell>
          <cell r="M274">
            <v>0</v>
          </cell>
          <cell r="N274">
            <v>0</v>
          </cell>
          <cell r="O274">
            <v>2240</v>
          </cell>
          <cell r="P274">
            <v>2240</v>
          </cell>
        </row>
        <row r="275">
          <cell r="B275" t="str">
            <v>240V, MAIN 3P30A,BRANCH2P 20A 6CKT</v>
          </cell>
          <cell r="F275">
            <v>0</v>
          </cell>
          <cell r="H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H276">
            <v>0</v>
          </cell>
          <cell r="I276">
            <v>8</v>
          </cell>
          <cell r="J276">
            <v>8</v>
          </cell>
          <cell r="K276">
            <v>164700</v>
          </cell>
          <cell r="L276">
            <v>164700</v>
          </cell>
          <cell r="M276">
            <v>0</v>
          </cell>
          <cell r="N276">
            <v>0</v>
          </cell>
          <cell r="O276">
            <v>2240</v>
          </cell>
          <cell r="P276">
            <v>2240</v>
          </cell>
        </row>
        <row r="277">
          <cell r="B277" t="str">
            <v>240V 2P50A 12CKT</v>
          </cell>
          <cell r="F277">
            <v>0</v>
          </cell>
          <cell r="H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H278">
            <v>0</v>
          </cell>
          <cell r="I278">
            <v>8</v>
          </cell>
          <cell r="J278">
            <v>16</v>
          </cell>
          <cell r="K278">
            <v>12500</v>
          </cell>
          <cell r="L278">
            <v>25000</v>
          </cell>
          <cell r="M278">
            <v>0</v>
          </cell>
          <cell r="N278">
            <v>0</v>
          </cell>
          <cell r="O278">
            <v>2240</v>
          </cell>
          <cell r="P278">
            <v>4480</v>
          </cell>
        </row>
        <row r="279">
          <cell r="B279" t="str">
            <v>240V MAIN 3P50A,BRANCH 3P20A 6CKT</v>
          </cell>
          <cell r="F279">
            <v>0</v>
          </cell>
          <cell r="H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H280">
            <v>0</v>
          </cell>
          <cell r="I280">
            <v>8</v>
          </cell>
          <cell r="J280">
            <v>8</v>
          </cell>
          <cell r="K280">
            <v>14500</v>
          </cell>
          <cell r="L280">
            <v>14500</v>
          </cell>
          <cell r="M280">
            <v>0</v>
          </cell>
          <cell r="N280">
            <v>0</v>
          </cell>
          <cell r="O280">
            <v>2240</v>
          </cell>
          <cell r="P280">
            <v>2240</v>
          </cell>
        </row>
        <row r="281">
          <cell r="B281" t="str">
            <v>240V MAIN 3P70A,BRANCH 3P20A 8CKT</v>
          </cell>
          <cell r="F281">
            <v>0</v>
          </cell>
          <cell r="H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H282">
            <v>0</v>
          </cell>
          <cell r="I282">
            <v>4</v>
          </cell>
          <cell r="J282">
            <v>20</v>
          </cell>
          <cell r="K282">
            <v>37800</v>
          </cell>
          <cell r="L282">
            <v>189000</v>
          </cell>
          <cell r="M282">
            <v>0</v>
          </cell>
          <cell r="N282">
            <v>0</v>
          </cell>
          <cell r="O282">
            <v>1120</v>
          </cell>
          <cell r="P282">
            <v>5600</v>
          </cell>
        </row>
        <row r="283">
          <cell r="B283" t="str">
            <v>GROUP D, 3-POLE 20AMP</v>
          </cell>
          <cell r="F283">
            <v>0</v>
          </cell>
          <cell r="H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H284">
            <v>0</v>
          </cell>
          <cell r="I284">
            <v>4</v>
          </cell>
          <cell r="J284">
            <v>4</v>
          </cell>
          <cell r="K284">
            <v>37800</v>
          </cell>
          <cell r="L284">
            <v>37800</v>
          </cell>
          <cell r="M284">
            <v>0</v>
          </cell>
          <cell r="N284">
            <v>0</v>
          </cell>
          <cell r="O284">
            <v>1120</v>
          </cell>
          <cell r="P284">
            <v>1120</v>
          </cell>
        </row>
        <row r="285">
          <cell r="B285" t="str">
            <v>GROUP D 3-POLE 30AMP</v>
          </cell>
          <cell r="F285">
            <v>0</v>
          </cell>
          <cell r="H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H286">
            <v>0</v>
          </cell>
          <cell r="I286">
            <v>12</v>
          </cell>
          <cell r="J286">
            <v>48</v>
          </cell>
          <cell r="K286">
            <v>25000</v>
          </cell>
          <cell r="L286">
            <v>100000</v>
          </cell>
          <cell r="M286">
            <v>0</v>
          </cell>
          <cell r="N286">
            <v>0</v>
          </cell>
          <cell r="O286">
            <v>3360</v>
          </cell>
          <cell r="P286">
            <v>13440</v>
          </cell>
        </row>
        <row r="287">
          <cell r="B287" t="str">
            <v>3PH 480/240V 15KVA</v>
          </cell>
          <cell r="F287">
            <v>0</v>
          </cell>
          <cell r="H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F289">
            <v>0</v>
          </cell>
          <cell r="H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F291">
            <v>0</v>
          </cell>
          <cell r="H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F293">
            <v>0</v>
          </cell>
          <cell r="H293">
            <v>0</v>
          </cell>
          <cell r="J293">
            <v>0</v>
          </cell>
          <cell r="K293">
            <v>0</v>
          </cell>
          <cell r="L293">
            <v>0</v>
          </cell>
          <cell r="M293">
            <v>0</v>
          </cell>
          <cell r="N293">
            <v>0</v>
          </cell>
          <cell r="O293">
            <v>0</v>
          </cell>
          <cell r="P293">
            <v>0</v>
          </cell>
        </row>
        <row r="294">
          <cell r="B294" t="str">
            <v xml:space="preserve"> GUARD AND DOME REFL. 3/4" HUB 400W 240V</v>
          </cell>
          <cell r="F294">
            <v>0</v>
          </cell>
          <cell r="H294">
            <v>0</v>
          </cell>
          <cell r="J294">
            <v>0</v>
          </cell>
          <cell r="K294">
            <v>0</v>
          </cell>
          <cell r="L294">
            <v>0</v>
          </cell>
          <cell r="M294">
            <v>0</v>
          </cell>
          <cell r="N294">
            <v>0</v>
          </cell>
          <cell r="O294">
            <v>0</v>
          </cell>
          <cell r="P294">
            <v>0</v>
          </cell>
        </row>
        <row r="295">
          <cell r="B295" t="str">
            <v>CLASS 1, DIV.2 GROPU D</v>
          </cell>
          <cell r="F295">
            <v>0</v>
          </cell>
          <cell r="H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F297">
            <v>0</v>
          </cell>
          <cell r="H297">
            <v>0</v>
          </cell>
          <cell r="J297">
            <v>0</v>
          </cell>
          <cell r="K297">
            <v>0</v>
          </cell>
          <cell r="L297">
            <v>0</v>
          </cell>
          <cell r="M297">
            <v>0</v>
          </cell>
          <cell r="N297">
            <v>0</v>
          </cell>
          <cell r="O297">
            <v>0</v>
          </cell>
          <cell r="P297">
            <v>0</v>
          </cell>
        </row>
        <row r="298">
          <cell r="B298" t="str">
            <v xml:space="preserve">DOME REFL. 1-1/2 IN HUB 175W 240V CLASS 1, DIV 2 </v>
          </cell>
          <cell r="F298">
            <v>0</v>
          </cell>
          <cell r="H298">
            <v>0</v>
          </cell>
          <cell r="J298">
            <v>0</v>
          </cell>
          <cell r="K298">
            <v>0</v>
          </cell>
          <cell r="L298">
            <v>0</v>
          </cell>
          <cell r="M298">
            <v>0</v>
          </cell>
          <cell r="N298">
            <v>0</v>
          </cell>
          <cell r="O298">
            <v>0</v>
          </cell>
          <cell r="P298">
            <v>0</v>
          </cell>
        </row>
        <row r="299">
          <cell r="B299" t="str">
            <v>GROUP D</v>
          </cell>
          <cell r="F299">
            <v>0</v>
          </cell>
          <cell r="H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F301">
            <v>0</v>
          </cell>
          <cell r="H301">
            <v>0</v>
          </cell>
          <cell r="J301">
            <v>0</v>
          </cell>
          <cell r="K301">
            <v>0</v>
          </cell>
          <cell r="L301">
            <v>0</v>
          </cell>
          <cell r="M301">
            <v>0</v>
          </cell>
          <cell r="N301">
            <v>0</v>
          </cell>
          <cell r="O301">
            <v>0</v>
          </cell>
          <cell r="P301">
            <v>0</v>
          </cell>
        </row>
        <row r="302">
          <cell r="B302" t="str">
            <v>DOME REFL. 3/4" HUB 175W 240V CLASS 1 DIV.2 GROUP D</v>
          </cell>
          <cell r="F302">
            <v>0</v>
          </cell>
          <cell r="H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H308">
            <v>0</v>
          </cell>
          <cell r="I308">
            <v>6</v>
          </cell>
          <cell r="J308">
            <v>276</v>
          </cell>
          <cell r="K308">
            <v>27000</v>
          </cell>
          <cell r="L308">
            <v>1242000</v>
          </cell>
          <cell r="M308">
            <v>0</v>
          </cell>
          <cell r="N308">
            <v>0</v>
          </cell>
          <cell r="O308">
            <v>1680</v>
          </cell>
          <cell r="P308">
            <v>77280</v>
          </cell>
        </row>
        <row r="309">
          <cell r="B309" t="str">
            <v>FOR CLASS 1, DIV.2 GROUP D</v>
          </cell>
          <cell r="F309">
            <v>0</v>
          </cell>
          <cell r="H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F311">
            <v>0</v>
          </cell>
          <cell r="H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F313">
            <v>0</v>
          </cell>
          <cell r="H313">
            <v>0</v>
          </cell>
          <cell r="J313">
            <v>0</v>
          </cell>
          <cell r="K313">
            <v>0</v>
          </cell>
          <cell r="L313">
            <v>0</v>
          </cell>
          <cell r="M313">
            <v>0</v>
          </cell>
          <cell r="N313">
            <v>0</v>
          </cell>
          <cell r="O313">
            <v>0</v>
          </cell>
          <cell r="P313">
            <v>0</v>
          </cell>
        </row>
        <row r="314">
          <cell r="B314" t="str">
            <v>GROUP D</v>
          </cell>
          <cell r="F314">
            <v>0</v>
          </cell>
          <cell r="H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F316">
            <v>0</v>
          </cell>
          <cell r="H316">
            <v>0</v>
          </cell>
          <cell r="J316">
            <v>0</v>
          </cell>
          <cell r="K316">
            <v>0</v>
          </cell>
          <cell r="L316">
            <v>0</v>
          </cell>
          <cell r="M316">
            <v>0</v>
          </cell>
          <cell r="N316">
            <v>0</v>
          </cell>
          <cell r="O316">
            <v>0</v>
          </cell>
          <cell r="P316">
            <v>0</v>
          </cell>
        </row>
        <row r="317">
          <cell r="B317" t="str">
            <v>FOR CLASS 1, DIV.2 GROUP D</v>
          </cell>
          <cell r="F317">
            <v>0</v>
          </cell>
          <cell r="H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H318">
            <v>0</v>
          </cell>
          <cell r="I318">
            <v>6</v>
          </cell>
          <cell r="J318">
            <v>6</v>
          </cell>
          <cell r="K318">
            <v>28800</v>
          </cell>
          <cell r="L318">
            <v>28800</v>
          </cell>
          <cell r="M318">
            <v>0</v>
          </cell>
          <cell r="N318">
            <v>0</v>
          </cell>
          <cell r="O318">
            <v>1680</v>
          </cell>
          <cell r="P318">
            <v>1680</v>
          </cell>
        </row>
        <row r="319">
          <cell r="B319" t="str">
            <v>FOR CLASS 1, DIV.2 GROUP D</v>
          </cell>
          <cell r="F319">
            <v>0</v>
          </cell>
          <cell r="H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F321">
            <v>0</v>
          </cell>
          <cell r="H321">
            <v>0</v>
          </cell>
          <cell r="J321">
            <v>0</v>
          </cell>
          <cell r="K321">
            <v>0</v>
          </cell>
          <cell r="L321">
            <v>0</v>
          </cell>
          <cell r="M321">
            <v>0</v>
          </cell>
          <cell r="N321">
            <v>0</v>
          </cell>
          <cell r="O321">
            <v>0</v>
          </cell>
          <cell r="P321">
            <v>0</v>
          </cell>
        </row>
        <row r="322">
          <cell r="B322" t="str">
            <v xml:space="preserve"> 240V 30AT IC 10KA, STAINLESS STEEL</v>
          </cell>
          <cell r="F322">
            <v>0</v>
          </cell>
          <cell r="H322">
            <v>0</v>
          </cell>
          <cell r="J322">
            <v>0</v>
          </cell>
          <cell r="K322">
            <v>0</v>
          </cell>
          <cell r="L322">
            <v>0</v>
          </cell>
          <cell r="M322">
            <v>0</v>
          </cell>
          <cell r="N322">
            <v>0</v>
          </cell>
          <cell r="O322">
            <v>0</v>
          </cell>
          <cell r="P322">
            <v>0</v>
          </cell>
        </row>
        <row r="323">
          <cell r="B323" t="str">
            <v>FOR CLASS 1, DIV.2 GROUP D</v>
          </cell>
          <cell r="F323">
            <v>0</v>
          </cell>
          <cell r="H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H324">
            <v>0</v>
          </cell>
          <cell r="I324">
            <v>4</v>
          </cell>
          <cell r="J324">
            <v>32</v>
          </cell>
          <cell r="K324">
            <v>5400</v>
          </cell>
          <cell r="L324">
            <v>43200</v>
          </cell>
          <cell r="M324">
            <v>0</v>
          </cell>
          <cell r="N324">
            <v>0</v>
          </cell>
          <cell r="O324">
            <v>1120</v>
          </cell>
          <cell r="P324">
            <v>8960</v>
          </cell>
        </row>
        <row r="325">
          <cell r="B325" t="str">
            <v>240V, CLASS 1 DIV.2 GROUP D</v>
          </cell>
          <cell r="F325">
            <v>0</v>
          </cell>
          <cell r="H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H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H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H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H341">
            <v>0</v>
          </cell>
          <cell r="I341">
            <v>679.40000000000009</v>
          </cell>
          <cell r="J341">
            <v>679</v>
          </cell>
          <cell r="K341">
            <v>456514</v>
          </cell>
          <cell r="L341">
            <v>456514</v>
          </cell>
          <cell r="M341">
            <v>0</v>
          </cell>
          <cell r="N341">
            <v>0</v>
          </cell>
          <cell r="O341">
            <v>190232</v>
          </cell>
          <cell r="P341">
            <v>190232</v>
          </cell>
        </row>
        <row r="342">
          <cell r="B342" t="str">
            <v>SUB-TOTAL : (C)</v>
          </cell>
          <cell r="F342">
            <v>9586794</v>
          </cell>
          <cell r="H342">
            <v>0</v>
          </cell>
          <cell r="J342">
            <v>14267</v>
          </cell>
          <cell r="K342">
            <v>0</v>
          </cell>
          <cell r="L342">
            <v>9586794</v>
          </cell>
          <cell r="M342">
            <v>0</v>
          </cell>
          <cell r="N342">
            <v>0</v>
          </cell>
          <cell r="O342">
            <v>0</v>
          </cell>
          <cell r="P342">
            <v>4303107</v>
          </cell>
        </row>
        <row r="343">
          <cell r="H343">
            <v>0</v>
          </cell>
          <cell r="J343">
            <v>0</v>
          </cell>
          <cell r="K343">
            <v>0</v>
          </cell>
          <cell r="L343">
            <v>0</v>
          </cell>
          <cell r="M343">
            <v>0</v>
          </cell>
          <cell r="N343">
            <v>0</v>
          </cell>
          <cell r="O343">
            <v>0</v>
          </cell>
        </row>
        <row r="344">
          <cell r="F344">
            <v>0</v>
          </cell>
          <cell r="H344">
            <v>0</v>
          </cell>
          <cell r="J344">
            <v>0</v>
          </cell>
          <cell r="K344">
            <v>0</v>
          </cell>
          <cell r="L344">
            <v>0</v>
          </cell>
          <cell r="M344">
            <v>0</v>
          </cell>
          <cell r="N344">
            <v>0</v>
          </cell>
          <cell r="O344">
            <v>0</v>
          </cell>
          <cell r="P344">
            <v>0</v>
          </cell>
        </row>
        <row r="345">
          <cell r="A345" t="str">
            <v xml:space="preserve">  D.</v>
          </cell>
          <cell r="B345" t="str">
            <v>GROUNDING  SYSTEM</v>
          </cell>
          <cell r="F345">
            <v>0</v>
          </cell>
          <cell r="H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H352">
            <v>0</v>
          </cell>
          <cell r="J352">
            <v>0</v>
          </cell>
          <cell r="K352">
            <v>1250</v>
          </cell>
          <cell r="L352">
            <v>12500</v>
          </cell>
          <cell r="M352">
            <v>0</v>
          </cell>
          <cell r="N352">
            <v>0</v>
          </cell>
          <cell r="O352">
            <v>0</v>
          </cell>
          <cell r="P352">
            <v>0</v>
          </cell>
        </row>
        <row r="353">
          <cell r="B353" t="str">
            <v xml:space="preserve"> CADWELD GTC-182G</v>
          </cell>
          <cell r="F353">
            <v>0</v>
          </cell>
          <cell r="H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H354">
            <v>0</v>
          </cell>
          <cell r="J354">
            <v>0</v>
          </cell>
          <cell r="K354">
            <v>1250</v>
          </cell>
          <cell r="L354">
            <v>6250</v>
          </cell>
          <cell r="M354">
            <v>0</v>
          </cell>
          <cell r="N354">
            <v>0</v>
          </cell>
          <cell r="O354">
            <v>0</v>
          </cell>
          <cell r="P354">
            <v>0</v>
          </cell>
        </row>
        <row r="355">
          <cell r="B355" t="str">
            <v xml:space="preserve"> CADWELD TAC-2G2G</v>
          </cell>
          <cell r="F355">
            <v>0</v>
          </cell>
          <cell r="H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H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H357">
            <v>0</v>
          </cell>
          <cell r="I357">
            <v>1</v>
          </cell>
          <cell r="J357">
            <v>50</v>
          </cell>
          <cell r="K357">
            <v>650</v>
          </cell>
          <cell r="L357">
            <v>32500</v>
          </cell>
          <cell r="M357">
            <v>0</v>
          </cell>
          <cell r="N357">
            <v>0</v>
          </cell>
          <cell r="O357">
            <v>280</v>
          </cell>
          <cell r="P357">
            <v>14000</v>
          </cell>
        </row>
        <row r="358">
          <cell r="B358" t="str">
            <v xml:space="preserve"> BURNDY GK-6429</v>
          </cell>
          <cell r="F358">
            <v>0</v>
          </cell>
          <cell r="H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H359">
            <v>0</v>
          </cell>
          <cell r="I359">
            <v>6</v>
          </cell>
          <cell r="J359">
            <v>150</v>
          </cell>
          <cell r="K359">
            <v>3500</v>
          </cell>
          <cell r="L359">
            <v>87500</v>
          </cell>
          <cell r="M359">
            <v>0</v>
          </cell>
          <cell r="N359">
            <v>0</v>
          </cell>
          <cell r="O359">
            <v>1680</v>
          </cell>
          <cell r="P359">
            <v>42000</v>
          </cell>
        </row>
        <row r="360">
          <cell r="B360" t="str">
            <v>GROUNDING BUS 300Mx50MMx6t</v>
          </cell>
          <cell r="F360">
            <v>0</v>
          </cell>
          <cell r="H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H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H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H369">
            <v>0</v>
          </cell>
          <cell r="I369">
            <v>316.10000000000002</v>
          </cell>
          <cell r="J369">
            <v>316</v>
          </cell>
          <cell r="K369">
            <v>82038</v>
          </cell>
          <cell r="L369">
            <v>82038</v>
          </cell>
          <cell r="M369">
            <v>0</v>
          </cell>
          <cell r="N369">
            <v>0</v>
          </cell>
          <cell r="O369">
            <v>88508</v>
          </cell>
          <cell r="P369">
            <v>88508</v>
          </cell>
        </row>
        <row r="370">
          <cell r="B370" t="str">
            <v>SUB-TOTAL : (D)</v>
          </cell>
          <cell r="F370">
            <v>902415</v>
          </cell>
          <cell r="H370">
            <v>0</v>
          </cell>
          <cell r="J370">
            <v>3477</v>
          </cell>
          <cell r="K370">
            <v>0</v>
          </cell>
          <cell r="L370">
            <v>902415</v>
          </cell>
          <cell r="M370">
            <v>0</v>
          </cell>
          <cell r="N370">
            <v>0</v>
          </cell>
          <cell r="O370">
            <v>0</v>
          </cell>
          <cell r="P370">
            <v>1266758</v>
          </cell>
        </row>
        <row r="371">
          <cell r="F371">
            <v>0</v>
          </cell>
          <cell r="H371">
            <v>0</v>
          </cell>
          <cell r="J371">
            <v>0</v>
          </cell>
          <cell r="K371">
            <v>0</v>
          </cell>
          <cell r="L371">
            <v>0</v>
          </cell>
          <cell r="M371">
            <v>0</v>
          </cell>
          <cell r="N371">
            <v>0</v>
          </cell>
          <cell r="O371">
            <v>0</v>
          </cell>
          <cell r="P371">
            <v>0</v>
          </cell>
        </row>
        <row r="372">
          <cell r="F372">
            <v>0</v>
          </cell>
          <cell r="H372">
            <v>0</v>
          </cell>
          <cell r="J372">
            <v>0</v>
          </cell>
          <cell r="K372">
            <v>0</v>
          </cell>
          <cell r="L372">
            <v>0</v>
          </cell>
          <cell r="M372">
            <v>0</v>
          </cell>
          <cell r="N372">
            <v>0</v>
          </cell>
          <cell r="O372">
            <v>0</v>
          </cell>
          <cell r="P372">
            <v>0</v>
          </cell>
        </row>
        <row r="373">
          <cell r="D373" t="str">
            <v xml:space="preserve"> </v>
          </cell>
          <cell r="F373">
            <v>0</v>
          </cell>
          <cell r="H373">
            <v>0</v>
          </cell>
          <cell r="J373">
            <v>0</v>
          </cell>
          <cell r="K373">
            <v>0</v>
          </cell>
          <cell r="L373">
            <v>0</v>
          </cell>
          <cell r="M373">
            <v>0</v>
          </cell>
          <cell r="N373">
            <v>0</v>
          </cell>
          <cell r="O373">
            <v>0</v>
          </cell>
          <cell r="P373">
            <v>0</v>
          </cell>
        </row>
        <row r="374">
          <cell r="A374" t="str">
            <v>E.</v>
          </cell>
          <cell r="B374" t="str">
            <v>TELEPHONE SYSTEM(全廠區建築物間之管線)</v>
          </cell>
          <cell r="F374">
            <v>0</v>
          </cell>
          <cell r="H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H380">
            <v>0</v>
          </cell>
          <cell r="I380">
            <v>105</v>
          </cell>
          <cell r="J380">
            <v>105</v>
          </cell>
          <cell r="K380">
            <v>10290</v>
          </cell>
          <cell r="L380">
            <v>10290</v>
          </cell>
          <cell r="M380">
            <v>0</v>
          </cell>
          <cell r="N380">
            <v>0</v>
          </cell>
          <cell r="O380">
            <v>29400</v>
          </cell>
          <cell r="P380">
            <v>29400</v>
          </cell>
        </row>
        <row r="381">
          <cell r="B381" t="str">
            <v>SUB-TOTAL : (E)</v>
          </cell>
          <cell r="F381">
            <v>493190</v>
          </cell>
          <cell r="H381">
            <v>0</v>
          </cell>
          <cell r="J381">
            <v>452</v>
          </cell>
          <cell r="K381">
            <v>0</v>
          </cell>
          <cell r="L381">
            <v>493190</v>
          </cell>
          <cell r="M381">
            <v>0</v>
          </cell>
          <cell r="N381">
            <v>0</v>
          </cell>
          <cell r="O381">
            <v>0</v>
          </cell>
          <cell r="P381">
            <v>126500</v>
          </cell>
        </row>
        <row r="382">
          <cell r="F382">
            <v>0</v>
          </cell>
          <cell r="H382">
            <v>0</v>
          </cell>
          <cell r="J382">
            <v>0</v>
          </cell>
          <cell r="K382">
            <v>0</v>
          </cell>
          <cell r="L382">
            <v>0</v>
          </cell>
          <cell r="M382">
            <v>0</v>
          </cell>
          <cell r="N382">
            <v>0</v>
          </cell>
          <cell r="O382">
            <v>0</v>
          </cell>
          <cell r="P382">
            <v>0</v>
          </cell>
        </row>
        <row r="383">
          <cell r="F383">
            <v>0</v>
          </cell>
          <cell r="H383">
            <v>0</v>
          </cell>
          <cell r="J383">
            <v>0</v>
          </cell>
          <cell r="K383">
            <v>0</v>
          </cell>
          <cell r="L383">
            <v>0</v>
          </cell>
          <cell r="M383">
            <v>0</v>
          </cell>
          <cell r="N383">
            <v>0</v>
          </cell>
          <cell r="O383">
            <v>0</v>
          </cell>
          <cell r="P383">
            <v>0</v>
          </cell>
        </row>
        <row r="384">
          <cell r="A384" t="str">
            <v>F.</v>
          </cell>
          <cell r="B384" t="str">
            <v>PAGE/INTERCOMMUNICATION SYSTEM</v>
          </cell>
          <cell r="D384" t="str">
            <v xml:space="preserve"> </v>
          </cell>
          <cell r="F384">
            <v>0</v>
          </cell>
          <cell r="H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F386">
            <v>0</v>
          </cell>
          <cell r="H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H389">
            <v>0</v>
          </cell>
          <cell r="I389">
            <v>4</v>
          </cell>
          <cell r="J389">
            <v>40</v>
          </cell>
          <cell r="K389">
            <v>1500</v>
          </cell>
          <cell r="L389">
            <v>15000</v>
          </cell>
          <cell r="M389">
            <v>0</v>
          </cell>
          <cell r="N389">
            <v>0</v>
          </cell>
          <cell r="O389">
            <v>1120</v>
          </cell>
          <cell r="P389">
            <v>11200</v>
          </cell>
        </row>
        <row r="390">
          <cell r="B390" t="str">
            <v>3M LG., W/ SMALL FOUNDATION</v>
          </cell>
          <cell r="F390">
            <v>0</v>
          </cell>
          <cell r="H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H391">
            <v>0</v>
          </cell>
          <cell r="I391">
            <v>3</v>
          </cell>
          <cell r="J391">
            <v>48</v>
          </cell>
          <cell r="K391">
            <v>3300</v>
          </cell>
          <cell r="L391">
            <v>52800</v>
          </cell>
          <cell r="M391">
            <v>0</v>
          </cell>
          <cell r="N391">
            <v>0</v>
          </cell>
          <cell r="O391">
            <v>840</v>
          </cell>
          <cell r="P391">
            <v>13440</v>
          </cell>
        </row>
        <row r="392">
          <cell r="B392" t="str">
            <v xml:space="preserve"> 13314-001</v>
          </cell>
          <cell r="F392">
            <v>0</v>
          </cell>
          <cell r="H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F394">
            <v>0</v>
          </cell>
          <cell r="H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H402">
            <v>0</v>
          </cell>
          <cell r="I402">
            <v>61</v>
          </cell>
          <cell r="J402">
            <v>61</v>
          </cell>
          <cell r="K402">
            <v>36300</v>
          </cell>
          <cell r="L402">
            <v>36300</v>
          </cell>
          <cell r="M402">
            <v>0</v>
          </cell>
          <cell r="N402">
            <v>0</v>
          </cell>
          <cell r="O402">
            <v>17080</v>
          </cell>
          <cell r="P402">
            <v>17080</v>
          </cell>
        </row>
        <row r="403">
          <cell r="B403" t="str">
            <v>SEALING FITTING</v>
          </cell>
          <cell r="F403">
            <v>0</v>
          </cell>
          <cell r="H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H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H406">
            <v>0</v>
          </cell>
          <cell r="I406">
            <v>62.35</v>
          </cell>
          <cell r="J406">
            <v>62</v>
          </cell>
          <cell r="K406">
            <v>48051</v>
          </cell>
          <cell r="L406">
            <v>48051</v>
          </cell>
          <cell r="M406">
            <v>0</v>
          </cell>
          <cell r="N406">
            <v>0</v>
          </cell>
          <cell r="O406">
            <v>17458</v>
          </cell>
          <cell r="P406">
            <v>17458</v>
          </cell>
        </row>
        <row r="407">
          <cell r="B407" t="str">
            <v>SUB-TOTAL : (F)</v>
          </cell>
          <cell r="F407">
            <v>1009077</v>
          </cell>
          <cell r="H407">
            <v>0</v>
          </cell>
          <cell r="J407">
            <v>1309</v>
          </cell>
          <cell r="K407">
            <v>0</v>
          </cell>
          <cell r="L407">
            <v>1009077</v>
          </cell>
          <cell r="M407">
            <v>0</v>
          </cell>
          <cell r="N407">
            <v>0</v>
          </cell>
          <cell r="O407">
            <v>0</v>
          </cell>
          <cell r="P407">
            <v>366530</v>
          </cell>
        </row>
        <row r="408">
          <cell r="F408">
            <v>0</v>
          </cell>
          <cell r="H408">
            <v>0</v>
          </cell>
          <cell r="J408">
            <v>0</v>
          </cell>
          <cell r="K408">
            <v>0</v>
          </cell>
          <cell r="L408">
            <v>0</v>
          </cell>
          <cell r="M408">
            <v>0</v>
          </cell>
          <cell r="N408">
            <v>0</v>
          </cell>
          <cell r="O408">
            <v>0</v>
          </cell>
          <cell r="P408">
            <v>0</v>
          </cell>
        </row>
        <row r="409">
          <cell r="F409">
            <v>0</v>
          </cell>
          <cell r="H409">
            <v>0</v>
          </cell>
          <cell r="J409">
            <v>0</v>
          </cell>
          <cell r="K409">
            <v>0</v>
          </cell>
          <cell r="L409">
            <v>0</v>
          </cell>
          <cell r="M409">
            <v>0</v>
          </cell>
          <cell r="N409">
            <v>0</v>
          </cell>
          <cell r="O409">
            <v>0</v>
          </cell>
          <cell r="P409">
            <v>0</v>
          </cell>
        </row>
        <row r="410">
          <cell r="A410" t="str">
            <v>G.</v>
          </cell>
          <cell r="B410" t="str">
            <v>CCTV SYSTEM</v>
          </cell>
          <cell r="D410" t="str">
            <v xml:space="preserve"> </v>
          </cell>
          <cell r="F410">
            <v>0</v>
          </cell>
          <cell r="H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H428">
            <v>0</v>
          </cell>
          <cell r="I428">
            <v>4</v>
          </cell>
          <cell r="J428">
            <v>16</v>
          </cell>
          <cell r="K428">
            <v>8100</v>
          </cell>
          <cell r="L428">
            <v>32400</v>
          </cell>
          <cell r="M428">
            <v>0</v>
          </cell>
          <cell r="N428">
            <v>0</v>
          </cell>
          <cell r="O428">
            <v>1120</v>
          </cell>
          <cell r="P428">
            <v>4480</v>
          </cell>
        </row>
        <row r="429">
          <cell r="B429" t="str">
            <v>W/ COATING, WALL MOUNT. TYPE</v>
          </cell>
          <cell r="F429">
            <v>0</v>
          </cell>
          <cell r="H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F431">
            <v>0</v>
          </cell>
          <cell r="H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H432">
            <v>0</v>
          </cell>
          <cell r="I432">
            <v>122.5</v>
          </cell>
          <cell r="J432">
            <v>123</v>
          </cell>
          <cell r="K432">
            <v>78750</v>
          </cell>
          <cell r="L432">
            <v>78750</v>
          </cell>
          <cell r="M432">
            <v>0</v>
          </cell>
          <cell r="N432">
            <v>0</v>
          </cell>
          <cell r="O432">
            <v>34300</v>
          </cell>
          <cell r="P432">
            <v>34300</v>
          </cell>
        </row>
        <row r="433">
          <cell r="B433" t="str">
            <v>SEALING FITTING</v>
          </cell>
          <cell r="F433">
            <v>0</v>
          </cell>
          <cell r="H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H437">
            <v>0</v>
          </cell>
          <cell r="I437">
            <v>38.61</v>
          </cell>
          <cell r="J437">
            <v>39</v>
          </cell>
          <cell r="K437">
            <v>50879</v>
          </cell>
          <cell r="L437">
            <v>50879</v>
          </cell>
          <cell r="M437">
            <v>0</v>
          </cell>
          <cell r="N437">
            <v>0</v>
          </cell>
          <cell r="O437">
            <v>10811</v>
          </cell>
          <cell r="P437">
            <v>10811</v>
          </cell>
        </row>
        <row r="438">
          <cell r="B438" t="str">
            <v>SUB-TOTAL : (G)</v>
          </cell>
          <cell r="F438">
            <v>1746859</v>
          </cell>
          <cell r="H438">
            <v>0</v>
          </cell>
          <cell r="J438">
            <v>1326</v>
          </cell>
          <cell r="K438">
            <v>0</v>
          </cell>
          <cell r="L438">
            <v>1746859</v>
          </cell>
          <cell r="M438">
            <v>0</v>
          </cell>
          <cell r="N438">
            <v>0</v>
          </cell>
          <cell r="O438">
            <v>0</v>
          </cell>
          <cell r="P438">
            <v>371601</v>
          </cell>
        </row>
        <row r="439">
          <cell r="F439">
            <v>0</v>
          </cell>
          <cell r="H439">
            <v>0</v>
          </cell>
          <cell r="J439">
            <v>0</v>
          </cell>
          <cell r="K439">
            <v>0</v>
          </cell>
          <cell r="L439">
            <v>0</v>
          </cell>
          <cell r="M439">
            <v>0</v>
          </cell>
          <cell r="N439">
            <v>0</v>
          </cell>
          <cell r="O439">
            <v>0</v>
          </cell>
          <cell r="P439">
            <v>0</v>
          </cell>
        </row>
        <row r="440">
          <cell r="F440">
            <v>0</v>
          </cell>
          <cell r="H440">
            <v>0</v>
          </cell>
          <cell r="J440">
            <v>0</v>
          </cell>
          <cell r="K440">
            <v>0</v>
          </cell>
          <cell r="L440">
            <v>0</v>
          </cell>
          <cell r="M440">
            <v>0</v>
          </cell>
          <cell r="N440">
            <v>0</v>
          </cell>
          <cell r="O440">
            <v>0</v>
          </cell>
          <cell r="P440">
            <v>0</v>
          </cell>
        </row>
        <row r="441">
          <cell r="A441" t="str">
            <v>H.</v>
          </cell>
          <cell r="B441" t="str">
            <v xml:space="preserve"> CATHODIC PROTECTION SYSTEM </v>
          </cell>
          <cell r="F441">
            <v>0</v>
          </cell>
          <cell r="H441">
            <v>0</v>
          </cell>
          <cell r="J441">
            <v>0</v>
          </cell>
          <cell r="K441">
            <v>0</v>
          </cell>
          <cell r="L441">
            <v>0</v>
          </cell>
          <cell r="M441">
            <v>0</v>
          </cell>
          <cell r="N441">
            <v>0</v>
          </cell>
          <cell r="O441">
            <v>0</v>
          </cell>
          <cell r="P441">
            <v>0</v>
          </cell>
        </row>
        <row r="442">
          <cell r="A442">
            <v>1</v>
          </cell>
          <cell r="B442" t="str">
            <v>40LB型鎂犧牲陽極</v>
          </cell>
          <cell r="C442">
            <v>60</v>
          </cell>
          <cell r="D442" t="str">
            <v>SET</v>
          </cell>
          <cell r="E442">
            <v>8000</v>
          </cell>
          <cell r="F442">
            <v>480000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F444">
            <v>0</v>
          </cell>
          <cell r="H444">
            <v>0</v>
          </cell>
          <cell r="J444">
            <v>0</v>
          </cell>
          <cell r="K444">
            <v>0</v>
          </cell>
          <cell r="L444">
            <v>0</v>
          </cell>
          <cell r="M444">
            <v>0</v>
          </cell>
          <cell r="N444">
            <v>0</v>
          </cell>
          <cell r="O444">
            <v>0</v>
          </cell>
          <cell r="P444">
            <v>0</v>
          </cell>
        </row>
        <row r="445">
          <cell r="B445" t="str">
            <v xml:space="preserve">PROTECTION COPPER CABLE, 1.4"X1.4"X60" </v>
          </cell>
          <cell r="F445">
            <v>0</v>
          </cell>
          <cell r="H445">
            <v>0</v>
          </cell>
          <cell r="J445">
            <v>0</v>
          </cell>
          <cell r="K445">
            <v>0</v>
          </cell>
          <cell r="L445">
            <v>0</v>
          </cell>
          <cell r="M445">
            <v>0</v>
          </cell>
          <cell r="N445">
            <v>0</v>
          </cell>
          <cell r="O445">
            <v>0</v>
          </cell>
          <cell r="P445">
            <v>0</v>
          </cell>
        </row>
        <row r="446">
          <cell r="B446" t="str">
            <v>ANODE</v>
          </cell>
          <cell r="F446">
            <v>0</v>
          </cell>
          <cell r="H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H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H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H457">
            <v>0</v>
          </cell>
          <cell r="I457">
            <v>0.5</v>
          </cell>
          <cell r="J457">
            <v>143</v>
          </cell>
          <cell r="K457">
            <v>16</v>
          </cell>
          <cell r="L457">
            <v>4560</v>
          </cell>
          <cell r="M457">
            <v>0</v>
          </cell>
          <cell r="N457">
            <v>0</v>
          </cell>
          <cell r="O457">
            <v>140</v>
          </cell>
          <cell r="P457">
            <v>39900</v>
          </cell>
        </row>
        <row r="458">
          <cell r="B458" t="str">
            <v>TABLE 1, 1"</v>
          </cell>
          <cell r="P458">
            <v>0</v>
          </cell>
        </row>
        <row r="459">
          <cell r="A459">
            <v>11</v>
          </cell>
          <cell r="B459" t="str">
            <v xml:space="preserve">CONCRETE, 3000PSI </v>
          </cell>
          <cell r="C459">
            <v>3</v>
          </cell>
          <cell r="D459" t="str">
            <v>M3</v>
          </cell>
          <cell r="E459" t="str">
            <v>M+L</v>
          </cell>
          <cell r="F459" t="str">
            <v>M+L</v>
          </cell>
          <cell r="H459">
            <v>0</v>
          </cell>
          <cell r="J459">
            <v>0</v>
          </cell>
          <cell r="K459" t="str">
            <v>M+L</v>
          </cell>
          <cell r="L459" t="str">
            <v>M+L</v>
          </cell>
          <cell r="O459">
            <v>2300</v>
          </cell>
          <cell r="P459">
            <v>6900</v>
          </cell>
        </row>
        <row r="460">
          <cell r="A460">
            <v>12</v>
          </cell>
          <cell r="B460" t="str">
            <v>STEEL REINFORCING BAR, 3/8"</v>
          </cell>
          <cell r="C460">
            <v>610</v>
          </cell>
          <cell r="D460" t="str">
            <v>KG</v>
          </cell>
          <cell r="E460" t="str">
            <v>M+L</v>
          </cell>
          <cell r="F460" t="str">
            <v>M+L</v>
          </cell>
          <cell r="H460">
            <v>0</v>
          </cell>
          <cell r="J460">
            <v>0</v>
          </cell>
          <cell r="K460" t="str">
            <v>M+L</v>
          </cell>
          <cell r="L460" t="str">
            <v>M+L</v>
          </cell>
          <cell r="O460">
            <v>16</v>
          </cell>
          <cell r="P460">
            <v>9760</v>
          </cell>
        </row>
        <row r="461">
          <cell r="A461">
            <v>13</v>
          </cell>
          <cell r="B461" t="str">
            <v xml:space="preserve"> EXCAVATION</v>
          </cell>
          <cell r="C461">
            <v>152</v>
          </cell>
          <cell r="D461" t="str">
            <v>M3</v>
          </cell>
          <cell r="E461" t="str">
            <v>M+L</v>
          </cell>
          <cell r="F461" t="str">
            <v>M+L</v>
          </cell>
          <cell r="H461">
            <v>0</v>
          </cell>
          <cell r="J461">
            <v>0</v>
          </cell>
          <cell r="K461" t="str">
            <v>M+L</v>
          </cell>
          <cell r="L461" t="str">
            <v>M+L</v>
          </cell>
          <cell r="O461">
            <v>120</v>
          </cell>
          <cell r="P461">
            <v>18240</v>
          </cell>
        </row>
        <row r="462">
          <cell r="A462">
            <v>14</v>
          </cell>
          <cell r="B462" t="str">
            <v xml:space="preserve"> BACKFILL SAND</v>
          </cell>
          <cell r="C462">
            <v>50</v>
          </cell>
          <cell r="D462" t="str">
            <v>M3</v>
          </cell>
          <cell r="E462" t="str">
            <v>M+L</v>
          </cell>
          <cell r="F462" t="str">
            <v>M+L</v>
          </cell>
          <cell r="H462">
            <v>0</v>
          </cell>
          <cell r="J462">
            <v>0</v>
          </cell>
          <cell r="K462" t="str">
            <v>M+L</v>
          </cell>
          <cell r="L462" t="str">
            <v>M+L</v>
          </cell>
          <cell r="O462">
            <v>550</v>
          </cell>
          <cell r="P462">
            <v>27500</v>
          </cell>
        </row>
        <row r="463">
          <cell r="A463">
            <v>15</v>
          </cell>
          <cell r="B463" t="str">
            <v xml:space="preserve"> BACKFILL STONE</v>
          </cell>
          <cell r="C463">
            <v>31</v>
          </cell>
          <cell r="D463" t="str">
            <v>M3</v>
          </cell>
          <cell r="E463" t="str">
            <v>M+L</v>
          </cell>
          <cell r="F463" t="str">
            <v>M+L</v>
          </cell>
          <cell r="H463">
            <v>0</v>
          </cell>
          <cell r="J463">
            <v>0</v>
          </cell>
          <cell r="K463" t="str">
            <v>M+L</v>
          </cell>
          <cell r="L463" t="str">
            <v>M+L</v>
          </cell>
          <cell r="O463">
            <v>520</v>
          </cell>
          <cell r="P463">
            <v>16120</v>
          </cell>
        </row>
        <row r="464">
          <cell r="A464">
            <v>16</v>
          </cell>
          <cell r="B464" t="str">
            <v xml:space="preserve"> DISPOSAL</v>
          </cell>
          <cell r="C464">
            <v>80</v>
          </cell>
          <cell r="D464" t="str">
            <v>M3</v>
          </cell>
          <cell r="E464" t="str">
            <v>M+L</v>
          </cell>
          <cell r="F464" t="str">
            <v>M+L</v>
          </cell>
          <cell r="H464">
            <v>0</v>
          </cell>
          <cell r="J464">
            <v>0</v>
          </cell>
          <cell r="K464" t="str">
            <v>M+L</v>
          </cell>
          <cell r="L464" t="str">
            <v>M+L</v>
          </cell>
          <cell r="O464">
            <v>220</v>
          </cell>
          <cell r="P464">
            <v>17600</v>
          </cell>
        </row>
        <row r="465">
          <cell r="A465">
            <v>17</v>
          </cell>
          <cell r="B465" t="str">
            <v>熱縮絕緣套管理(含熱溶膠)</v>
          </cell>
          <cell r="C465">
            <v>9</v>
          </cell>
          <cell r="D465" t="str">
            <v>PCS</v>
          </cell>
          <cell r="E465">
            <v>500</v>
          </cell>
          <cell r="F465">
            <v>4500</v>
          </cell>
          <cell r="H465">
            <v>0</v>
          </cell>
          <cell r="I465">
            <v>2</v>
          </cell>
          <cell r="J465">
            <v>18</v>
          </cell>
          <cell r="K465">
            <v>500</v>
          </cell>
          <cell r="L465">
            <v>4500</v>
          </cell>
          <cell r="M465">
            <v>0</v>
          </cell>
          <cell r="N465">
            <v>0</v>
          </cell>
          <cell r="O465">
            <v>560</v>
          </cell>
          <cell r="P465">
            <v>5040</v>
          </cell>
        </row>
        <row r="466">
          <cell r="A466">
            <v>18</v>
          </cell>
          <cell r="B466" t="str">
            <v>自融型絕緣膠帶</v>
          </cell>
          <cell r="C466">
            <v>7</v>
          </cell>
          <cell r="D466" t="str">
            <v>ROLL</v>
          </cell>
          <cell r="E466">
            <v>300</v>
          </cell>
          <cell r="F466">
            <v>2100</v>
          </cell>
          <cell r="H466">
            <v>0</v>
          </cell>
          <cell r="I466">
            <v>1</v>
          </cell>
          <cell r="J466">
            <v>7</v>
          </cell>
          <cell r="K466">
            <v>300</v>
          </cell>
          <cell r="L466">
            <v>2100</v>
          </cell>
          <cell r="M466">
            <v>0</v>
          </cell>
          <cell r="N466">
            <v>0</v>
          </cell>
          <cell r="O466">
            <v>280</v>
          </cell>
          <cell r="P466">
            <v>1960</v>
          </cell>
        </row>
        <row r="467">
          <cell r="A467">
            <v>19</v>
          </cell>
          <cell r="B467" t="str">
            <v>熱融焊點PE包覆蓋</v>
          </cell>
          <cell r="C467">
            <v>8</v>
          </cell>
          <cell r="D467" t="str">
            <v>PCS</v>
          </cell>
          <cell r="E467">
            <v>350</v>
          </cell>
          <cell r="F467">
            <v>2800</v>
          </cell>
          <cell r="H467">
            <v>0</v>
          </cell>
          <cell r="I467">
            <v>1</v>
          </cell>
          <cell r="J467">
            <v>8</v>
          </cell>
          <cell r="K467">
            <v>350</v>
          </cell>
          <cell r="L467">
            <v>2800</v>
          </cell>
          <cell r="M467">
            <v>0</v>
          </cell>
          <cell r="N467">
            <v>0</v>
          </cell>
          <cell r="O467">
            <v>280</v>
          </cell>
          <cell r="P467">
            <v>2240</v>
          </cell>
        </row>
        <row r="468">
          <cell r="A468">
            <v>20</v>
          </cell>
          <cell r="B468" t="str">
            <v>MISCELLANEOUS INCLUDE 防蝕系統測試調整 &amp; 交通安全措施費</v>
          </cell>
          <cell r="C468">
            <v>1</v>
          </cell>
          <cell r="D468" t="str">
            <v>LOT</v>
          </cell>
          <cell r="E468">
            <v>67883.5</v>
          </cell>
          <cell r="F468">
            <v>67884</v>
          </cell>
          <cell r="H468">
            <v>0</v>
          </cell>
          <cell r="I468">
            <v>93.2</v>
          </cell>
          <cell r="J468">
            <v>93</v>
          </cell>
          <cell r="K468">
            <v>67884</v>
          </cell>
          <cell r="L468">
            <v>67884</v>
          </cell>
          <cell r="M468">
            <v>0</v>
          </cell>
          <cell r="N468">
            <v>0</v>
          </cell>
          <cell r="O468">
            <v>26096</v>
          </cell>
          <cell r="P468">
            <v>26096</v>
          </cell>
        </row>
        <row r="469">
          <cell r="B469" t="str">
            <v>SUB-TOTAL : (H)</v>
          </cell>
          <cell r="F469">
            <v>746719</v>
          </cell>
          <cell r="H469">
            <v>0</v>
          </cell>
          <cell r="J469">
            <v>1025</v>
          </cell>
          <cell r="K469">
            <v>0</v>
          </cell>
          <cell r="L469">
            <v>746719</v>
          </cell>
          <cell r="M469">
            <v>0</v>
          </cell>
          <cell r="N469">
            <v>0</v>
          </cell>
          <cell r="O469">
            <v>0</v>
          </cell>
          <cell r="P469">
            <v>383226</v>
          </cell>
        </row>
        <row r="470">
          <cell r="F470">
            <v>0</v>
          </cell>
          <cell r="H470">
            <v>0</v>
          </cell>
          <cell r="J470">
            <v>0</v>
          </cell>
          <cell r="K470">
            <v>0</v>
          </cell>
          <cell r="L470">
            <v>0</v>
          </cell>
          <cell r="M470">
            <v>0</v>
          </cell>
          <cell r="N470">
            <v>0</v>
          </cell>
          <cell r="O470">
            <v>0</v>
          </cell>
          <cell r="P470">
            <v>0</v>
          </cell>
        </row>
        <row r="471">
          <cell r="F471">
            <v>0</v>
          </cell>
          <cell r="H471">
            <v>0</v>
          </cell>
          <cell r="J471">
            <v>0</v>
          </cell>
          <cell r="K471">
            <v>0</v>
          </cell>
          <cell r="L471">
            <v>0</v>
          </cell>
          <cell r="M471">
            <v>0</v>
          </cell>
          <cell r="N471">
            <v>0</v>
          </cell>
          <cell r="O471">
            <v>0</v>
          </cell>
          <cell r="P471">
            <v>0</v>
          </cell>
        </row>
        <row r="472">
          <cell r="F472">
            <v>0</v>
          </cell>
          <cell r="H472">
            <v>0</v>
          </cell>
          <cell r="J472">
            <v>0</v>
          </cell>
          <cell r="K472">
            <v>0</v>
          </cell>
          <cell r="L472">
            <v>0</v>
          </cell>
          <cell r="M472">
            <v>0</v>
          </cell>
          <cell r="N472">
            <v>0</v>
          </cell>
          <cell r="O472">
            <v>0</v>
          </cell>
          <cell r="P472">
            <v>0</v>
          </cell>
        </row>
        <row r="473">
          <cell r="A473" t="str">
            <v>I.</v>
          </cell>
          <cell r="B473" t="str">
            <v>APS SYSTEM</v>
          </cell>
          <cell r="F473">
            <v>0</v>
          </cell>
          <cell r="H473">
            <v>0</v>
          </cell>
          <cell r="J473">
            <v>0</v>
          </cell>
          <cell r="K473">
            <v>0</v>
          </cell>
          <cell r="L473">
            <v>0</v>
          </cell>
          <cell r="M473">
            <v>0</v>
          </cell>
          <cell r="N473">
            <v>0</v>
          </cell>
          <cell r="O473">
            <v>0</v>
          </cell>
          <cell r="P473">
            <v>0</v>
          </cell>
        </row>
        <row r="474">
          <cell r="B474" t="str">
            <v>D&amp;F SYSTEM PANEL, INCLUDING</v>
          </cell>
          <cell r="F474">
            <v>0</v>
          </cell>
          <cell r="H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F476">
            <v>0</v>
          </cell>
          <cell r="H476">
            <v>0</v>
          </cell>
          <cell r="J476">
            <v>0</v>
          </cell>
          <cell r="K476">
            <v>0</v>
          </cell>
          <cell r="L476">
            <v>0</v>
          </cell>
          <cell r="M476">
            <v>0</v>
          </cell>
          <cell r="N476">
            <v>0</v>
          </cell>
          <cell r="O476">
            <v>0</v>
          </cell>
          <cell r="P476">
            <v>0</v>
          </cell>
        </row>
        <row r="477">
          <cell r="B477" t="str">
            <v>INTERPOSITION RELAY x50,  WIRING, AND TB.</v>
          </cell>
          <cell r="F477">
            <v>0</v>
          </cell>
          <cell r="H477">
            <v>0</v>
          </cell>
          <cell r="J477">
            <v>0</v>
          </cell>
          <cell r="K477">
            <v>0</v>
          </cell>
          <cell r="L477">
            <v>0</v>
          </cell>
          <cell r="M477">
            <v>0</v>
          </cell>
          <cell r="N477">
            <v>0</v>
          </cell>
          <cell r="O477">
            <v>0</v>
          </cell>
          <cell r="P477">
            <v>0</v>
          </cell>
        </row>
        <row r="478">
          <cell r="B478" t="str">
            <v>SOFTWARE DESIGN PACKAGE</v>
          </cell>
          <cell r="F478">
            <v>0</v>
          </cell>
          <cell r="H478">
            <v>0</v>
          </cell>
          <cell r="J478">
            <v>0</v>
          </cell>
          <cell r="K478">
            <v>0</v>
          </cell>
          <cell r="L478">
            <v>0</v>
          </cell>
          <cell r="M478">
            <v>0</v>
          </cell>
          <cell r="N478">
            <v>0</v>
          </cell>
          <cell r="O478">
            <v>0</v>
          </cell>
          <cell r="P478">
            <v>0</v>
          </cell>
        </row>
        <row r="479">
          <cell r="A479">
            <v>2</v>
          </cell>
          <cell r="B479" t="str">
            <v>OPERATION CONSOLE, INCLUDING</v>
          </cell>
          <cell r="C479">
            <v>1</v>
          </cell>
          <cell r="D479" t="str">
            <v>SET</v>
          </cell>
          <cell r="E479">
            <v>357000</v>
          </cell>
          <cell r="F479">
            <v>357000</v>
          </cell>
          <cell r="H479">
            <v>0</v>
          </cell>
          <cell r="I479">
            <v>20</v>
          </cell>
          <cell r="J479">
            <v>20</v>
          </cell>
          <cell r="K479">
            <v>357000</v>
          </cell>
          <cell r="L479">
            <v>357000</v>
          </cell>
          <cell r="M479">
            <v>0</v>
          </cell>
          <cell r="N479">
            <v>0</v>
          </cell>
          <cell r="O479">
            <v>5600</v>
          </cell>
          <cell r="P479">
            <v>5600</v>
          </cell>
        </row>
        <row r="480">
          <cell r="B480" t="str">
            <v>ANNUNCIATOR PANEL, W/ 50 WINDOWS</v>
          </cell>
          <cell r="F480">
            <v>0</v>
          </cell>
          <cell r="H480">
            <v>0</v>
          </cell>
          <cell r="J480">
            <v>0</v>
          </cell>
          <cell r="K480">
            <v>0</v>
          </cell>
          <cell r="L480">
            <v>0</v>
          </cell>
          <cell r="M480">
            <v>0</v>
          </cell>
          <cell r="N480">
            <v>0</v>
          </cell>
          <cell r="O480">
            <v>0</v>
          </cell>
          <cell r="P480">
            <v>0</v>
          </cell>
        </row>
        <row r="481">
          <cell r="B481" t="str">
            <v xml:space="preserve">COMMAND BOARD, W/ 15 PB SWITCH(SW. W/LIGHT) </v>
          </cell>
          <cell r="F481">
            <v>0</v>
          </cell>
          <cell r="H481">
            <v>0</v>
          </cell>
          <cell r="J481">
            <v>0</v>
          </cell>
          <cell r="K481">
            <v>0</v>
          </cell>
          <cell r="L481">
            <v>0</v>
          </cell>
          <cell r="M481">
            <v>0</v>
          </cell>
          <cell r="N481">
            <v>0</v>
          </cell>
          <cell r="O481">
            <v>0</v>
          </cell>
          <cell r="P481">
            <v>0</v>
          </cell>
        </row>
        <row r="482">
          <cell r="B482" t="str">
            <v>WIRING, AND TB.</v>
          </cell>
          <cell r="F482">
            <v>0</v>
          </cell>
          <cell r="H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H483">
            <v>0</v>
          </cell>
          <cell r="I483">
            <v>20</v>
          </cell>
          <cell r="J483">
            <v>20</v>
          </cell>
          <cell r="K483">
            <v>448000</v>
          </cell>
          <cell r="L483">
            <v>448000</v>
          </cell>
          <cell r="M483">
            <v>0</v>
          </cell>
          <cell r="N483">
            <v>0</v>
          </cell>
          <cell r="O483">
            <v>5600</v>
          </cell>
          <cell r="P483">
            <v>5600</v>
          </cell>
        </row>
        <row r="484">
          <cell r="B484" t="str">
            <v>MOSAIC PANEL  SIZE 1200Hx1200W, W/</v>
          </cell>
          <cell r="F484">
            <v>0</v>
          </cell>
          <cell r="H484">
            <v>0</v>
          </cell>
          <cell r="J484">
            <v>0</v>
          </cell>
          <cell r="K484">
            <v>0</v>
          </cell>
          <cell r="L484">
            <v>0</v>
          </cell>
          <cell r="M484">
            <v>0</v>
          </cell>
          <cell r="N484">
            <v>0</v>
          </cell>
          <cell r="O484">
            <v>0</v>
          </cell>
          <cell r="P484">
            <v>0</v>
          </cell>
        </row>
        <row r="485">
          <cell r="B485" t="str">
            <v>INDICATION LIGHT x60, POWER SUPPLY, WIRING, AND TB.</v>
          </cell>
          <cell r="F485">
            <v>0</v>
          </cell>
          <cell r="H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F487">
            <v>0</v>
          </cell>
          <cell r="H487">
            <v>0</v>
          </cell>
          <cell r="J487">
            <v>0</v>
          </cell>
          <cell r="K487">
            <v>0</v>
          </cell>
          <cell r="L487">
            <v>0</v>
          </cell>
          <cell r="M487">
            <v>0</v>
          </cell>
          <cell r="N487">
            <v>0</v>
          </cell>
          <cell r="O487">
            <v>0</v>
          </cell>
          <cell r="P487">
            <v>0</v>
          </cell>
        </row>
        <row r="488">
          <cell r="B488" t="str">
            <v>GAS DETECTOR CONTROLLER, 8-CHANNEL x8</v>
          </cell>
          <cell r="F488">
            <v>0</v>
          </cell>
          <cell r="H488">
            <v>0</v>
          </cell>
          <cell r="J488">
            <v>0</v>
          </cell>
          <cell r="K488">
            <v>0</v>
          </cell>
          <cell r="L488">
            <v>0</v>
          </cell>
          <cell r="M488">
            <v>0</v>
          </cell>
          <cell r="N488">
            <v>0</v>
          </cell>
          <cell r="O488">
            <v>0</v>
          </cell>
          <cell r="P488">
            <v>0</v>
          </cell>
        </row>
        <row r="489">
          <cell r="B489" t="str">
            <v>LOW TEMP. DETECTOR CONTROLLER, 4-CHANNEL x7</v>
          </cell>
          <cell r="F489">
            <v>0</v>
          </cell>
          <cell r="H489">
            <v>0</v>
          </cell>
          <cell r="J489">
            <v>0</v>
          </cell>
          <cell r="K489">
            <v>0</v>
          </cell>
          <cell r="L489">
            <v>0</v>
          </cell>
          <cell r="M489">
            <v>0</v>
          </cell>
          <cell r="N489">
            <v>0</v>
          </cell>
          <cell r="O489">
            <v>0</v>
          </cell>
          <cell r="P489">
            <v>0</v>
          </cell>
        </row>
        <row r="490">
          <cell r="B490" t="str">
            <v>POWER SUPPLY, WIRING, AND TB.</v>
          </cell>
          <cell r="F490">
            <v>0</v>
          </cell>
          <cell r="H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F497">
            <v>0</v>
          </cell>
          <cell r="H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H501">
            <v>0</v>
          </cell>
          <cell r="I501">
            <v>935.4</v>
          </cell>
          <cell r="J501">
            <v>935</v>
          </cell>
          <cell r="K501">
            <v>639800</v>
          </cell>
          <cell r="L501">
            <v>639800</v>
          </cell>
          <cell r="M501">
            <v>0</v>
          </cell>
          <cell r="N501">
            <v>0</v>
          </cell>
          <cell r="O501">
            <v>261912</v>
          </cell>
          <cell r="P501">
            <v>261912</v>
          </cell>
        </row>
        <row r="502">
          <cell r="A502">
            <v>15</v>
          </cell>
          <cell r="B502" t="str">
            <v>600V控制電纜,銅導体,PVC絕緣,麥拉遮蔽(OVERALL),</v>
          </cell>
          <cell r="C502">
            <v>650</v>
          </cell>
          <cell r="D502" t="str">
            <v>M</v>
          </cell>
          <cell r="E502">
            <v>37</v>
          </cell>
          <cell r="F502">
            <v>24050</v>
          </cell>
          <cell r="H502">
            <v>0</v>
          </cell>
          <cell r="I502">
            <v>0.11700000000000001</v>
          </cell>
          <cell r="J502">
            <v>76</v>
          </cell>
          <cell r="K502">
            <v>37</v>
          </cell>
          <cell r="L502">
            <v>24050</v>
          </cell>
          <cell r="M502">
            <v>0</v>
          </cell>
          <cell r="N502">
            <v>0</v>
          </cell>
          <cell r="O502">
            <v>33</v>
          </cell>
          <cell r="P502">
            <v>21450</v>
          </cell>
        </row>
        <row r="503">
          <cell r="B503" t="str">
            <v>PVC黑色被覆 7C-2SQ.MM</v>
          </cell>
          <cell r="F503">
            <v>0</v>
          </cell>
          <cell r="H503">
            <v>0</v>
          </cell>
          <cell r="J503">
            <v>0</v>
          </cell>
          <cell r="K503">
            <v>0</v>
          </cell>
          <cell r="L503">
            <v>0</v>
          </cell>
          <cell r="M503">
            <v>0</v>
          </cell>
          <cell r="N503">
            <v>0</v>
          </cell>
          <cell r="O503">
            <v>0</v>
          </cell>
          <cell r="P503">
            <v>0</v>
          </cell>
        </row>
        <row r="504">
          <cell r="A504">
            <v>16</v>
          </cell>
          <cell r="B504" t="str">
            <v>600V控制電纜,銅導体,PVC絕緣,麥拉遮蔽(OVERALL),</v>
          </cell>
          <cell r="C504">
            <v>1500</v>
          </cell>
          <cell r="D504" t="str">
            <v>M</v>
          </cell>
          <cell r="E504">
            <v>41</v>
          </cell>
          <cell r="F504">
            <v>61500</v>
          </cell>
          <cell r="H504">
            <v>0</v>
          </cell>
          <cell r="I504">
            <v>0.13300000000000001</v>
          </cell>
          <cell r="J504">
            <v>200</v>
          </cell>
          <cell r="K504">
            <v>41</v>
          </cell>
          <cell r="L504">
            <v>61500</v>
          </cell>
          <cell r="M504">
            <v>0</v>
          </cell>
          <cell r="N504">
            <v>0</v>
          </cell>
          <cell r="O504">
            <v>37</v>
          </cell>
          <cell r="P504">
            <v>55500</v>
          </cell>
        </row>
        <row r="505">
          <cell r="B505" t="str">
            <v>PVC黑色被覆 9C-2SQ.MM</v>
          </cell>
          <cell r="F505">
            <v>0</v>
          </cell>
          <cell r="H505">
            <v>0</v>
          </cell>
          <cell r="J505">
            <v>0</v>
          </cell>
          <cell r="K505">
            <v>0</v>
          </cell>
          <cell r="L505">
            <v>0</v>
          </cell>
          <cell r="M505">
            <v>0</v>
          </cell>
          <cell r="N505">
            <v>0</v>
          </cell>
          <cell r="O505">
            <v>0</v>
          </cell>
          <cell r="P505">
            <v>0</v>
          </cell>
        </row>
        <row r="506">
          <cell r="A506">
            <v>17</v>
          </cell>
          <cell r="B506" t="str">
            <v>600V控制電纜,銅導体,PVC絕緣,麥拉遮蔽(OVERALL),</v>
          </cell>
          <cell r="C506">
            <v>2600</v>
          </cell>
          <cell r="D506" t="str">
            <v>M</v>
          </cell>
          <cell r="E506">
            <v>53</v>
          </cell>
          <cell r="F506">
            <v>137800</v>
          </cell>
          <cell r="H506">
            <v>0</v>
          </cell>
          <cell r="I506">
            <v>0.153</v>
          </cell>
          <cell r="J506">
            <v>398</v>
          </cell>
          <cell r="K506">
            <v>53</v>
          </cell>
          <cell r="L506">
            <v>137800</v>
          </cell>
          <cell r="M506">
            <v>0</v>
          </cell>
          <cell r="N506">
            <v>0</v>
          </cell>
          <cell r="O506">
            <v>43</v>
          </cell>
          <cell r="P506">
            <v>111800</v>
          </cell>
        </row>
        <row r="507">
          <cell r="B507" t="str">
            <v>PVC黑色被覆 12C-2SQ.MM</v>
          </cell>
          <cell r="F507">
            <v>0</v>
          </cell>
          <cell r="H507">
            <v>0</v>
          </cell>
          <cell r="J507">
            <v>0</v>
          </cell>
          <cell r="K507">
            <v>0</v>
          </cell>
          <cell r="L507">
            <v>0</v>
          </cell>
          <cell r="M507">
            <v>0</v>
          </cell>
          <cell r="N507">
            <v>0</v>
          </cell>
          <cell r="O507">
            <v>0</v>
          </cell>
          <cell r="P507">
            <v>0</v>
          </cell>
        </row>
        <row r="508">
          <cell r="A508">
            <v>18</v>
          </cell>
          <cell r="B508" t="str">
            <v>600V控制電纜,銅導体,PVC絕緣,麥拉遮蔽(OVERALL),</v>
          </cell>
          <cell r="C508">
            <v>10000</v>
          </cell>
          <cell r="D508" t="str">
            <v>M</v>
          </cell>
          <cell r="E508">
            <v>44</v>
          </cell>
          <cell r="F508">
            <v>440000</v>
          </cell>
          <cell r="H508">
            <v>0</v>
          </cell>
          <cell r="I508">
            <v>0.13500000000000001</v>
          </cell>
          <cell r="J508">
            <v>1350</v>
          </cell>
          <cell r="K508">
            <v>44</v>
          </cell>
          <cell r="L508">
            <v>440000</v>
          </cell>
          <cell r="M508">
            <v>0</v>
          </cell>
          <cell r="N508">
            <v>0</v>
          </cell>
          <cell r="O508">
            <v>38</v>
          </cell>
          <cell r="P508">
            <v>380000</v>
          </cell>
        </row>
        <row r="509">
          <cell r="B509" t="str">
            <v>PVC黑色被覆 7C-3.5SQ.MM</v>
          </cell>
          <cell r="F509">
            <v>0</v>
          </cell>
          <cell r="H509">
            <v>0</v>
          </cell>
          <cell r="J509">
            <v>0</v>
          </cell>
          <cell r="K509">
            <v>0</v>
          </cell>
          <cell r="L509">
            <v>0</v>
          </cell>
          <cell r="M509">
            <v>0</v>
          </cell>
          <cell r="N509">
            <v>0</v>
          </cell>
          <cell r="O509">
            <v>0</v>
          </cell>
          <cell r="P509">
            <v>0</v>
          </cell>
        </row>
        <row r="510">
          <cell r="A510">
            <v>19</v>
          </cell>
          <cell r="B510" t="str">
            <v>600V控制電纜,銅導体,PVC絕緣,麥拉遮蔽(OVERALL),</v>
          </cell>
          <cell r="C510">
            <v>3000</v>
          </cell>
          <cell r="D510" t="str">
            <v>M</v>
          </cell>
          <cell r="E510">
            <v>76</v>
          </cell>
          <cell r="F510">
            <v>228000</v>
          </cell>
          <cell r="H510">
            <v>0</v>
          </cell>
          <cell r="I510">
            <v>0.193</v>
          </cell>
          <cell r="J510">
            <v>579</v>
          </cell>
          <cell r="K510">
            <v>76</v>
          </cell>
          <cell r="L510">
            <v>228000</v>
          </cell>
          <cell r="M510">
            <v>0</v>
          </cell>
          <cell r="N510">
            <v>0</v>
          </cell>
          <cell r="O510">
            <v>54</v>
          </cell>
          <cell r="P510">
            <v>162000</v>
          </cell>
        </row>
        <row r="511">
          <cell r="B511" t="str">
            <v>PVC黑色被覆 19C-2SQ.MM</v>
          </cell>
          <cell r="F511">
            <v>0</v>
          </cell>
          <cell r="H511">
            <v>0</v>
          </cell>
          <cell r="J511">
            <v>0</v>
          </cell>
          <cell r="K511">
            <v>0</v>
          </cell>
          <cell r="L511">
            <v>0</v>
          </cell>
          <cell r="M511">
            <v>0</v>
          </cell>
          <cell r="N511">
            <v>0</v>
          </cell>
          <cell r="O511">
            <v>0</v>
          </cell>
          <cell r="P511">
            <v>0</v>
          </cell>
        </row>
        <row r="512">
          <cell r="A512">
            <v>20</v>
          </cell>
          <cell r="B512" t="str">
            <v>600V控制電纜,銅導体,PVC絕緣,麥拉遮蔽(OVERALL),</v>
          </cell>
          <cell r="C512">
            <v>14000</v>
          </cell>
          <cell r="D512" t="str">
            <v>M</v>
          </cell>
          <cell r="E512">
            <v>119</v>
          </cell>
          <cell r="F512">
            <v>1666000</v>
          </cell>
          <cell r="H512">
            <v>0</v>
          </cell>
          <cell r="I512">
            <v>0.23599999999999999</v>
          </cell>
          <cell r="J512">
            <v>3304</v>
          </cell>
          <cell r="K512">
            <v>119</v>
          </cell>
          <cell r="L512">
            <v>1666000</v>
          </cell>
          <cell r="M512">
            <v>0</v>
          </cell>
          <cell r="N512">
            <v>0</v>
          </cell>
          <cell r="O512">
            <v>66</v>
          </cell>
          <cell r="P512">
            <v>924000</v>
          </cell>
        </row>
        <row r="513">
          <cell r="B513" t="str">
            <v>PVC黑色被覆 30C-2SQ.MM</v>
          </cell>
          <cell r="F513">
            <v>0</v>
          </cell>
          <cell r="H513">
            <v>0</v>
          </cell>
          <cell r="J513">
            <v>0</v>
          </cell>
          <cell r="K513">
            <v>0</v>
          </cell>
          <cell r="L513">
            <v>0</v>
          </cell>
          <cell r="M513">
            <v>0</v>
          </cell>
          <cell r="N513">
            <v>0</v>
          </cell>
          <cell r="O513">
            <v>0</v>
          </cell>
          <cell r="P513">
            <v>0</v>
          </cell>
        </row>
        <row r="514">
          <cell r="A514">
            <v>21</v>
          </cell>
          <cell r="B514" t="str">
            <v>300V信號電纜,PVC絕緣,麥拉遮蔽(OVERALL &amp; INDIVID)PVC</v>
          </cell>
          <cell r="C514">
            <v>12000</v>
          </cell>
          <cell r="D514" t="str">
            <v>M</v>
          </cell>
          <cell r="E514">
            <v>17</v>
          </cell>
          <cell r="F514">
            <v>204000</v>
          </cell>
          <cell r="H514">
            <v>0</v>
          </cell>
          <cell r="I514">
            <v>6.4000000000000001E-2</v>
          </cell>
          <cell r="J514">
            <v>768</v>
          </cell>
          <cell r="K514">
            <v>17</v>
          </cell>
          <cell r="L514">
            <v>204000</v>
          </cell>
          <cell r="M514">
            <v>0</v>
          </cell>
          <cell r="N514">
            <v>0</v>
          </cell>
          <cell r="O514">
            <v>18</v>
          </cell>
          <cell r="P514">
            <v>216000</v>
          </cell>
        </row>
        <row r="515">
          <cell r="B515" t="str">
            <v>黑色被覆  1TxAWG#16</v>
          </cell>
          <cell r="F515">
            <v>0</v>
          </cell>
          <cell r="H515">
            <v>0</v>
          </cell>
          <cell r="J515">
            <v>0</v>
          </cell>
          <cell r="K515">
            <v>0</v>
          </cell>
          <cell r="L515">
            <v>0</v>
          </cell>
          <cell r="M515">
            <v>0</v>
          </cell>
          <cell r="N515">
            <v>0</v>
          </cell>
          <cell r="O515">
            <v>0</v>
          </cell>
          <cell r="P515">
            <v>0</v>
          </cell>
        </row>
        <row r="516">
          <cell r="A516">
            <v>22</v>
          </cell>
          <cell r="B516" t="str">
            <v>300V信號電纜,PVC絕緣,麥拉遮蔽(OVERALL &amp; INDIVID)PVC</v>
          </cell>
          <cell r="C516">
            <v>3500</v>
          </cell>
          <cell r="D516" t="str">
            <v>M</v>
          </cell>
          <cell r="E516">
            <v>227</v>
          </cell>
          <cell r="F516">
            <v>794500</v>
          </cell>
          <cell r="H516">
            <v>0</v>
          </cell>
          <cell r="I516">
            <v>0.25</v>
          </cell>
          <cell r="J516">
            <v>875</v>
          </cell>
          <cell r="K516">
            <v>227</v>
          </cell>
          <cell r="L516">
            <v>794500</v>
          </cell>
          <cell r="M516">
            <v>0</v>
          </cell>
          <cell r="N516">
            <v>0</v>
          </cell>
          <cell r="O516">
            <v>70</v>
          </cell>
          <cell r="P516">
            <v>245000</v>
          </cell>
        </row>
        <row r="517">
          <cell r="B517" t="str">
            <v>黑色被覆  12TxAWG#14</v>
          </cell>
          <cell r="F517">
            <v>0</v>
          </cell>
          <cell r="H517">
            <v>0</v>
          </cell>
          <cell r="J517">
            <v>0</v>
          </cell>
          <cell r="K517">
            <v>0</v>
          </cell>
          <cell r="L517">
            <v>0</v>
          </cell>
          <cell r="M517">
            <v>0</v>
          </cell>
          <cell r="N517">
            <v>0</v>
          </cell>
          <cell r="O517">
            <v>0</v>
          </cell>
          <cell r="P517">
            <v>0</v>
          </cell>
        </row>
        <row r="518">
          <cell r="A518">
            <v>23</v>
          </cell>
          <cell r="B518" t="str">
            <v>300V信號電纜,PVC絕緣,麥拉遮蔽(OVERALL &amp; INDIVID)PVC</v>
          </cell>
          <cell r="C518">
            <v>350</v>
          </cell>
          <cell r="D518" t="str">
            <v>M</v>
          </cell>
          <cell r="E518">
            <v>471</v>
          </cell>
          <cell r="F518">
            <v>164850</v>
          </cell>
          <cell r="H518">
            <v>0</v>
          </cell>
          <cell r="I518">
            <v>0.4</v>
          </cell>
          <cell r="J518">
            <v>140</v>
          </cell>
          <cell r="K518">
            <v>471</v>
          </cell>
          <cell r="L518">
            <v>164850</v>
          </cell>
          <cell r="M518">
            <v>0</v>
          </cell>
          <cell r="N518">
            <v>0</v>
          </cell>
          <cell r="O518">
            <v>112</v>
          </cell>
          <cell r="P518">
            <v>39200</v>
          </cell>
        </row>
        <row r="519">
          <cell r="B519" t="str">
            <v>黑色被覆 24TxAWG#14</v>
          </cell>
          <cell r="F519">
            <v>0</v>
          </cell>
          <cell r="H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H523">
            <v>0</v>
          </cell>
          <cell r="I523">
            <v>10</v>
          </cell>
          <cell r="J523">
            <v>20</v>
          </cell>
          <cell r="K523">
            <v>1000</v>
          </cell>
          <cell r="L523">
            <v>2000</v>
          </cell>
          <cell r="M523">
            <v>0</v>
          </cell>
          <cell r="N523">
            <v>0</v>
          </cell>
          <cell r="O523">
            <v>2800</v>
          </cell>
          <cell r="P523">
            <v>5600</v>
          </cell>
        </row>
        <row r="524">
          <cell r="A524">
            <v>28</v>
          </cell>
          <cell r="B524" t="str">
            <v>1/4圓(半徑30公分)低溫偵測器之補償器遮蔽板SS316製</v>
          </cell>
          <cell r="C524">
            <v>4</v>
          </cell>
          <cell r="D524" t="str">
            <v>PCS</v>
          </cell>
          <cell r="E524">
            <v>3000</v>
          </cell>
          <cell r="F524">
            <v>12000</v>
          </cell>
          <cell r="H524">
            <v>0</v>
          </cell>
          <cell r="I524">
            <v>4</v>
          </cell>
          <cell r="J524">
            <v>16</v>
          </cell>
          <cell r="K524">
            <v>3000</v>
          </cell>
          <cell r="L524">
            <v>12000</v>
          </cell>
          <cell r="M524">
            <v>0</v>
          </cell>
          <cell r="N524">
            <v>0</v>
          </cell>
          <cell r="O524">
            <v>1120</v>
          </cell>
          <cell r="P524">
            <v>4480</v>
          </cell>
        </row>
        <row r="525">
          <cell r="A525">
            <v>29</v>
          </cell>
          <cell r="B525" t="str">
            <v>接線箱,附端子板20P,FRP外殼,屋外防水型</v>
          </cell>
          <cell r="C525">
            <v>5</v>
          </cell>
          <cell r="D525" t="str">
            <v>SET</v>
          </cell>
          <cell r="E525">
            <v>3500</v>
          </cell>
          <cell r="F525">
            <v>17500</v>
          </cell>
          <cell r="H525">
            <v>0</v>
          </cell>
          <cell r="I525">
            <v>4</v>
          </cell>
          <cell r="J525">
            <v>20</v>
          </cell>
          <cell r="K525">
            <v>3500</v>
          </cell>
          <cell r="L525">
            <v>17500</v>
          </cell>
          <cell r="M525">
            <v>0</v>
          </cell>
          <cell r="N525">
            <v>0</v>
          </cell>
          <cell r="O525">
            <v>1120</v>
          </cell>
          <cell r="P525">
            <v>5600</v>
          </cell>
        </row>
        <row r="526">
          <cell r="A526">
            <v>30</v>
          </cell>
          <cell r="B526" t="str">
            <v>接線箱,附端子板50P,FRP外殼,屋外防水型</v>
          </cell>
          <cell r="C526">
            <v>4</v>
          </cell>
          <cell r="D526" t="str">
            <v>SET</v>
          </cell>
          <cell r="E526">
            <v>5500</v>
          </cell>
          <cell r="F526">
            <v>22000</v>
          </cell>
          <cell r="H526">
            <v>0</v>
          </cell>
          <cell r="I526">
            <v>8</v>
          </cell>
          <cell r="J526">
            <v>32</v>
          </cell>
          <cell r="K526">
            <v>5500</v>
          </cell>
          <cell r="L526">
            <v>22000</v>
          </cell>
          <cell r="M526">
            <v>0</v>
          </cell>
          <cell r="N526">
            <v>0</v>
          </cell>
          <cell r="O526">
            <v>2240</v>
          </cell>
          <cell r="P526">
            <v>8960</v>
          </cell>
        </row>
        <row r="527">
          <cell r="A527">
            <v>31</v>
          </cell>
          <cell r="B527" t="str">
            <v>接線箱,附端子板100P,FRP外殼,屋外防水型</v>
          </cell>
          <cell r="C527">
            <v>1</v>
          </cell>
          <cell r="D527" t="str">
            <v>SET</v>
          </cell>
          <cell r="E527">
            <v>9000</v>
          </cell>
          <cell r="F527">
            <v>9000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100X50X5X7.5X2.4高</v>
          </cell>
          <cell r="C528">
            <v>26</v>
          </cell>
          <cell r="D528" t="str">
            <v>SET</v>
          </cell>
          <cell r="E528">
            <v>2400</v>
          </cell>
          <cell r="F528">
            <v>62400</v>
          </cell>
          <cell r="H528">
            <v>0</v>
          </cell>
          <cell r="I528">
            <v>3</v>
          </cell>
          <cell r="J528">
            <v>78</v>
          </cell>
          <cell r="K528">
            <v>2400</v>
          </cell>
          <cell r="L528">
            <v>62400</v>
          </cell>
          <cell r="M528">
            <v>0</v>
          </cell>
          <cell r="N528">
            <v>0</v>
          </cell>
          <cell r="O528">
            <v>840</v>
          </cell>
          <cell r="P528">
            <v>21840</v>
          </cell>
        </row>
        <row r="529">
          <cell r="B529" t="str">
            <v>附基礎</v>
          </cell>
          <cell r="F529">
            <v>0</v>
          </cell>
          <cell r="H529">
            <v>0</v>
          </cell>
          <cell r="J529">
            <v>0</v>
          </cell>
          <cell r="K529">
            <v>0</v>
          </cell>
          <cell r="L529">
            <v>0</v>
          </cell>
          <cell r="M529">
            <v>0</v>
          </cell>
          <cell r="N529">
            <v>0</v>
          </cell>
          <cell r="O529">
            <v>0</v>
          </cell>
          <cell r="P529">
            <v>0</v>
          </cell>
        </row>
        <row r="530">
          <cell r="A530">
            <v>33</v>
          </cell>
          <cell r="B530" t="str">
            <v>DITTO, BUT STEEL CHANNEL 為3.6M高</v>
          </cell>
          <cell r="C530">
            <v>13</v>
          </cell>
          <cell r="D530" t="str">
            <v>SET</v>
          </cell>
          <cell r="E530">
            <v>3600</v>
          </cell>
          <cell r="F530">
            <v>46800</v>
          </cell>
          <cell r="H530">
            <v>0</v>
          </cell>
          <cell r="I530">
            <v>4</v>
          </cell>
          <cell r="J530">
            <v>52</v>
          </cell>
          <cell r="K530">
            <v>3600</v>
          </cell>
          <cell r="L530">
            <v>46800</v>
          </cell>
          <cell r="M530">
            <v>0</v>
          </cell>
          <cell r="N530">
            <v>0</v>
          </cell>
          <cell r="O530">
            <v>1120</v>
          </cell>
          <cell r="P530">
            <v>14560</v>
          </cell>
        </row>
        <row r="531">
          <cell r="A531">
            <v>34</v>
          </cell>
          <cell r="B531" t="str">
            <v>DITTO, BUT STEEL CHANNEL 為1.95M高</v>
          </cell>
          <cell r="C531">
            <v>3</v>
          </cell>
          <cell r="D531" t="str">
            <v>SET</v>
          </cell>
          <cell r="E531">
            <v>2000</v>
          </cell>
          <cell r="F531">
            <v>6000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H532">
            <v>0</v>
          </cell>
          <cell r="I532">
            <v>646.55000000000007</v>
          </cell>
          <cell r="J532">
            <v>647</v>
          </cell>
          <cell r="K532">
            <v>743903</v>
          </cell>
          <cell r="L532">
            <v>743903</v>
          </cell>
          <cell r="M532">
            <v>0</v>
          </cell>
          <cell r="N532">
            <v>0</v>
          </cell>
          <cell r="O532">
            <v>181034</v>
          </cell>
          <cell r="P532">
            <v>181034</v>
          </cell>
        </row>
        <row r="533">
          <cell r="B533" t="str">
            <v>SUB-TOTAL : (I)</v>
          </cell>
          <cell r="F533">
            <v>15621953</v>
          </cell>
          <cell r="H533">
            <v>0</v>
          </cell>
          <cell r="J533">
            <v>13628</v>
          </cell>
          <cell r="K533">
            <v>0</v>
          </cell>
          <cell r="L533">
            <v>15621953</v>
          </cell>
          <cell r="M533">
            <v>0</v>
          </cell>
          <cell r="N533">
            <v>0</v>
          </cell>
          <cell r="O533">
            <v>0</v>
          </cell>
          <cell r="P533">
            <v>3816326</v>
          </cell>
        </row>
        <row r="536">
          <cell r="A536" t="str">
            <v>J.</v>
          </cell>
          <cell r="B536" t="str">
            <v>U/G CONDUIT BANK</v>
          </cell>
          <cell r="F536">
            <v>0</v>
          </cell>
          <cell r="H536">
            <v>0</v>
          </cell>
          <cell r="J536">
            <v>0</v>
          </cell>
          <cell r="K536">
            <v>0</v>
          </cell>
          <cell r="L536">
            <v>0</v>
          </cell>
          <cell r="M536">
            <v>0</v>
          </cell>
          <cell r="N536">
            <v>0</v>
          </cell>
          <cell r="O536">
            <v>0</v>
          </cell>
          <cell r="P536">
            <v>0</v>
          </cell>
        </row>
        <row r="538">
          <cell r="A538" t="str">
            <v>J.1</v>
          </cell>
          <cell r="B538" t="str">
            <v>U/G CONDUIT BANK FOR TEL., P/P, CCTV, APS</v>
          </cell>
          <cell r="F538">
            <v>0</v>
          </cell>
          <cell r="H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H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H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H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H546">
            <v>0</v>
          </cell>
          <cell r="J546">
            <v>0</v>
          </cell>
          <cell r="K546" t="str">
            <v>M+L</v>
          </cell>
          <cell r="L546" t="str">
            <v>M+L</v>
          </cell>
          <cell r="M546">
            <v>0</v>
          </cell>
          <cell r="N546">
            <v>0</v>
          </cell>
          <cell r="O546">
            <v>60</v>
          </cell>
          <cell r="P546">
            <v>1026000</v>
          </cell>
        </row>
        <row r="547">
          <cell r="A547" t="str">
            <v>J.1.9</v>
          </cell>
          <cell r="B547" t="str">
            <v xml:space="preserve"> DISPOSAL</v>
          </cell>
          <cell r="C547">
            <v>1900</v>
          </cell>
          <cell r="D547" t="str">
            <v>M3</v>
          </cell>
          <cell r="E547" t="str">
            <v>M+L</v>
          </cell>
          <cell r="F547" t="str">
            <v>M+L</v>
          </cell>
          <cell r="H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H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H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H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H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H552">
            <v>0</v>
          </cell>
          <cell r="J552">
            <v>0</v>
          </cell>
          <cell r="K552" t="str">
            <v>M+L</v>
          </cell>
          <cell r="L552" t="str">
            <v>M+L</v>
          </cell>
          <cell r="M552">
            <v>0</v>
          </cell>
          <cell r="N552">
            <v>0</v>
          </cell>
          <cell r="O552">
            <v>200</v>
          </cell>
          <cell r="P552">
            <v>500000</v>
          </cell>
        </row>
        <row r="553">
          <cell r="B553" t="str">
            <v>SUB-TOTAL : (J.1)</v>
          </cell>
          <cell r="F553">
            <v>4896800</v>
          </cell>
          <cell r="J553">
            <v>19311</v>
          </cell>
          <cell r="L553">
            <v>4896800</v>
          </cell>
          <cell r="P553">
            <v>15517600</v>
          </cell>
        </row>
        <row r="555">
          <cell r="A555" t="str">
            <v>J.2</v>
          </cell>
          <cell r="B555" t="str">
            <v>U/G CONDUIT BANK FOR TEL., P/P, CCTV, APS</v>
          </cell>
          <cell r="F555">
            <v>0</v>
          </cell>
          <cell r="H555">
            <v>0</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H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H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H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H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H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H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H564">
            <v>0</v>
          </cell>
          <cell r="J564">
            <v>0</v>
          </cell>
          <cell r="K564" t="str">
            <v>M+L</v>
          </cell>
          <cell r="L564" t="str">
            <v>M+L</v>
          </cell>
          <cell r="M564">
            <v>0</v>
          </cell>
          <cell r="N564">
            <v>0</v>
          </cell>
          <cell r="O564">
            <v>16</v>
          </cell>
          <cell r="P564">
            <v>292000</v>
          </cell>
        </row>
        <row r="565">
          <cell r="A565" t="str">
            <v>J.2.10</v>
          </cell>
          <cell r="B565" t="str">
            <v xml:space="preserve"> MAN-HOLE, (與儀控共用)</v>
          </cell>
          <cell r="C565">
            <v>0</v>
          </cell>
          <cell r="D565" t="str">
            <v>SET</v>
          </cell>
          <cell r="P565">
            <v>0</v>
          </cell>
        </row>
        <row r="566">
          <cell r="A566" t="str">
            <v>J.2.11</v>
          </cell>
          <cell r="B566" t="str">
            <v xml:space="preserve"> HAND HOLE, 1200Lx1000Wx1200D</v>
          </cell>
          <cell r="C566">
            <v>7</v>
          </cell>
          <cell r="D566" t="str">
            <v>SET</v>
          </cell>
          <cell r="E566" t="str">
            <v>M+L</v>
          </cell>
          <cell r="F566" t="str">
            <v>M+L</v>
          </cell>
          <cell r="H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H567">
            <v>0</v>
          </cell>
          <cell r="J567">
            <v>0</v>
          </cell>
          <cell r="K567" t="str">
            <v>M+L</v>
          </cell>
          <cell r="L567" t="str">
            <v>M+L</v>
          </cell>
          <cell r="M567">
            <v>0</v>
          </cell>
          <cell r="N567">
            <v>0</v>
          </cell>
          <cell r="O567">
            <v>200</v>
          </cell>
          <cell r="P567">
            <v>250000</v>
          </cell>
        </row>
        <row r="568">
          <cell r="B568" t="str">
            <v>SUB-TOTAL : (J.2)</v>
          </cell>
          <cell r="F568">
            <v>1004000</v>
          </cell>
          <cell r="J568">
            <v>8020</v>
          </cell>
          <cell r="L568">
            <v>1004000</v>
          </cell>
          <cell r="P568">
            <v>6436000</v>
          </cell>
        </row>
        <row r="569">
          <cell r="F569">
            <v>0</v>
          </cell>
          <cell r="H569">
            <v>0</v>
          </cell>
          <cell r="J569">
            <v>0</v>
          </cell>
          <cell r="K569">
            <v>0</v>
          </cell>
          <cell r="L569">
            <v>0</v>
          </cell>
          <cell r="M569">
            <v>0</v>
          </cell>
          <cell r="N569">
            <v>0</v>
          </cell>
          <cell r="O569">
            <v>0</v>
          </cell>
          <cell r="P569">
            <v>0</v>
          </cell>
        </row>
        <row r="570">
          <cell r="B570" t="str">
            <v>SUB-TOTAL : (J)</v>
          </cell>
          <cell r="F570">
            <v>5900800</v>
          </cell>
          <cell r="H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VL"/>
      <sheetName val="DGiaT"/>
      <sheetName val="TK"/>
      <sheetName val="MACV"/>
      <sheetName val="DGIA"/>
      <sheetName val="TT"/>
      <sheetName val="DGiaTN"/>
      <sheetName val="NCTr"/>
      <sheetName val="NCDZ"/>
      <sheetName val="TLThep"/>
      <sheetName val="CaMay"/>
      <sheetName val="DGiaDZ (2)"/>
      <sheetName val="DGiaDZ"/>
      <sheetName val="Buolon"/>
      <sheetName val="HS"/>
      <sheetName val="THDT"/>
      <sheetName val="CHITIET VL-NC-TT -1p"/>
      <sheetName val="CHITIET VL-NC-TT-3p"/>
      <sheetName val="TH 02-05"/>
      <sheetName val="CHI PHI T 2"/>
      <sheetName val="TAM UNG"/>
      <sheetName val="TIEN MAT"/>
      <sheetName val="LUONG"/>
      <sheetName val="XL4Poppy"/>
      <sheetName val="XL4Test5"/>
      <sheetName val="BGD-KT-TC"/>
      <sheetName val="LX"/>
      <sheetName val="BAOVE"/>
      <sheetName val="HA NOI"/>
      <sheetName val="Cao su"/>
      <sheetName val="PHONGKD"/>
      <sheetName val="BDHCSU"/>
      <sheetName val="BDHBD"/>
      <sheetName val="CN CK"/>
      <sheetName val="Sheet1"/>
      <sheetName val="BDHBK"/>
      <sheetName val="DANDAP"/>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00000000"/>
      <sheetName val="MTO REV.0"/>
      <sheetName val="Dinh Muc VT"/>
      <sheetName val="Tien Luong"/>
      <sheetName val="seller"/>
      <sheetName val="DLDTLN"/>
      <sheetName val="DI-ESTI"/>
      <sheetName val="kinh phí XD"/>
      <sheetName val="DM"/>
      <sheetName val="DGiaP"/>
    </sheetNames>
    <sheetDataSet>
      <sheetData sheetId="0" refreshError="1"/>
      <sheetData sheetId="1" refreshError="1">
        <row r="1">
          <cell r="B1" t="str">
            <v>MADG</v>
          </cell>
          <cell r="C1" t="str">
            <v>CVIEC</v>
          </cell>
          <cell r="D1" t="str">
            <v>DV</v>
          </cell>
          <cell r="E1" t="str">
            <v>DV</v>
          </cell>
          <cell r="F1" t="str">
            <v>KV2</v>
          </cell>
          <cell r="G1" t="str">
            <v>KV3</v>
          </cell>
          <cell r="H1" t="str">
            <v>NC</v>
          </cell>
          <cell r="I1" t="str">
            <v>MTC</v>
          </cell>
          <cell r="K1"/>
        </row>
        <row r="4">
          <cell r="B4" t="str">
            <v>DATD-DN</v>
          </cell>
          <cell r="C4" t="str">
            <v>LAÉP MAÙY BIEÁN AÙP</v>
          </cell>
          <cell r="D4" t="str">
            <v>Thí nghieäm hieäu chænh caùc thieát bò ñieän</v>
          </cell>
          <cell r="E4">
            <v>30000</v>
          </cell>
        </row>
        <row r="5">
          <cell r="B5" t="str">
            <v>01.1121</v>
          </cell>
          <cell r="C5" t="str">
            <v>Laép MBA 110/35/22;(15); (10); (6)kV, 63MVA</v>
          </cell>
          <cell r="D5" t="str">
            <v>maùy</v>
          </cell>
          <cell r="E5">
            <v>30000</v>
          </cell>
          <cell r="F5">
            <v>701264</v>
          </cell>
          <cell r="G5">
            <v>926422</v>
          </cell>
          <cell r="H5">
            <v>2012766</v>
          </cell>
          <cell r="I5">
            <v>759128</v>
          </cell>
          <cell r="J5">
            <v>4399580</v>
          </cell>
        </row>
        <row r="6">
          <cell r="B6" t="str">
            <v>01.1122</v>
          </cell>
          <cell r="C6" t="str">
            <v>Laép MBA 110/35/22;(15); (10); (6)kV, 40MVA</v>
          </cell>
          <cell r="D6" t="str">
            <v>maùy</v>
          </cell>
          <cell r="E6">
            <v>16000</v>
          </cell>
          <cell r="F6">
            <v>503090</v>
          </cell>
          <cell r="G6">
            <v>654182</v>
          </cell>
          <cell r="H6">
            <v>1573002</v>
          </cell>
          <cell r="I6">
            <v>720610</v>
          </cell>
          <cell r="J6">
            <v>3450884</v>
          </cell>
        </row>
        <row r="7">
          <cell r="B7" t="str">
            <v>01.1123</v>
          </cell>
          <cell r="C7" t="str">
            <v>Laép MBA 110/35/22;(15); (10); (6)kV, 25MVA</v>
          </cell>
          <cell r="D7" t="str">
            <v>maùy</v>
          </cell>
          <cell r="E7" t="str">
            <v>maùy</v>
          </cell>
          <cell r="F7">
            <v>345797</v>
          </cell>
          <cell r="G7">
            <v>436891</v>
          </cell>
          <cell r="H7">
            <v>1353120</v>
          </cell>
          <cell r="I7">
            <v>705203</v>
          </cell>
          <cell r="J7">
            <v>2841011</v>
          </cell>
        </row>
        <row r="8">
          <cell r="B8" t="str">
            <v>01.1124</v>
          </cell>
          <cell r="C8" t="str">
            <v>Laép MBA 110/35/22;(15); (10); (6)kV, 16MVA</v>
          </cell>
          <cell r="D8" t="str">
            <v>maùy</v>
          </cell>
          <cell r="E8" t="str">
            <v>maùy</v>
          </cell>
          <cell r="F8">
            <v>320419</v>
          </cell>
          <cell r="G8">
            <v>411797</v>
          </cell>
          <cell r="H8">
            <v>1116324</v>
          </cell>
          <cell r="I8">
            <v>510514</v>
          </cell>
          <cell r="J8">
            <v>2359054</v>
          </cell>
        </row>
        <row r="9">
          <cell r="B9" t="str">
            <v>01.1125</v>
          </cell>
          <cell r="C9" t="str">
            <v>Laép MBA 110/35/22;(15); (10); (6)kV, 11MVA</v>
          </cell>
          <cell r="D9" t="str">
            <v>maùy</v>
          </cell>
          <cell r="E9" t="str">
            <v>maùy</v>
          </cell>
          <cell r="F9">
            <v>299911</v>
          </cell>
          <cell r="G9">
            <v>391660</v>
          </cell>
          <cell r="H9">
            <v>1065582</v>
          </cell>
          <cell r="I9">
            <v>495107</v>
          </cell>
          <cell r="J9">
            <v>2252260</v>
          </cell>
        </row>
        <row r="10">
          <cell r="B10" t="str">
            <v>01.1131</v>
          </cell>
          <cell r="C10" t="str">
            <v>Laép MBA 35/22kV, &lt;=1000KVA</v>
          </cell>
          <cell r="D10" t="str">
            <v>maùy</v>
          </cell>
          <cell r="E10" t="str">
            <v>maùy</v>
          </cell>
          <cell r="F10">
            <v>148243</v>
          </cell>
          <cell r="G10">
            <v>223384</v>
          </cell>
          <cell r="H10">
            <v>262167</v>
          </cell>
          <cell r="I10">
            <v>315191</v>
          </cell>
          <cell r="J10">
            <v>948985</v>
          </cell>
        </row>
        <row r="11">
          <cell r="B11" t="str">
            <v>01.1132</v>
          </cell>
          <cell r="C11" t="str">
            <v>Laép MBA 35/22kV, &lt;=1800KVA</v>
          </cell>
          <cell r="D11" t="str">
            <v>maùy</v>
          </cell>
          <cell r="F11">
            <v>13878</v>
          </cell>
          <cell r="G11">
            <v>228577</v>
          </cell>
          <cell r="H11">
            <v>309526</v>
          </cell>
          <cell r="I11">
            <v>321354</v>
          </cell>
          <cell r="J11">
            <v>859457</v>
          </cell>
        </row>
        <row r="12">
          <cell r="B12" t="str">
            <v>01.1133</v>
          </cell>
          <cell r="C12" t="str">
            <v>Laép MBA 35/22kV, &lt;=3200KVA</v>
          </cell>
          <cell r="D12" t="str">
            <v>maùy</v>
          </cell>
          <cell r="E12" t="str">
            <v>maùy</v>
          </cell>
          <cell r="F12">
            <v>281186</v>
          </cell>
          <cell r="G12">
            <v>431328</v>
          </cell>
          <cell r="H12">
            <v>372108</v>
          </cell>
          <cell r="I12">
            <v>367691</v>
          </cell>
          <cell r="J12">
            <v>1452313</v>
          </cell>
        </row>
        <row r="13">
          <cell r="B13" t="str">
            <v>01.1134</v>
          </cell>
          <cell r="C13" t="str">
            <v>Laép MBA 35/22kV, &lt;=5600KVA</v>
          </cell>
          <cell r="D13" t="str">
            <v>maùy</v>
          </cell>
          <cell r="E13" t="str">
            <v>maùy</v>
          </cell>
          <cell r="F13">
            <v>282154</v>
          </cell>
          <cell r="G13">
            <v>432356</v>
          </cell>
          <cell r="H13">
            <v>456678</v>
          </cell>
          <cell r="I13">
            <v>448058</v>
          </cell>
          <cell r="J13">
            <v>1619246</v>
          </cell>
        </row>
        <row r="14">
          <cell r="B14" t="str">
            <v>01.1135</v>
          </cell>
          <cell r="C14" t="str">
            <v>Laép MBA 35/22kV, &lt;=7500KVA</v>
          </cell>
          <cell r="D14" t="str">
            <v>maùy</v>
          </cell>
          <cell r="E14" t="str">
            <v>maùy</v>
          </cell>
          <cell r="F14">
            <v>282154</v>
          </cell>
          <cell r="G14">
            <v>432356</v>
          </cell>
          <cell r="H14">
            <v>493212</v>
          </cell>
          <cell r="I14">
            <v>448058</v>
          </cell>
          <cell r="J14">
            <v>1655780</v>
          </cell>
        </row>
        <row r="15">
          <cell r="B15" t="str">
            <v>01.1151</v>
          </cell>
          <cell r="C15" t="str">
            <v>Laép MBA 6-10-15/0,4 kV, &lt;=30KVA</v>
          </cell>
          <cell r="D15" t="str">
            <v>maùy</v>
          </cell>
          <cell r="E15" t="str">
            <v>maùy</v>
          </cell>
          <cell r="F15">
            <v>479479</v>
          </cell>
          <cell r="G15">
            <v>769661</v>
          </cell>
          <cell r="H15">
            <v>47359</v>
          </cell>
          <cell r="I15">
            <v>107252</v>
          </cell>
          <cell r="J15">
            <v>1403751</v>
          </cell>
        </row>
        <row r="16">
          <cell r="B16" t="str">
            <v>01.1152</v>
          </cell>
          <cell r="C16" t="str">
            <v>Laép MBA 6-10-15/0,4 kV, &lt;=50KVA</v>
          </cell>
          <cell r="D16" t="str">
            <v>maùy</v>
          </cell>
          <cell r="E16">
            <v>120000</v>
          </cell>
          <cell r="F16">
            <v>481434</v>
          </cell>
          <cell r="G16">
            <v>771821</v>
          </cell>
          <cell r="H16">
            <v>53279</v>
          </cell>
          <cell r="I16">
            <v>107252</v>
          </cell>
          <cell r="J16">
            <v>1413786</v>
          </cell>
        </row>
        <row r="17">
          <cell r="B17" t="str">
            <v>01.1153</v>
          </cell>
          <cell r="C17" t="str">
            <v>Laép MBA 6-10-15/0,4 kV, &lt;=100KVA</v>
          </cell>
          <cell r="D17" t="str">
            <v>maùy</v>
          </cell>
          <cell r="E17" t="str">
            <v>maùy</v>
          </cell>
          <cell r="F17">
            <v>482055</v>
          </cell>
          <cell r="G17">
            <v>772443</v>
          </cell>
          <cell r="H17">
            <v>65119</v>
          </cell>
          <cell r="I17">
            <v>107252</v>
          </cell>
          <cell r="J17">
            <v>1426869</v>
          </cell>
        </row>
        <row r="18">
          <cell r="B18" t="str">
            <v>01.1141</v>
          </cell>
          <cell r="C18" t="str">
            <v>Laép MBA 22-35/0,4 kV, &lt;=30KVA</v>
          </cell>
          <cell r="D18" t="str">
            <v>maùy</v>
          </cell>
          <cell r="E18" t="str">
            <v>maùy</v>
          </cell>
          <cell r="F18">
            <v>483865</v>
          </cell>
          <cell r="G18">
            <v>774047</v>
          </cell>
          <cell r="H18">
            <v>52095</v>
          </cell>
          <cell r="I18">
            <v>107252</v>
          </cell>
          <cell r="J18">
            <v>1417259</v>
          </cell>
        </row>
        <row r="19">
          <cell r="B19" t="str">
            <v>01.1142</v>
          </cell>
          <cell r="C19" t="str">
            <v>Laép MBA 22-35/0,4 kV, &lt;=50KVA</v>
          </cell>
          <cell r="D19" t="str">
            <v>maùy</v>
          </cell>
          <cell r="E19" t="str">
            <v>maùy</v>
          </cell>
          <cell r="F19">
            <v>485820</v>
          </cell>
          <cell r="G19">
            <v>776207</v>
          </cell>
          <cell r="H19">
            <v>58692</v>
          </cell>
          <cell r="I19">
            <v>107252</v>
          </cell>
          <cell r="J19">
            <v>1427971</v>
          </cell>
        </row>
        <row r="20">
          <cell r="B20" t="str">
            <v>01.1143</v>
          </cell>
          <cell r="C20" t="str">
            <v>Laép MBA 22-35/0,4 kV, &lt;=100kVA</v>
          </cell>
          <cell r="D20" t="str">
            <v>maùy</v>
          </cell>
          <cell r="E20" t="str">
            <v>maùy</v>
          </cell>
          <cell r="F20">
            <v>486441</v>
          </cell>
          <cell r="G20">
            <v>776829</v>
          </cell>
          <cell r="H20">
            <v>71715</v>
          </cell>
          <cell r="I20">
            <v>107252</v>
          </cell>
          <cell r="J20">
            <v>1442237</v>
          </cell>
        </row>
        <row r="21">
          <cell r="B21" t="str">
            <v>01.1144</v>
          </cell>
          <cell r="C21" t="str">
            <v>Laép MBA 22-35/0,4 kV, &lt;=180KVA</v>
          </cell>
          <cell r="D21" t="str">
            <v>maùy</v>
          </cell>
          <cell r="E21">
            <v>100000</v>
          </cell>
          <cell r="F21">
            <v>486441</v>
          </cell>
          <cell r="G21">
            <v>774047</v>
          </cell>
          <cell r="H21">
            <v>84063</v>
          </cell>
          <cell r="I21">
            <v>107252</v>
          </cell>
          <cell r="J21">
            <v>1451803</v>
          </cell>
        </row>
        <row r="22">
          <cell r="B22" t="str">
            <v>01.1145</v>
          </cell>
          <cell r="C22" t="str">
            <v>Laép MBA 22-35/0,4 kV, &lt;=320KVA</v>
          </cell>
          <cell r="D22" t="str">
            <v>maùy</v>
          </cell>
          <cell r="E22" t="str">
            <v>maùy</v>
          </cell>
          <cell r="F22">
            <v>486441</v>
          </cell>
          <cell r="G22">
            <v>776207</v>
          </cell>
          <cell r="H22">
            <v>98270</v>
          </cell>
          <cell r="I22">
            <v>127832</v>
          </cell>
          <cell r="J22">
            <v>1488750</v>
          </cell>
        </row>
        <row r="23">
          <cell r="B23" t="str">
            <v>01.1146</v>
          </cell>
          <cell r="C23" t="str">
            <v>Laép MBA 22-35/0,4 kV, &lt;=560kVA</v>
          </cell>
          <cell r="D23" t="str">
            <v>maùy</v>
          </cell>
          <cell r="E23" t="str">
            <v>maùy</v>
          </cell>
          <cell r="F23">
            <v>486441</v>
          </cell>
          <cell r="G23">
            <v>776829</v>
          </cell>
          <cell r="H23">
            <v>117214</v>
          </cell>
          <cell r="I23">
            <v>127832</v>
          </cell>
          <cell r="J23">
            <v>1508316</v>
          </cell>
        </row>
        <row r="24">
          <cell r="B24" t="str">
            <v>01.1147</v>
          </cell>
          <cell r="C24" t="str">
            <v>Laép MBA 22-35/0,4 kV, &lt;=750kVA</v>
          </cell>
          <cell r="D24" t="str">
            <v>maùy</v>
          </cell>
          <cell r="E24" t="str">
            <v>maùy</v>
          </cell>
          <cell r="F24">
            <v>486441</v>
          </cell>
          <cell r="G24">
            <v>776829</v>
          </cell>
          <cell r="H24">
            <v>136158</v>
          </cell>
          <cell r="I24">
            <v>145471</v>
          </cell>
          <cell r="J24">
            <v>1544899</v>
          </cell>
        </row>
        <row r="25">
          <cell r="B25" t="str">
            <v>01.1161</v>
          </cell>
          <cell r="C25" t="str">
            <v>Laép MBA 6-10-15/0,24 kV, &lt;=30KVA</v>
          </cell>
          <cell r="D25" t="str">
            <v>maùy</v>
          </cell>
          <cell r="E25" t="str">
            <v>maùy</v>
          </cell>
          <cell r="F25">
            <v>477191</v>
          </cell>
          <cell r="G25">
            <v>768274</v>
          </cell>
          <cell r="H25">
            <v>38564</v>
          </cell>
          <cell r="I25">
            <v>91845</v>
          </cell>
          <cell r="J25">
            <v>1375874</v>
          </cell>
        </row>
        <row r="26">
          <cell r="B26" t="str">
            <v>01.1162</v>
          </cell>
          <cell r="C26" t="str">
            <v>Laép MBA 6-10-15/0,24 kV, &lt;=50KVA</v>
          </cell>
          <cell r="D26" t="str">
            <v>maùy</v>
          </cell>
          <cell r="E26">
            <v>409091</v>
          </cell>
          <cell r="F26">
            <v>479146</v>
          </cell>
          <cell r="G26">
            <v>770434</v>
          </cell>
          <cell r="H26">
            <v>44484</v>
          </cell>
          <cell r="I26">
            <v>91845</v>
          </cell>
          <cell r="J26">
            <v>1385909</v>
          </cell>
        </row>
        <row r="27">
          <cell r="B27" t="str">
            <v>01.1163</v>
          </cell>
          <cell r="C27" t="str">
            <v>Laép MBA 6-10-15/0,24 kV, &lt;=75KVA</v>
          </cell>
          <cell r="D27" t="str">
            <v>maùy</v>
          </cell>
          <cell r="E27">
            <v>120000</v>
          </cell>
          <cell r="F27">
            <v>479767</v>
          </cell>
          <cell r="G27">
            <v>771055</v>
          </cell>
          <cell r="H27">
            <v>59199</v>
          </cell>
          <cell r="I27">
            <v>91845</v>
          </cell>
          <cell r="J27">
            <v>1401866</v>
          </cell>
        </row>
        <row r="28">
          <cell r="B28" t="str">
            <v>01.1164</v>
          </cell>
          <cell r="C28" t="str">
            <v>Laép MBA 6-10-15/0,24 kV, &lt;=100KVA</v>
          </cell>
          <cell r="D28" t="str">
            <v>maùy</v>
          </cell>
          <cell r="E28" t="str">
            <v>maùy</v>
          </cell>
          <cell r="F28">
            <v>479767</v>
          </cell>
          <cell r="G28">
            <v>771055</v>
          </cell>
          <cell r="H28">
            <v>62920</v>
          </cell>
          <cell r="I28">
            <v>91845</v>
          </cell>
          <cell r="J28">
            <v>1405587</v>
          </cell>
        </row>
        <row r="29">
          <cell r="B29" t="str">
            <v>FB3</v>
          </cell>
          <cell r="C29" t="str">
            <v>SAÁY MAÙY BIEÁN AÙP</v>
          </cell>
          <cell r="D29" t="str">
            <v>Maùy bieán aùp löïc 3 pha 66-220kV loaïi&gt;100MVA</v>
          </cell>
          <cell r="E29" t="str">
            <v>maùy</v>
          </cell>
          <cell r="F29">
            <v>73342</v>
          </cell>
          <cell r="G29">
            <v>1292174</v>
          </cell>
          <cell r="H29">
            <v>1807099</v>
          </cell>
        </row>
        <row r="30">
          <cell r="B30" t="str">
            <v>01.2121</v>
          </cell>
          <cell r="C30" t="str">
            <v>Saáy MBA 110/35/22;(15); (10); (6)kV, 63MVA</v>
          </cell>
          <cell r="D30" t="str">
            <v>maùy</v>
          </cell>
          <cell r="E30" t="str">
            <v>maùy</v>
          </cell>
          <cell r="F30">
            <v>853807</v>
          </cell>
          <cell r="G30">
            <v>850657</v>
          </cell>
          <cell r="H30">
            <v>1380942</v>
          </cell>
          <cell r="J30">
            <v>3085406</v>
          </cell>
        </row>
        <row r="31">
          <cell r="B31" t="str">
            <v>01.2122</v>
          </cell>
          <cell r="C31" t="str">
            <v>Saáy MBA 110/35/22;(15); (10); (6)kV, 40MVA</v>
          </cell>
          <cell r="D31" t="str">
            <v>maùy</v>
          </cell>
          <cell r="E31" t="str">
            <v>maùy</v>
          </cell>
          <cell r="F31">
            <v>785748</v>
          </cell>
          <cell r="G31">
            <v>783348</v>
          </cell>
          <cell r="H31">
            <v>1104754</v>
          </cell>
          <cell r="J31">
            <v>2673850</v>
          </cell>
        </row>
        <row r="32">
          <cell r="B32" t="str">
            <v>01.2123</v>
          </cell>
          <cell r="C32" t="str">
            <v>Saáy MBA 110/35/22;(15); (10); (6)kV, 25MVA</v>
          </cell>
          <cell r="D32" t="str">
            <v>maùy</v>
          </cell>
          <cell r="E32">
            <v>8700</v>
          </cell>
          <cell r="F32">
            <v>610696</v>
          </cell>
          <cell r="G32">
            <v>609046</v>
          </cell>
          <cell r="H32">
            <v>889940</v>
          </cell>
          <cell r="J32">
            <v>2109682</v>
          </cell>
        </row>
        <row r="33">
          <cell r="B33" t="str">
            <v>01.2124</v>
          </cell>
          <cell r="C33" t="str">
            <v>Saáy MBA 110/35/22;(15); (10); (6)kV, 16MVA</v>
          </cell>
          <cell r="D33" t="str">
            <v>maùy</v>
          </cell>
          <cell r="E33">
            <v>2000000</v>
          </cell>
          <cell r="F33">
            <v>559235</v>
          </cell>
          <cell r="G33">
            <v>557585</v>
          </cell>
          <cell r="H33">
            <v>705815</v>
          </cell>
          <cell r="J33">
            <v>1822635</v>
          </cell>
        </row>
        <row r="34">
          <cell r="B34" t="str">
            <v>01.2125</v>
          </cell>
          <cell r="C34" t="str">
            <v>Saáy MBA 110/35/22;(15); (10); (6)kV, 11MVA</v>
          </cell>
          <cell r="D34" t="str">
            <v>maùy</v>
          </cell>
          <cell r="E34" t="str">
            <v>maùy</v>
          </cell>
          <cell r="F34">
            <v>518052</v>
          </cell>
          <cell r="G34">
            <v>516402</v>
          </cell>
          <cell r="H34">
            <v>567721</v>
          </cell>
          <cell r="J34">
            <v>1602175</v>
          </cell>
        </row>
        <row r="35">
          <cell r="B35" t="str">
            <v>01.2131</v>
          </cell>
          <cell r="C35" t="str">
            <v>Saáy MBA 35/22, (15), (10)/6 kV, &lt;=1000KVA</v>
          </cell>
          <cell r="D35" t="str">
            <v>maùy</v>
          </cell>
          <cell r="E35" t="str">
            <v>maùy</v>
          </cell>
          <cell r="F35">
            <v>131050</v>
          </cell>
          <cell r="G35">
            <v>129950</v>
          </cell>
          <cell r="H35">
            <v>383595</v>
          </cell>
          <cell r="J35">
            <v>644595</v>
          </cell>
        </row>
        <row r="36">
          <cell r="B36" t="str">
            <v>01.2132</v>
          </cell>
          <cell r="C36" t="str">
            <v>Saáy MBA 35/22, (15), (10)/6 kV, &lt;=1800KVA</v>
          </cell>
          <cell r="D36" t="str">
            <v>maùy</v>
          </cell>
          <cell r="E36" t="str">
            <v>maùy</v>
          </cell>
          <cell r="F36">
            <v>183715</v>
          </cell>
          <cell r="G36">
            <v>182615</v>
          </cell>
          <cell r="H36">
            <v>421955</v>
          </cell>
          <cell r="J36">
            <v>788285</v>
          </cell>
        </row>
        <row r="37">
          <cell r="B37" t="str">
            <v>01.2133</v>
          </cell>
          <cell r="C37" t="str">
            <v>Saáy MBA 35/22, (15), (10)/6 kV, &lt;=3200KVA</v>
          </cell>
          <cell r="D37" t="str">
            <v>maùy</v>
          </cell>
          <cell r="E37">
            <v>20000</v>
          </cell>
          <cell r="F37">
            <v>226719</v>
          </cell>
          <cell r="G37">
            <v>224919</v>
          </cell>
          <cell r="H37">
            <v>460314</v>
          </cell>
          <cell r="J37">
            <v>911952</v>
          </cell>
        </row>
        <row r="38">
          <cell r="B38" t="str">
            <v>01.2134</v>
          </cell>
          <cell r="C38" t="str">
            <v>Saáy MBA 35/22, (15), (10)/6 kV, &lt;=5600KVA</v>
          </cell>
          <cell r="D38" t="str">
            <v>maùy</v>
          </cell>
          <cell r="E38" t="str">
            <v>maùy</v>
          </cell>
          <cell r="F38">
            <v>261672</v>
          </cell>
          <cell r="G38">
            <v>259872</v>
          </cell>
          <cell r="H38">
            <v>498674</v>
          </cell>
          <cell r="J38">
            <v>1020218</v>
          </cell>
        </row>
        <row r="39">
          <cell r="B39" t="str">
            <v>01.2135</v>
          </cell>
          <cell r="C39" t="str">
            <v>Saáy MBA 35/22, (15), (10)/6 kV, &gt;=7500KVA</v>
          </cell>
          <cell r="D39" t="str">
            <v>maùy</v>
          </cell>
          <cell r="E39" t="str">
            <v>maùy</v>
          </cell>
          <cell r="F39">
            <v>300729</v>
          </cell>
          <cell r="G39">
            <v>298729</v>
          </cell>
          <cell r="H39">
            <v>537033</v>
          </cell>
          <cell r="J39">
            <v>1136491</v>
          </cell>
        </row>
        <row r="40">
          <cell r="B40" t="str">
            <v>01.2141</v>
          </cell>
          <cell r="C40" t="str">
            <v>Saáy MBA 6-35/0,4 kV, &lt;=30KVA</v>
          </cell>
          <cell r="D40" t="str">
            <v>maùy</v>
          </cell>
          <cell r="E40" t="str">
            <v>maùy</v>
          </cell>
          <cell r="F40">
            <v>67463</v>
          </cell>
          <cell r="G40">
            <v>66883</v>
          </cell>
          <cell r="H40">
            <v>92063</v>
          </cell>
          <cell r="J40">
            <v>226409</v>
          </cell>
        </row>
        <row r="41">
          <cell r="B41" t="str">
            <v>01.2142</v>
          </cell>
          <cell r="C41" t="str">
            <v>Saáy MBA 6-35/0,4 kV, &lt;=50KVA</v>
          </cell>
          <cell r="D41" t="str">
            <v>maùy</v>
          </cell>
          <cell r="E41">
            <v>5000000</v>
          </cell>
          <cell r="F41">
            <v>74658</v>
          </cell>
          <cell r="G41">
            <v>74078</v>
          </cell>
          <cell r="H41">
            <v>110475</v>
          </cell>
          <cell r="J41">
            <v>259211</v>
          </cell>
        </row>
        <row r="42">
          <cell r="B42" t="str">
            <v>01.2143</v>
          </cell>
          <cell r="C42" t="str">
            <v>Saáy MBA 6-35/0,4 kV, &lt;=100KVA</v>
          </cell>
          <cell r="D42" t="str">
            <v>maùy</v>
          </cell>
          <cell r="E42" t="str">
            <v>maùy</v>
          </cell>
          <cell r="F42">
            <v>94376</v>
          </cell>
          <cell r="G42">
            <v>93476</v>
          </cell>
          <cell r="H42">
            <v>131957</v>
          </cell>
          <cell r="J42">
            <v>319809</v>
          </cell>
        </row>
        <row r="43">
          <cell r="B43" t="str">
            <v>01.2144</v>
          </cell>
          <cell r="C43" t="str">
            <v>Saáy MBA 6-35/0,4 kV, &lt;=180KVA</v>
          </cell>
          <cell r="D43" t="str">
            <v>maùy</v>
          </cell>
          <cell r="E43" t="str">
            <v>maùy</v>
          </cell>
          <cell r="F43">
            <v>99556</v>
          </cell>
          <cell r="G43">
            <v>98656</v>
          </cell>
          <cell r="H43">
            <v>153438</v>
          </cell>
          <cell r="J43">
            <v>351650</v>
          </cell>
        </row>
        <row r="44">
          <cell r="B44" t="str">
            <v>01.2145</v>
          </cell>
          <cell r="C44" t="str">
            <v>Saáy MBA 6-35/0,4 kV, &lt;=320KVA</v>
          </cell>
          <cell r="D44" t="str">
            <v>maùy</v>
          </cell>
          <cell r="E44" t="str">
            <v>maùy</v>
          </cell>
          <cell r="F44">
            <v>128576</v>
          </cell>
          <cell r="G44">
            <v>127326</v>
          </cell>
          <cell r="H44">
            <v>184126</v>
          </cell>
          <cell r="J44">
            <v>440028</v>
          </cell>
        </row>
        <row r="45">
          <cell r="B45" t="str">
            <v>01.2146</v>
          </cell>
          <cell r="C45" t="str">
            <v>Saáy MBA 6-35/0,4 kV, &lt;=560KVA</v>
          </cell>
          <cell r="D45" t="str">
            <v>maùy</v>
          </cell>
          <cell r="E45">
            <v>4000</v>
          </cell>
          <cell r="F45">
            <v>137785</v>
          </cell>
          <cell r="G45">
            <v>136535</v>
          </cell>
          <cell r="H45">
            <v>214813</v>
          </cell>
          <cell r="J45">
            <v>489133</v>
          </cell>
        </row>
        <row r="46">
          <cell r="B46" t="str">
            <v>01.2147</v>
          </cell>
          <cell r="C46" t="str">
            <v>Saáy MBA 6-35/0,4 kV, &lt;=750KVA</v>
          </cell>
          <cell r="D46" t="str">
            <v>maùy</v>
          </cell>
          <cell r="E46">
            <v>2500</v>
          </cell>
          <cell r="F46">
            <v>156670</v>
          </cell>
          <cell r="G46">
            <v>155145</v>
          </cell>
          <cell r="H46">
            <v>260845</v>
          </cell>
          <cell r="J46">
            <v>572660</v>
          </cell>
        </row>
        <row r="47">
          <cell r="B47" t="str">
            <v>BL1440</v>
          </cell>
          <cell r="C47" t="str">
            <v>LOÏC DAÀU MBA</v>
          </cell>
          <cell r="D47" t="str">
            <v>Maùy bieán ñieän aùp 1 pha, phaân aùp baèng tuï ñieän, ñieän aùp 66-110KV</v>
          </cell>
          <cell r="E47" t="str">
            <v>maùy</v>
          </cell>
          <cell r="F47">
            <v>7392</v>
          </cell>
          <cell r="G47">
            <v>127762</v>
          </cell>
          <cell r="H47">
            <v>224836</v>
          </cell>
        </row>
        <row r="48">
          <cell r="B48" t="str">
            <v>01.3136</v>
          </cell>
          <cell r="C48" t="str">
            <v>Loïc daàu MBA tröôùc khi loïc 35kV sau khi loïc 45kV baèng maùy eùp thoâng thöôøng</v>
          </cell>
          <cell r="D48" t="str">
            <v>taán</v>
          </cell>
          <cell r="E48" t="str">
            <v>maùy</v>
          </cell>
          <cell r="F48">
            <v>4565</v>
          </cell>
          <cell r="G48">
            <v>4565</v>
          </cell>
          <cell r="H48">
            <v>33756</v>
          </cell>
          <cell r="I48">
            <v>36411</v>
          </cell>
          <cell r="J48">
            <v>79297</v>
          </cell>
        </row>
        <row r="49">
          <cell r="B49" t="str">
            <v>01.3134</v>
          </cell>
          <cell r="C49" t="str">
            <v>Loïc daàu MBA tröôùc khi loïc 35kV sau khi loïc 45kV baèng maùy Kato KLVC-4AXVSO</v>
          </cell>
          <cell r="D49" t="str">
            <v>taán</v>
          </cell>
          <cell r="E49" t="str">
            <v>maùy</v>
          </cell>
          <cell r="F49">
            <v>5001</v>
          </cell>
          <cell r="G49">
            <v>4856</v>
          </cell>
          <cell r="H49">
            <v>95132</v>
          </cell>
          <cell r="I49">
            <v>541236</v>
          </cell>
          <cell r="J49">
            <v>646225</v>
          </cell>
        </row>
        <row r="50">
          <cell r="B50" t="str">
            <v>01.3165</v>
          </cell>
          <cell r="C50" t="str">
            <v>Loïc daàu MBA tröôùc khi loïc 45kV sau khi loïc 55kV baèng maùy Kato KLVC-4AXVSO</v>
          </cell>
          <cell r="D50" t="str">
            <v>taán</v>
          </cell>
          <cell r="E50">
            <v>10500</v>
          </cell>
          <cell r="F50">
            <v>4669</v>
          </cell>
          <cell r="G50">
            <v>4669</v>
          </cell>
          <cell r="H50">
            <v>52322</v>
          </cell>
          <cell r="I50">
            <v>292836</v>
          </cell>
          <cell r="J50">
            <v>354496</v>
          </cell>
        </row>
        <row r="51">
          <cell r="B51" t="str">
            <v>01.4000</v>
          </cell>
          <cell r="C51" t="str">
            <v xml:space="preserve">Bao che cho coâng taùc Loïc daàu MBA </v>
          </cell>
          <cell r="D51" t="str">
            <v>maùy</v>
          </cell>
          <cell r="E51" t="str">
            <v>maùy</v>
          </cell>
          <cell r="F51">
            <v>152500</v>
          </cell>
          <cell r="G51">
            <v>152500</v>
          </cell>
          <cell r="H51">
            <v>30688</v>
          </cell>
          <cell r="J51">
            <v>335688</v>
          </cell>
        </row>
        <row r="52">
          <cell r="B52" t="str">
            <v>BL24100</v>
          </cell>
          <cell r="C52" t="str">
            <v>LAÉP BIEÁN ÑIEÄN AÙP</v>
          </cell>
          <cell r="D52" t="str">
            <v>Bieán ñieän aùp caûm öùng 1 pha, ñieän aùp 220KV</v>
          </cell>
          <cell r="E52" t="str">
            <v>maùy</v>
          </cell>
          <cell r="F52">
            <v>8870</v>
          </cell>
          <cell r="G52">
            <v>159702</v>
          </cell>
          <cell r="H52">
            <v>108064</v>
          </cell>
        </row>
        <row r="53">
          <cell r="B53" t="str">
            <v>02.1113</v>
          </cell>
          <cell r="C53" t="str">
            <v>Laép TU 1Pha &lt;=110kV</v>
          </cell>
          <cell r="D53" t="str">
            <v>boä</v>
          </cell>
          <cell r="E53" t="str">
            <v>maùy</v>
          </cell>
          <cell r="F53">
            <v>22642</v>
          </cell>
          <cell r="G53">
            <v>26278</v>
          </cell>
          <cell r="H53">
            <v>115079</v>
          </cell>
          <cell r="I53">
            <v>129706</v>
          </cell>
          <cell r="J53">
            <v>271063</v>
          </cell>
        </row>
        <row r="54">
          <cell r="B54" t="str">
            <v>02.1114</v>
          </cell>
          <cell r="C54" t="str">
            <v>Laép TU 1Pha &lt;=35kV</v>
          </cell>
          <cell r="D54" t="str">
            <v>boä</v>
          </cell>
          <cell r="E54">
            <v>10500</v>
          </cell>
          <cell r="F54">
            <v>22642</v>
          </cell>
          <cell r="G54">
            <v>22997</v>
          </cell>
          <cell r="H54">
            <v>46031</v>
          </cell>
          <cell r="I54">
            <v>74206</v>
          </cell>
          <cell r="J54">
            <v>165876</v>
          </cell>
        </row>
        <row r="55">
          <cell r="B55" t="str">
            <v>02.1115</v>
          </cell>
          <cell r="C55" t="str">
            <v>Laép TU 1Pha &lt;=10kV</v>
          </cell>
          <cell r="D55" t="str">
            <v>boä</v>
          </cell>
          <cell r="E55" t="str">
            <v>maùy</v>
          </cell>
          <cell r="F55">
            <v>9741</v>
          </cell>
          <cell r="G55">
            <v>9657</v>
          </cell>
          <cell r="H55">
            <v>36825</v>
          </cell>
          <cell r="I55">
            <v>66502</v>
          </cell>
          <cell r="J55">
            <v>122725</v>
          </cell>
        </row>
        <row r="56">
          <cell r="B56" t="str">
            <v>02.1116</v>
          </cell>
          <cell r="C56" t="str">
            <v>Laép TU 3Pha &lt;=35kV</v>
          </cell>
          <cell r="D56" t="str">
            <v>boä</v>
          </cell>
          <cell r="E56" t="str">
            <v>maùy</v>
          </cell>
          <cell r="F56">
            <v>18113</v>
          </cell>
          <cell r="G56">
            <v>18398</v>
          </cell>
          <cell r="H56">
            <v>36825</v>
          </cell>
          <cell r="I56">
            <v>56424</v>
          </cell>
          <cell r="J56">
            <v>129760</v>
          </cell>
        </row>
        <row r="57">
          <cell r="B57" t="str">
            <v>02.1117</v>
          </cell>
          <cell r="C57" t="str">
            <v>Laép TU 3Pha &lt;=10kV</v>
          </cell>
          <cell r="D57" t="str">
            <v>boä</v>
          </cell>
          <cell r="E57" t="str">
            <v>maùy</v>
          </cell>
          <cell r="F57">
            <v>7793</v>
          </cell>
          <cell r="G57">
            <v>7726</v>
          </cell>
          <cell r="H57">
            <v>29460</v>
          </cell>
          <cell r="I57">
            <v>50262</v>
          </cell>
          <cell r="J57">
            <v>95241</v>
          </cell>
        </row>
        <row r="58">
          <cell r="B58" t="str">
            <v>PUMP2</v>
          </cell>
          <cell r="C58" t="str">
            <v>LAÉP BIEÁN DOØNG</v>
          </cell>
          <cell r="D58" t="str">
            <v>Bieán ñieän aùp caûm öùng 3 pha, ñieän aùp 3-15KV ngoaøi trôøi</v>
          </cell>
          <cell r="E58" t="str">
            <v>maùy</v>
          </cell>
          <cell r="F58">
            <v>7716</v>
          </cell>
          <cell r="G58">
            <v>107799</v>
          </cell>
          <cell r="H58">
            <v>100662</v>
          </cell>
        </row>
        <row r="59">
          <cell r="B59" t="str">
            <v>02.1122</v>
          </cell>
          <cell r="C59" t="str">
            <v>Laép TI 220kV</v>
          </cell>
          <cell r="D59" t="str">
            <v>boä</v>
          </cell>
          <cell r="E59">
            <v>1250000</v>
          </cell>
          <cell r="F59">
            <v>22642</v>
          </cell>
          <cell r="G59">
            <v>40138</v>
          </cell>
          <cell r="H59">
            <v>146687</v>
          </cell>
          <cell r="I59">
            <v>301118</v>
          </cell>
          <cell r="J59">
            <v>510585</v>
          </cell>
        </row>
        <row r="60">
          <cell r="B60" t="str">
            <v>02.1123</v>
          </cell>
          <cell r="C60" t="str">
            <v>Laép TI &lt;=110kV</v>
          </cell>
          <cell r="D60" t="str">
            <v>boä</v>
          </cell>
          <cell r="E60" t="str">
            <v>maùy</v>
          </cell>
          <cell r="F60">
            <v>22642</v>
          </cell>
          <cell r="G60">
            <v>26278</v>
          </cell>
          <cell r="H60">
            <v>115079</v>
          </cell>
          <cell r="I60">
            <v>129706</v>
          </cell>
          <cell r="J60">
            <v>293705</v>
          </cell>
        </row>
        <row r="61">
          <cell r="B61" t="str">
            <v>02.1124</v>
          </cell>
          <cell r="C61" t="str">
            <v>Laép TI &lt;=35kV</v>
          </cell>
          <cell r="D61" t="str">
            <v>boä</v>
          </cell>
          <cell r="E61" t="str">
            <v>maùy</v>
          </cell>
          <cell r="F61">
            <v>22642</v>
          </cell>
          <cell r="G61">
            <v>22997</v>
          </cell>
          <cell r="H61">
            <v>46031</v>
          </cell>
          <cell r="I61">
            <v>74206</v>
          </cell>
          <cell r="J61">
            <v>165876</v>
          </cell>
        </row>
        <row r="62">
          <cell r="B62" t="str">
            <v>02.1125</v>
          </cell>
          <cell r="C62" t="str">
            <v>Laép TI &lt;=10kV</v>
          </cell>
          <cell r="D62" t="str">
            <v>boä</v>
          </cell>
          <cell r="E62" t="str">
            <v>maùy</v>
          </cell>
          <cell r="F62">
            <v>9741</v>
          </cell>
          <cell r="G62">
            <v>9657</v>
          </cell>
          <cell r="H62">
            <v>36825</v>
          </cell>
          <cell r="I62">
            <v>66502</v>
          </cell>
          <cell r="J62">
            <v>122725</v>
          </cell>
        </row>
        <row r="63">
          <cell r="B63" t="str">
            <v>MAIB</v>
          </cell>
          <cell r="C63" t="str">
            <v>LAÉP MAÙY CAÉT</v>
          </cell>
          <cell r="D63" t="str">
            <v>Bieán ñieän aùp caûm öùng 3 pha, ñieän aùp 3-15KV trong nhaø</v>
          </cell>
          <cell r="E63" t="str">
            <v>maùy</v>
          </cell>
          <cell r="F63">
            <v>7716</v>
          </cell>
          <cell r="G63">
            <v>86239.200000000012</v>
          </cell>
          <cell r="H63">
            <v>100662</v>
          </cell>
        </row>
        <row r="64">
          <cell r="B64" t="str">
            <v>02.2112</v>
          </cell>
          <cell r="C64" t="str">
            <v>Laép maùy caét ít daàu &lt;=110kV ngoaøi trôøi</v>
          </cell>
          <cell r="D64" t="str">
            <v>maùy</v>
          </cell>
          <cell r="E64">
            <v>150000</v>
          </cell>
          <cell r="F64">
            <v>176163</v>
          </cell>
          <cell r="G64">
            <v>175561</v>
          </cell>
          <cell r="H64">
            <v>502346</v>
          </cell>
          <cell r="I64">
            <v>417148</v>
          </cell>
          <cell r="J64">
            <v>1271218</v>
          </cell>
        </row>
        <row r="65">
          <cell r="B65" t="str">
            <v>02.2113</v>
          </cell>
          <cell r="C65" t="str">
            <v>Laép maùy caét ít daàu &lt;=35kV ngoaøi trôøi</v>
          </cell>
          <cell r="D65" t="str">
            <v>maùy</v>
          </cell>
          <cell r="E65">
            <v>1000000</v>
          </cell>
          <cell r="F65">
            <v>118358</v>
          </cell>
          <cell r="G65">
            <v>117024</v>
          </cell>
          <cell r="H65">
            <v>241870</v>
          </cell>
          <cell r="I65">
            <v>156115</v>
          </cell>
          <cell r="J65">
            <v>633367</v>
          </cell>
        </row>
        <row r="66">
          <cell r="B66" t="str">
            <v>02.2115</v>
          </cell>
          <cell r="C66" t="str">
            <v>Laép maùy caét nhieàu daàu &lt;=110kV ngoaøi trôøi</v>
          </cell>
          <cell r="D66" t="str">
            <v>maùy</v>
          </cell>
          <cell r="E66" t="str">
            <v>maùy</v>
          </cell>
          <cell r="F66">
            <v>176163</v>
          </cell>
          <cell r="G66">
            <v>175561</v>
          </cell>
          <cell r="H66">
            <v>653050</v>
          </cell>
          <cell r="I66">
            <v>417148</v>
          </cell>
          <cell r="J66">
            <v>1421922</v>
          </cell>
        </row>
        <row r="67">
          <cell r="B67" t="str">
            <v>02.2116</v>
          </cell>
          <cell r="C67" t="str">
            <v>Laép maùy caét nhieàu daàu &lt;=35kV ngoaøi trôøi</v>
          </cell>
          <cell r="D67" t="str">
            <v>maùy</v>
          </cell>
          <cell r="E67" t="str">
            <v>maùy</v>
          </cell>
          <cell r="F67">
            <v>118358</v>
          </cell>
          <cell r="G67">
            <v>117024</v>
          </cell>
          <cell r="H67">
            <v>314431</v>
          </cell>
          <cell r="I67">
            <v>156115</v>
          </cell>
          <cell r="J67">
            <v>705928</v>
          </cell>
        </row>
        <row r="68">
          <cell r="B68" t="str">
            <v>02.2123</v>
          </cell>
          <cell r="C68" t="str">
            <v>Laép maùy caét FS6 &lt;=110kV ngoaøi trôøi</v>
          </cell>
          <cell r="D68" t="str">
            <v>maùy</v>
          </cell>
          <cell r="E68" t="str">
            <v>maùy</v>
          </cell>
          <cell r="F68">
            <v>118358</v>
          </cell>
          <cell r="G68">
            <v>175561</v>
          </cell>
          <cell r="H68">
            <v>351642</v>
          </cell>
          <cell r="I68">
            <v>231685</v>
          </cell>
          <cell r="J68">
            <v>877246</v>
          </cell>
        </row>
        <row r="69">
          <cell r="B69" t="str">
            <v>02.2124</v>
          </cell>
          <cell r="C69" t="str">
            <v>Laép maùy caét FS6 &lt;=35kV ngoaøi trôøi</v>
          </cell>
          <cell r="D69" t="str">
            <v>maùy</v>
          </cell>
          <cell r="E69" t="str">
            <v>maùy</v>
          </cell>
          <cell r="F69">
            <v>118358</v>
          </cell>
          <cell r="G69">
            <v>117024</v>
          </cell>
          <cell r="H69">
            <v>169309</v>
          </cell>
          <cell r="I69">
            <v>97316</v>
          </cell>
          <cell r="J69">
            <v>502007</v>
          </cell>
        </row>
        <row r="70">
          <cell r="B70" t="str">
            <v>CB1-30A</v>
          </cell>
          <cell r="C70" t="str">
            <v>LAÉP DAO CAÙCH LY</v>
          </cell>
          <cell r="D70" t="str">
            <v>Bieán doøng ñieän, ñieän aùp &lt;1kV; 3-15kV; caùc ñaàu ra</v>
          </cell>
          <cell r="E70">
            <v>20000</v>
          </cell>
        </row>
        <row r="71">
          <cell r="B71" t="str">
            <v>02.3113a</v>
          </cell>
          <cell r="C71" t="str">
            <v>Laép DCL &lt;=110kV 1p ngoaøi trôøi  khoâng tieát ñaát</v>
          </cell>
          <cell r="D71" t="str">
            <v>boä</v>
          </cell>
          <cell r="E71" t="str">
            <v>caùi</v>
          </cell>
          <cell r="F71">
            <v>28911</v>
          </cell>
          <cell r="G71">
            <v>28105</v>
          </cell>
          <cell r="H71">
            <v>77128</v>
          </cell>
          <cell r="I71">
            <v>86245</v>
          </cell>
          <cell r="J71">
            <v>220389</v>
          </cell>
        </row>
        <row r="72">
          <cell r="B72" t="str">
            <v>02.3114a</v>
          </cell>
          <cell r="C72" t="str">
            <v>Laép DCL &lt;=35kV 1p ngoaøi trôøi  khoâng tieát ñaát</v>
          </cell>
          <cell r="D72" t="str">
            <v>boä</v>
          </cell>
          <cell r="E72" t="str">
            <v>caùi</v>
          </cell>
          <cell r="F72">
            <v>19082</v>
          </cell>
          <cell r="G72">
            <v>18478</v>
          </cell>
          <cell r="H72">
            <v>38564</v>
          </cell>
          <cell r="I72">
            <v>60141</v>
          </cell>
          <cell r="J72">
            <v>136265</v>
          </cell>
        </row>
        <row r="73">
          <cell r="B73" t="str">
            <v>02.3115a</v>
          </cell>
          <cell r="C73" t="str">
            <v>Laép DCL &lt;=10kV 1p ngoaøi trôøi  khoâng tieát ñaát</v>
          </cell>
          <cell r="D73" t="str">
            <v>boä</v>
          </cell>
          <cell r="E73" t="str">
            <v>pha</v>
          </cell>
          <cell r="F73">
            <v>16822</v>
          </cell>
          <cell r="G73">
            <v>15978</v>
          </cell>
          <cell r="H73">
            <v>32137</v>
          </cell>
          <cell r="I73">
            <v>23804</v>
          </cell>
          <cell r="J73">
            <v>88741</v>
          </cell>
        </row>
        <row r="74">
          <cell r="B74" t="str">
            <v>02.3113b</v>
          </cell>
          <cell r="C74" t="str">
            <v>Laép DCL &lt;=110kV 1p ngoaøi trôøi  1 ñaàu tieát ñaát</v>
          </cell>
          <cell r="D74" t="str">
            <v>boä</v>
          </cell>
          <cell r="E74">
            <v>1300000</v>
          </cell>
          <cell r="F74">
            <v>28911</v>
          </cell>
          <cell r="G74">
            <v>28105</v>
          </cell>
          <cell r="H74">
            <v>110956</v>
          </cell>
          <cell r="I74">
            <v>86245</v>
          </cell>
          <cell r="J74">
            <v>254217</v>
          </cell>
        </row>
        <row r="75">
          <cell r="B75" t="str">
            <v>02.3114b</v>
          </cell>
          <cell r="C75" t="str">
            <v>Laép DCL &lt;=35kV 1p ngoaøi trôøi  1 ñaàu tieát ñaát</v>
          </cell>
          <cell r="D75" t="str">
            <v>boä</v>
          </cell>
          <cell r="E75" t="str">
            <v>caùi</v>
          </cell>
          <cell r="F75">
            <v>19082</v>
          </cell>
          <cell r="G75">
            <v>18478</v>
          </cell>
          <cell r="H75">
            <v>72392</v>
          </cell>
          <cell r="I75">
            <v>60141</v>
          </cell>
          <cell r="J75">
            <v>170093</v>
          </cell>
        </row>
        <row r="76">
          <cell r="B76" t="str">
            <v>02.3115b</v>
          </cell>
          <cell r="C76" t="str">
            <v>Laép DCL &lt;=10kV 1p ngoaøi trôøi  1 ñaàu tieát ñaát</v>
          </cell>
          <cell r="D76" t="str">
            <v>boä</v>
          </cell>
          <cell r="E76" t="str">
            <v>caùi</v>
          </cell>
          <cell r="F76">
            <v>16822</v>
          </cell>
          <cell r="G76">
            <v>15978</v>
          </cell>
          <cell r="H76">
            <v>59199</v>
          </cell>
          <cell r="I76">
            <v>23804</v>
          </cell>
          <cell r="J76">
            <v>115803</v>
          </cell>
        </row>
        <row r="77">
          <cell r="B77" t="str">
            <v>02.3113c</v>
          </cell>
          <cell r="C77" t="str">
            <v>Laép DCL &lt;=110kV 1p ngoaøi trôøi  2 ñaàu tieát ñaát</v>
          </cell>
          <cell r="D77" t="str">
            <v>boä</v>
          </cell>
          <cell r="E77" t="str">
            <v>pha</v>
          </cell>
          <cell r="F77">
            <v>28911</v>
          </cell>
          <cell r="G77">
            <v>28105</v>
          </cell>
          <cell r="H77">
            <v>133113</v>
          </cell>
          <cell r="I77">
            <v>86245</v>
          </cell>
          <cell r="J77">
            <v>276374</v>
          </cell>
        </row>
        <row r="78">
          <cell r="B78" t="str">
            <v>02.3114c</v>
          </cell>
          <cell r="C78" t="str">
            <v>Laép DCL &lt;=35kV 1p ngoaøi trôøi  2 ñaàu tieát ñaát</v>
          </cell>
          <cell r="D78" t="str">
            <v>boä</v>
          </cell>
          <cell r="E78">
            <v>166000</v>
          </cell>
          <cell r="F78">
            <v>19082</v>
          </cell>
          <cell r="G78">
            <v>18478</v>
          </cell>
          <cell r="H78">
            <v>86938</v>
          </cell>
          <cell r="I78">
            <v>60141</v>
          </cell>
          <cell r="J78">
            <v>184639</v>
          </cell>
        </row>
        <row r="79">
          <cell r="B79" t="str">
            <v>02.3115c</v>
          </cell>
          <cell r="C79" t="str">
            <v>Laép DCL &lt;=10kV 1p ngoaøi trôøi  2 ñaàu tieát ñaát</v>
          </cell>
          <cell r="D79" t="str">
            <v>boä</v>
          </cell>
          <cell r="E79">
            <v>1169500</v>
          </cell>
          <cell r="F79">
            <v>16822</v>
          </cell>
          <cell r="G79">
            <v>15978</v>
          </cell>
          <cell r="H79">
            <v>71039</v>
          </cell>
          <cell r="I79">
            <v>23804</v>
          </cell>
          <cell r="J79">
            <v>127643</v>
          </cell>
        </row>
        <row r="80">
          <cell r="B80" t="str">
            <v>02.3122a</v>
          </cell>
          <cell r="C80" t="str">
            <v>Laép DCL &lt;110kV 3p ngoaøi trôøi khoâng tieát ñaát</v>
          </cell>
          <cell r="D80" t="str">
            <v>boä</v>
          </cell>
          <cell r="E80" t="str">
            <v>maùy</v>
          </cell>
          <cell r="F80">
            <v>79116</v>
          </cell>
          <cell r="G80">
            <v>80156</v>
          </cell>
          <cell r="H80">
            <v>154256</v>
          </cell>
          <cell r="I80">
            <v>155033</v>
          </cell>
          <cell r="J80">
            <v>468561</v>
          </cell>
        </row>
        <row r="81">
          <cell r="B81" t="str">
            <v>02.3123a</v>
          </cell>
          <cell r="C81" t="str">
            <v>Laép DCL &lt;35kV 3p ngoaøi trôøi khoâng   tieát ñaát</v>
          </cell>
          <cell r="D81" t="str">
            <v>boä</v>
          </cell>
          <cell r="E81" t="str">
            <v>maùy</v>
          </cell>
          <cell r="F81">
            <v>51280</v>
          </cell>
          <cell r="G81">
            <v>52419</v>
          </cell>
          <cell r="H81">
            <v>77128</v>
          </cell>
          <cell r="I81">
            <v>99653</v>
          </cell>
          <cell r="J81">
            <v>280480</v>
          </cell>
        </row>
        <row r="82">
          <cell r="B82" t="str">
            <v>02.3124a</v>
          </cell>
          <cell r="C82" t="str">
            <v>Laép DCL &lt;10kV 3p ngoaøi trôøi khoâng   tieát ñaát</v>
          </cell>
          <cell r="D82" t="str">
            <v>boä</v>
          </cell>
          <cell r="E82" t="str">
            <v>maùy</v>
          </cell>
          <cell r="F82">
            <v>47384</v>
          </cell>
          <cell r="G82">
            <v>48724</v>
          </cell>
          <cell r="H82">
            <v>64273</v>
          </cell>
          <cell r="I82">
            <v>19043</v>
          </cell>
          <cell r="J82">
            <v>179424</v>
          </cell>
        </row>
        <row r="83">
          <cell r="B83" t="str">
            <v>02.3122b</v>
          </cell>
          <cell r="C83" t="str">
            <v>Laép DCL &lt;110kV 3p ngoaøi trôøi 1 ñaàu   tieát ñaát</v>
          </cell>
          <cell r="D83" t="str">
            <v>boä</v>
          </cell>
          <cell r="E83">
            <v>21000000</v>
          </cell>
          <cell r="F83">
            <v>79116</v>
          </cell>
          <cell r="G83">
            <v>80156</v>
          </cell>
          <cell r="H83">
            <v>221912</v>
          </cell>
          <cell r="I83">
            <v>155033</v>
          </cell>
          <cell r="J83">
            <v>536217</v>
          </cell>
        </row>
        <row r="84">
          <cell r="B84" t="str">
            <v>02.3123b</v>
          </cell>
          <cell r="C84" t="str">
            <v>Laép DCL &lt;35kV 3p ngoaøi trôøi 1 ñaàu   tieát ñaát</v>
          </cell>
          <cell r="D84" t="str">
            <v>boä</v>
          </cell>
          <cell r="E84" t="str">
            <v>maùy</v>
          </cell>
          <cell r="F84">
            <v>51280</v>
          </cell>
          <cell r="G84">
            <v>52419</v>
          </cell>
          <cell r="H84">
            <v>144784</v>
          </cell>
          <cell r="I84">
            <v>99653</v>
          </cell>
          <cell r="J84">
            <v>348136</v>
          </cell>
        </row>
        <row r="85">
          <cell r="B85" t="str">
            <v>02.3124b</v>
          </cell>
          <cell r="C85" t="str">
            <v>Laép DCL &lt;10kV 3p ngoaøi trôøi 1 ñaàu   tieát ñaát</v>
          </cell>
          <cell r="D85" t="str">
            <v>boä</v>
          </cell>
          <cell r="E85" t="str">
            <v>maùy</v>
          </cell>
          <cell r="F85">
            <v>47384</v>
          </cell>
          <cell r="G85">
            <v>48724</v>
          </cell>
          <cell r="H85">
            <v>118398</v>
          </cell>
          <cell r="I85">
            <v>19043</v>
          </cell>
          <cell r="J85">
            <v>233549</v>
          </cell>
        </row>
        <row r="86">
          <cell r="B86" t="str">
            <v>02.3122c</v>
          </cell>
          <cell r="C86" t="str">
            <v>Laép DCL &lt;110kV 3p ngoaøi trôøi 2 ñaàu   tieát ñaát</v>
          </cell>
          <cell r="D86" t="str">
            <v>boä</v>
          </cell>
          <cell r="E86" t="str">
            <v>maùy</v>
          </cell>
          <cell r="F86">
            <v>79116</v>
          </cell>
          <cell r="G86">
            <v>80156</v>
          </cell>
          <cell r="H86">
            <v>261152</v>
          </cell>
          <cell r="I86">
            <v>155033</v>
          </cell>
          <cell r="J86">
            <v>575457</v>
          </cell>
        </row>
        <row r="87">
          <cell r="B87" t="str">
            <v>02.3123c</v>
          </cell>
          <cell r="C87" t="str">
            <v>Laép DCL &lt;35kV 3p ngoaøi trôøi 2 ñaàu   tieát ñaát</v>
          </cell>
          <cell r="D87" t="str">
            <v>boä</v>
          </cell>
          <cell r="E87">
            <v>7674</v>
          </cell>
          <cell r="F87">
            <v>51280</v>
          </cell>
          <cell r="G87">
            <v>52419</v>
          </cell>
          <cell r="H87">
            <v>171170</v>
          </cell>
          <cell r="I87">
            <v>99653</v>
          </cell>
          <cell r="J87">
            <v>374522</v>
          </cell>
        </row>
        <row r="88">
          <cell r="B88" t="str">
            <v>02.3124c</v>
          </cell>
          <cell r="C88" t="str">
            <v>Laép DCL &lt;10kV 3p ngoaøi trôøi 2 ñaàu   tieát ñaát</v>
          </cell>
          <cell r="D88" t="str">
            <v>boä</v>
          </cell>
          <cell r="E88" t="str">
            <v>maùy</v>
          </cell>
          <cell r="F88">
            <v>47384</v>
          </cell>
          <cell r="G88">
            <v>48724</v>
          </cell>
          <cell r="H88">
            <v>142078</v>
          </cell>
          <cell r="I88">
            <v>19043</v>
          </cell>
          <cell r="J88">
            <v>257229</v>
          </cell>
        </row>
        <row r="89">
          <cell r="B89" t="str">
            <v>GACT</v>
          </cell>
          <cell r="C89" t="str">
            <v xml:space="preserve">Laép DCL &lt;35kV 3p trong nhaø </v>
          </cell>
          <cell r="D89" t="str">
            <v>Cuoän caûn cao taàn (khoâng bao goàm choáng seùt van)</v>
          </cell>
          <cell r="E89" t="str">
            <v>maùy</v>
          </cell>
          <cell r="F89">
            <v>2590</v>
          </cell>
          <cell r="G89">
            <v>30277</v>
          </cell>
          <cell r="H89">
            <v>14778</v>
          </cell>
        </row>
        <row r="90">
          <cell r="B90" t="str">
            <v>02.3131a</v>
          </cell>
          <cell r="C90" t="str">
            <v>Laép DCL &lt;35kV 3p trong nhaø khoâng tieáp ñaát</v>
          </cell>
          <cell r="D90" t="str">
            <v>boä</v>
          </cell>
          <cell r="E90">
            <v>800</v>
          </cell>
          <cell r="F90">
            <v>200</v>
          </cell>
          <cell r="G90">
            <v>44811</v>
          </cell>
          <cell r="H90">
            <v>92520</v>
          </cell>
          <cell r="J90">
            <v>137331</v>
          </cell>
        </row>
        <row r="91">
          <cell r="B91" t="str">
            <v>02.3131b</v>
          </cell>
          <cell r="C91" t="str">
            <v>Laép DCL &lt;35kV 3p trong nhaø tieáp ñaát 1 ñaàu</v>
          </cell>
          <cell r="D91" t="str">
            <v>boä</v>
          </cell>
          <cell r="E91">
            <v>2000</v>
          </cell>
          <cell r="F91">
            <v>200</v>
          </cell>
          <cell r="G91">
            <v>44811</v>
          </cell>
          <cell r="H91">
            <v>172523</v>
          </cell>
          <cell r="J91">
            <v>217334</v>
          </cell>
        </row>
        <row r="92">
          <cell r="B92" t="str">
            <v>02.3131c</v>
          </cell>
          <cell r="C92" t="str">
            <v>Laép DCL &lt;35kV 3p trong nhaø tieáp ñaát 2 ñaàu</v>
          </cell>
          <cell r="D92" t="str">
            <v>boä</v>
          </cell>
          <cell r="E92">
            <v>5200</v>
          </cell>
          <cell r="G92">
            <v>44811</v>
          </cell>
          <cell r="H92">
            <v>205336</v>
          </cell>
          <cell r="J92">
            <v>250147</v>
          </cell>
        </row>
        <row r="93">
          <cell r="B93" t="str">
            <v>02.3141</v>
          </cell>
          <cell r="C93" t="str">
            <v>Laép ñaët caàu dao haï theá &lt;=100A</v>
          </cell>
          <cell r="D93" t="str">
            <v>boä</v>
          </cell>
          <cell r="E93" t="str">
            <v>boä</v>
          </cell>
          <cell r="F93">
            <v>10430</v>
          </cell>
          <cell r="G93">
            <v>10430</v>
          </cell>
          <cell r="H93">
            <v>7672</v>
          </cell>
          <cell r="J93">
            <v>28532</v>
          </cell>
        </row>
        <row r="94">
          <cell r="B94" t="str">
            <v>02.3142</v>
          </cell>
          <cell r="C94" t="str">
            <v>Laép ñaët caàu dao haï theá &lt;=200A</v>
          </cell>
          <cell r="D94" t="str">
            <v>boä</v>
          </cell>
          <cell r="E94" t="str">
            <v>boä</v>
          </cell>
          <cell r="F94">
            <v>10430</v>
          </cell>
          <cell r="G94">
            <v>10430</v>
          </cell>
          <cell r="H94">
            <v>10741</v>
          </cell>
          <cell r="J94">
            <v>31601</v>
          </cell>
        </row>
        <row r="95">
          <cell r="B95" t="str">
            <v>02.3143</v>
          </cell>
          <cell r="C95" t="str">
            <v>Laép ñaët caàu dao haï theá &lt;=400A</v>
          </cell>
          <cell r="D95" t="str">
            <v>boä</v>
          </cell>
          <cell r="E95" t="str">
            <v>boä</v>
          </cell>
          <cell r="F95">
            <v>10780</v>
          </cell>
          <cell r="G95">
            <v>10780</v>
          </cell>
          <cell r="H95">
            <v>15344</v>
          </cell>
          <cell r="J95">
            <v>36904</v>
          </cell>
        </row>
        <row r="96">
          <cell r="B96" t="str">
            <v>02.3144</v>
          </cell>
          <cell r="C96" t="str">
            <v>Laép ñaët caàu dao haï theá &lt;=600A</v>
          </cell>
          <cell r="D96" t="str">
            <v>boä</v>
          </cell>
          <cell r="E96" t="str">
            <v>boä</v>
          </cell>
          <cell r="F96">
            <v>10780</v>
          </cell>
          <cell r="G96">
            <v>10780</v>
          </cell>
          <cell r="H96">
            <v>18413</v>
          </cell>
          <cell r="J96">
            <v>39973</v>
          </cell>
        </row>
        <row r="97">
          <cell r="B97" t="str">
            <v>02.3145</v>
          </cell>
          <cell r="C97" t="str">
            <v>Laép ñaët caàu dao haï theá &gt;600A</v>
          </cell>
          <cell r="D97" t="str">
            <v>boä</v>
          </cell>
          <cell r="E97">
            <v>5000</v>
          </cell>
          <cell r="F97">
            <v>10780</v>
          </cell>
          <cell r="G97">
            <v>10780</v>
          </cell>
          <cell r="H97">
            <v>21481</v>
          </cell>
          <cell r="J97">
            <v>43041</v>
          </cell>
        </row>
        <row r="98">
          <cell r="B98" t="str">
            <v>02.3151</v>
          </cell>
          <cell r="C98" t="str">
            <v>Laép ñaët caàu chì &lt;35kV</v>
          </cell>
          <cell r="D98" t="str">
            <v>boä</v>
          </cell>
          <cell r="E98" t="str">
            <v>boä</v>
          </cell>
          <cell r="F98">
            <v>32715</v>
          </cell>
          <cell r="G98">
            <v>35646</v>
          </cell>
          <cell r="H98">
            <v>36825</v>
          </cell>
          <cell r="J98">
            <v>105186</v>
          </cell>
        </row>
        <row r="99">
          <cell r="B99" t="str">
            <v>02.3152</v>
          </cell>
          <cell r="C99" t="str">
            <v>Laép ñaët caàu chì &lt;10kV</v>
          </cell>
          <cell r="D99" t="str">
            <v>boä</v>
          </cell>
          <cell r="E99" t="str">
            <v>boä</v>
          </cell>
          <cell r="F99">
            <v>32715</v>
          </cell>
          <cell r="G99">
            <v>35646</v>
          </cell>
          <cell r="H99">
            <v>27619</v>
          </cell>
          <cell r="J99">
            <v>95980</v>
          </cell>
        </row>
        <row r="100">
          <cell r="B100" t="str">
            <v>02.3154</v>
          </cell>
          <cell r="C100" t="str">
            <v>Laép ñaët caàu chì töï rôi &lt;15kV</v>
          </cell>
          <cell r="D100" t="str">
            <v>boä</v>
          </cell>
          <cell r="E100" t="str">
            <v>boä</v>
          </cell>
          <cell r="F100">
            <v>24340</v>
          </cell>
          <cell r="G100">
            <v>25780</v>
          </cell>
          <cell r="H100">
            <v>27619</v>
          </cell>
          <cell r="J100">
            <v>77739</v>
          </cell>
        </row>
        <row r="101">
          <cell r="B101" t="str">
            <v>02.3155/1P</v>
          </cell>
          <cell r="C101" t="str">
            <v>Laép ñaët caàu chì töï rôi &lt;35kV (1 pha)</v>
          </cell>
          <cell r="D101" t="str">
            <v>boä</v>
          </cell>
          <cell r="E101">
            <v>11000</v>
          </cell>
          <cell r="F101">
            <v>8113.333333333333</v>
          </cell>
          <cell r="G101">
            <v>8593.3333333333339</v>
          </cell>
          <cell r="H101">
            <v>12275</v>
          </cell>
          <cell r="J101">
            <v>28981.666666666668</v>
          </cell>
        </row>
        <row r="102">
          <cell r="B102" t="str">
            <v>02.3155</v>
          </cell>
          <cell r="C102" t="str">
            <v>Laép ñaët caàu chì töï rôi &lt;35kV</v>
          </cell>
          <cell r="D102" t="str">
            <v>boä</v>
          </cell>
          <cell r="E102" t="str">
            <v>boä</v>
          </cell>
          <cell r="F102">
            <v>42849</v>
          </cell>
          <cell r="G102">
            <v>25780</v>
          </cell>
          <cell r="H102">
            <v>36825</v>
          </cell>
          <cell r="J102">
            <v>62605</v>
          </cell>
        </row>
        <row r="103">
          <cell r="B103" t="str">
            <v>02.5113</v>
          </cell>
          <cell r="C103" t="str">
            <v>Laép choáng seùt van &lt;110kV</v>
          </cell>
          <cell r="D103" t="str">
            <v>boä</v>
          </cell>
          <cell r="E103" t="str">
            <v>boä</v>
          </cell>
          <cell r="F103">
            <v>28310</v>
          </cell>
          <cell r="G103">
            <v>30079</v>
          </cell>
          <cell r="H103">
            <v>128888</v>
          </cell>
          <cell r="I103">
            <v>123642</v>
          </cell>
          <cell r="J103">
            <v>310919</v>
          </cell>
        </row>
        <row r="104">
          <cell r="B104" t="str">
            <v>02.5114/1P</v>
          </cell>
          <cell r="C104" t="str">
            <v>Laép choáng seùt van &lt;35kV (1 pha)</v>
          </cell>
          <cell r="D104" t="str">
            <v>boä</v>
          </cell>
          <cell r="E104" t="str">
            <v>boä</v>
          </cell>
          <cell r="F104">
            <v>8033</v>
          </cell>
          <cell r="G104">
            <v>8594</v>
          </cell>
          <cell r="H104">
            <v>12786.666666666666</v>
          </cell>
          <cell r="J104">
            <v>29413.666666666664</v>
          </cell>
        </row>
        <row r="105">
          <cell r="B105" t="str">
            <v>02.5114</v>
          </cell>
          <cell r="C105" t="str">
            <v>Laép choáng seùt van &lt;35kV</v>
          </cell>
          <cell r="D105" t="str">
            <v>boä</v>
          </cell>
          <cell r="F105">
            <v>525000</v>
          </cell>
          <cell r="G105">
            <v>25782</v>
          </cell>
          <cell r="H105">
            <v>38360</v>
          </cell>
          <cell r="J105">
            <v>64142</v>
          </cell>
        </row>
        <row r="106">
          <cell r="B106" t="str">
            <v>02.5115</v>
          </cell>
          <cell r="C106" t="str">
            <v>Laép ñaët choáng seùt van &lt;11KV</v>
          </cell>
          <cell r="D106" t="str">
            <v>boä</v>
          </cell>
          <cell r="E106" t="str">
            <v>boä</v>
          </cell>
          <cell r="F106">
            <v>16833</v>
          </cell>
          <cell r="G106">
            <v>18012</v>
          </cell>
          <cell r="H106">
            <v>11508</v>
          </cell>
          <cell r="J106">
            <v>46353</v>
          </cell>
        </row>
        <row r="107">
          <cell r="B107" t="str">
            <v>DAITHEP</v>
          </cell>
          <cell r="C107" t="str">
            <v>LAÉP HEÄ THOÁNG ACCU</v>
          </cell>
          <cell r="D107" t="str">
            <v>DAO CAÙCH LY</v>
          </cell>
          <cell r="E107">
            <v>10000</v>
          </cell>
          <cell r="F107">
            <v>500</v>
          </cell>
        </row>
        <row r="108">
          <cell r="B108" t="str">
            <v>02.7111</v>
          </cell>
          <cell r="C108" t="str">
            <v>Laép giaù ñôõ accu</v>
          </cell>
          <cell r="D108" t="str">
            <v>kg</v>
          </cell>
          <cell r="E108">
            <v>3875</v>
          </cell>
          <cell r="F108">
            <v>692.3</v>
          </cell>
          <cell r="G108">
            <v>692.3</v>
          </cell>
          <cell r="H108">
            <v>1826.4</v>
          </cell>
          <cell r="I108">
            <v>213.8</v>
          </cell>
          <cell r="J108">
            <v>3424.8</v>
          </cell>
        </row>
        <row r="109">
          <cell r="B109" t="str">
            <v>02.7112</v>
          </cell>
          <cell r="C109" t="str">
            <v>Laép giaù ñôõ  daây caùi traàn</v>
          </cell>
          <cell r="D109" t="str">
            <v>kg</v>
          </cell>
          <cell r="E109" t="str">
            <v>boä</v>
          </cell>
          <cell r="F109">
            <v>692.3</v>
          </cell>
          <cell r="G109">
            <v>692.3</v>
          </cell>
          <cell r="H109">
            <v>1928.7</v>
          </cell>
          <cell r="I109">
            <v>427.7</v>
          </cell>
          <cell r="J109">
            <v>3741</v>
          </cell>
        </row>
        <row r="110">
          <cell r="B110" t="str">
            <v>02.7113</v>
          </cell>
          <cell r="C110" t="str">
            <v>Laép daây caùi</v>
          </cell>
          <cell r="D110" t="str">
            <v>m</v>
          </cell>
          <cell r="E110" t="str">
            <v>boä</v>
          </cell>
          <cell r="F110">
            <v>3661.6</v>
          </cell>
          <cell r="G110">
            <v>3582.4</v>
          </cell>
          <cell r="H110">
            <v>3652.8</v>
          </cell>
          <cell r="J110">
            <v>10896.8</v>
          </cell>
        </row>
        <row r="111">
          <cell r="B111" t="str">
            <v>02.7121</v>
          </cell>
          <cell r="C111" t="str">
            <v>Laép  accu ñaõ toå hôïp</v>
          </cell>
          <cell r="D111" t="str">
            <v>bình</v>
          </cell>
          <cell r="E111" t="str">
            <v>boä</v>
          </cell>
          <cell r="F111">
            <v>4472.3</v>
          </cell>
          <cell r="G111">
            <v>4554</v>
          </cell>
          <cell r="H111">
            <v>7027.5</v>
          </cell>
          <cell r="J111">
            <v>16053.8</v>
          </cell>
        </row>
        <row r="112">
          <cell r="B112" t="str">
            <v>02.7122</v>
          </cell>
          <cell r="C112" t="str">
            <v>Laép  accu rôøi</v>
          </cell>
          <cell r="D112" t="str">
            <v>bình</v>
          </cell>
          <cell r="E112" t="str">
            <v>boä</v>
          </cell>
          <cell r="F112">
            <v>8653.7000000000007</v>
          </cell>
          <cell r="G112">
            <v>8638.2999999999993</v>
          </cell>
          <cell r="H112">
            <v>17568.7</v>
          </cell>
          <cell r="I112">
            <v>4276.6000000000004</v>
          </cell>
          <cell r="J112">
            <v>39137.299999999996</v>
          </cell>
        </row>
        <row r="113">
          <cell r="B113" t="str">
            <v>02.7125</v>
          </cell>
          <cell r="C113" t="str">
            <v>Laép  boä naïp accu töï ñoäng</v>
          </cell>
          <cell r="D113" t="str">
            <v xml:space="preserve">tuû </v>
          </cell>
          <cell r="E113">
            <v>140000</v>
          </cell>
          <cell r="F113">
            <v>6055</v>
          </cell>
          <cell r="G113">
            <v>6872</v>
          </cell>
          <cell r="H113">
            <v>34524</v>
          </cell>
          <cell r="I113">
            <v>8553</v>
          </cell>
          <cell r="J113">
            <v>56004</v>
          </cell>
        </row>
        <row r="114">
          <cell r="B114" t="str">
            <v>02.7126</v>
          </cell>
          <cell r="C114" t="str">
            <v>Laép  boä naïp accu khoâng töï ñoäng</v>
          </cell>
          <cell r="D114" t="str">
            <v xml:space="preserve">tuû </v>
          </cell>
          <cell r="E114" t="str">
            <v>boä</v>
          </cell>
          <cell r="F114">
            <v>9208</v>
          </cell>
          <cell r="G114">
            <v>10433</v>
          </cell>
          <cell r="H114">
            <v>51785</v>
          </cell>
          <cell r="I114">
            <v>8553</v>
          </cell>
          <cell r="J114">
            <v>79979</v>
          </cell>
        </row>
        <row r="115">
          <cell r="B115" t="str">
            <v>02.7131</v>
          </cell>
          <cell r="C115" t="str">
            <v>Laép maùy laïnh 1 cuïc 1,5CV</v>
          </cell>
          <cell r="D115" t="str">
            <v>maùy</v>
          </cell>
          <cell r="E115" t="str">
            <v>boä</v>
          </cell>
          <cell r="F115">
            <v>87675</v>
          </cell>
          <cell r="G115">
            <v>87675</v>
          </cell>
          <cell r="H115">
            <v>11689</v>
          </cell>
          <cell r="J115">
            <v>187039</v>
          </cell>
        </row>
        <row r="116">
          <cell r="B116" t="str">
            <v>02.7132</v>
          </cell>
          <cell r="C116" t="str">
            <v>Laép maùy laïnh 1 cuïc 3CV</v>
          </cell>
          <cell r="D116" t="str">
            <v>maùy</v>
          </cell>
          <cell r="E116" t="str">
            <v>boä</v>
          </cell>
          <cell r="F116">
            <v>87675</v>
          </cell>
          <cell r="G116">
            <v>87675</v>
          </cell>
          <cell r="H116">
            <v>14611</v>
          </cell>
          <cell r="J116">
            <v>189961</v>
          </cell>
        </row>
        <row r="117">
          <cell r="B117" t="str">
            <v>02.7133</v>
          </cell>
          <cell r="C117" t="str">
            <v>Laép maùy laïnh 1 cuïc 5CV</v>
          </cell>
          <cell r="D117" t="str">
            <v>maùy</v>
          </cell>
          <cell r="E117" t="str">
            <v>boä</v>
          </cell>
          <cell r="F117">
            <v>87675</v>
          </cell>
          <cell r="G117">
            <v>87675</v>
          </cell>
          <cell r="H117">
            <v>20456</v>
          </cell>
          <cell r="J117">
            <v>195806</v>
          </cell>
        </row>
        <row r="118">
          <cell r="B118" t="str">
            <v>02.7134</v>
          </cell>
          <cell r="C118" t="str">
            <v xml:space="preserve">Laép maùy laïnh 2 cuïc </v>
          </cell>
          <cell r="D118" t="str">
            <v>maùy</v>
          </cell>
          <cell r="E118">
            <v>750000</v>
          </cell>
          <cell r="F118">
            <v>0</v>
          </cell>
          <cell r="G118">
            <v>0</v>
          </cell>
          <cell r="H118">
            <v>49312</v>
          </cell>
          <cell r="J118">
            <v>49312</v>
          </cell>
        </row>
        <row r="119">
          <cell r="B119" t="str">
            <v>02.7141</v>
          </cell>
          <cell r="C119" t="str">
            <v>Laép quaït huùt gioù vaø thoâng gioù &lt;400mm</v>
          </cell>
          <cell r="D119" t="str">
            <v>maùy</v>
          </cell>
          <cell r="E119" t="str">
            <v>boä</v>
          </cell>
          <cell r="F119">
            <v>11000</v>
          </cell>
          <cell r="G119">
            <v>11000</v>
          </cell>
          <cell r="H119">
            <v>5552</v>
          </cell>
          <cell r="J119">
            <v>27552</v>
          </cell>
        </row>
        <row r="120">
          <cell r="B120" t="str">
            <v>02.7142</v>
          </cell>
          <cell r="C120" t="str">
            <v>Laép quaït huùt gioù vaø thoâng gioù &lt;600mm</v>
          </cell>
          <cell r="D120" t="str">
            <v>maùy</v>
          </cell>
          <cell r="E120" t="str">
            <v>boä</v>
          </cell>
          <cell r="F120">
            <v>11000</v>
          </cell>
          <cell r="G120">
            <v>11000</v>
          </cell>
          <cell r="H120">
            <v>9205</v>
          </cell>
          <cell r="J120">
            <v>31205</v>
          </cell>
        </row>
        <row r="121">
          <cell r="B121" t="str">
            <v>02.7143</v>
          </cell>
          <cell r="C121" t="str">
            <v>Laép quaït huùt gioù vaø thoâng gioù &lt;800mm</v>
          </cell>
          <cell r="D121" t="str">
            <v>maùy</v>
          </cell>
          <cell r="E121" t="str">
            <v>boä</v>
          </cell>
          <cell r="F121">
            <v>11000</v>
          </cell>
          <cell r="G121">
            <v>11000</v>
          </cell>
          <cell r="H121">
            <v>11397</v>
          </cell>
          <cell r="J121">
            <v>33397</v>
          </cell>
        </row>
        <row r="122">
          <cell r="B122" t="str">
            <v>02.8101</v>
          </cell>
          <cell r="C122" t="str">
            <v>Laép ñaët toå maùyphaùt ñieän</v>
          </cell>
          <cell r="D122" t="str">
            <v>taán</v>
          </cell>
          <cell r="E122" t="str">
            <v>boä</v>
          </cell>
          <cell r="F122">
            <v>161642</v>
          </cell>
          <cell r="G122">
            <v>161148</v>
          </cell>
          <cell r="H122">
            <v>87460</v>
          </cell>
          <cell r="I122">
            <v>7704</v>
          </cell>
          <cell r="J122">
            <v>417954</v>
          </cell>
        </row>
        <row r="123">
          <cell r="B123" t="str">
            <v>02.8201</v>
          </cell>
          <cell r="C123" t="str">
            <v>Laép ñaët ñoäng cô ñieän khoâng ñoàng boä</v>
          </cell>
          <cell r="D123" t="str">
            <v>caùi</v>
          </cell>
          <cell r="E123">
            <v>100000</v>
          </cell>
          <cell r="F123">
            <v>5000</v>
          </cell>
          <cell r="G123">
            <v>33981</v>
          </cell>
          <cell r="H123">
            <v>15344</v>
          </cell>
          <cell r="J123">
            <v>49325</v>
          </cell>
        </row>
        <row r="124">
          <cell r="B124" t="str">
            <v>CSATKEO</v>
          </cell>
          <cell r="C124" t="str">
            <v>Laép ñaët  aptomat vaø khôûi ñoäng töø</v>
          </cell>
          <cell r="D124" t="str">
            <v>Dao caùch ly thao taùc baèng ñieän, ñieän aùp 500kV - 1 pha</v>
          </cell>
          <cell r="E124" t="str">
            <v>boä</v>
          </cell>
          <cell r="F124">
            <v>3716</v>
          </cell>
          <cell r="G124">
            <v>79851.200000000012</v>
          </cell>
          <cell r="H124">
            <v>34339.599999999999</v>
          </cell>
        </row>
        <row r="125">
          <cell r="B125" t="str">
            <v>02.8401-75</v>
          </cell>
          <cell r="C125" t="str">
            <v>Laép ñaët KÑT, aptomat &lt;=75A</v>
          </cell>
          <cell r="D125" t="str">
            <v>caùi</v>
          </cell>
          <cell r="E125" t="str">
            <v>boä</v>
          </cell>
          <cell r="F125">
            <v>24819</v>
          </cell>
          <cell r="G125">
            <v>24819</v>
          </cell>
          <cell r="H125">
            <v>26852</v>
          </cell>
          <cell r="J125">
            <v>76490</v>
          </cell>
        </row>
        <row r="126">
          <cell r="B126" t="str">
            <v>CSATKSO</v>
          </cell>
          <cell r="C126" t="str">
            <v>Laép ñaët KÑT, aptomat 100A</v>
          </cell>
          <cell r="D126" t="str">
            <v>caùi</v>
          </cell>
          <cell r="E126" t="str">
            <v>boä</v>
          </cell>
          <cell r="F126">
            <v>12796</v>
          </cell>
          <cell r="G126">
            <v>12796</v>
          </cell>
          <cell r="H126">
            <v>8951</v>
          </cell>
          <cell r="J126">
            <v>34543</v>
          </cell>
        </row>
        <row r="127">
          <cell r="B127" t="str">
            <v>SATKGIO</v>
          </cell>
          <cell r="C127" t="str">
            <v>Laép ñaët KÑT, aptomat 150A</v>
          </cell>
          <cell r="D127" t="str">
            <v>caùi</v>
          </cell>
          <cell r="E127" t="str">
            <v>boä</v>
          </cell>
          <cell r="F127">
            <v>12796</v>
          </cell>
          <cell r="G127">
            <v>12796</v>
          </cell>
          <cell r="H127">
            <v>10868</v>
          </cell>
          <cell r="J127">
            <v>36460</v>
          </cell>
        </row>
        <row r="128">
          <cell r="B128" t="str">
            <v>LCCT</v>
          </cell>
          <cell r="C128" t="str">
            <v>Laép ñaët KÑT, aptomat 200A</v>
          </cell>
          <cell r="D128" t="str">
            <v>caùi</v>
          </cell>
          <cell r="E128">
            <v>1200000</v>
          </cell>
          <cell r="F128">
            <v>13566</v>
          </cell>
          <cell r="G128">
            <v>13566</v>
          </cell>
          <cell r="H128">
            <v>19180</v>
          </cell>
          <cell r="J128">
            <v>46312</v>
          </cell>
        </row>
        <row r="129">
          <cell r="B129" t="str">
            <v>02.8401</v>
          </cell>
          <cell r="C129" t="str">
            <v>Laép ñaët KÑT, aptomat &lt;=300A</v>
          </cell>
          <cell r="D129" t="str">
            <v>caùi</v>
          </cell>
          <cell r="E129" t="str">
            <v>boä</v>
          </cell>
          <cell r="F129">
            <v>24379</v>
          </cell>
          <cell r="G129">
            <v>24819</v>
          </cell>
          <cell r="H129">
            <v>38360</v>
          </cell>
          <cell r="J129">
            <v>87558</v>
          </cell>
        </row>
        <row r="130">
          <cell r="B130" t="str">
            <v>02.8402</v>
          </cell>
          <cell r="C130" t="str">
            <v>Laép ñaët KÑT, aptomat &lt;=400A</v>
          </cell>
          <cell r="D130" t="str">
            <v>caùi</v>
          </cell>
          <cell r="E130" t="str">
            <v>boä</v>
          </cell>
          <cell r="F130">
            <v>6899</v>
          </cell>
          <cell r="G130">
            <v>25299</v>
          </cell>
          <cell r="H130">
            <v>53703</v>
          </cell>
          <cell r="J130">
            <v>79002</v>
          </cell>
        </row>
        <row r="131">
          <cell r="B131" t="str">
            <v>02.8403</v>
          </cell>
          <cell r="C131" t="str">
            <v>Laép ñaët KÑT, aptomat &lt;=600A</v>
          </cell>
          <cell r="D131" t="str">
            <v>caùi</v>
          </cell>
          <cell r="E131" t="str">
            <v>boä</v>
          </cell>
          <cell r="F131">
            <v>5519</v>
          </cell>
          <cell r="G131">
            <v>27848</v>
          </cell>
          <cell r="H131">
            <v>61375</v>
          </cell>
          <cell r="J131">
            <v>89223</v>
          </cell>
        </row>
        <row r="132">
          <cell r="B132" t="str">
            <v>02.8404</v>
          </cell>
          <cell r="C132" t="str">
            <v>Laép ñaët KÑT, aptomat &lt;=1000A</v>
          </cell>
          <cell r="D132" t="str">
            <v>caùi</v>
          </cell>
          <cell r="E132" t="str">
            <v>boä</v>
          </cell>
          <cell r="F132">
            <v>4415</v>
          </cell>
          <cell r="G132">
            <v>35622</v>
          </cell>
          <cell r="H132">
            <v>76719</v>
          </cell>
          <cell r="J132">
            <v>112341</v>
          </cell>
        </row>
        <row r="133">
          <cell r="B133" t="str">
            <v>02.8504</v>
          </cell>
          <cell r="C133" t="str">
            <v xml:space="preserve">Laép HT tuï buø treân daøn </v>
          </cell>
          <cell r="D133" t="str">
            <v>1x100kvar</v>
          </cell>
          <cell r="E133">
            <v>750000</v>
          </cell>
          <cell r="G133">
            <v>9292</v>
          </cell>
          <cell r="H133">
            <v>59538</v>
          </cell>
          <cell r="I133">
            <v>58798</v>
          </cell>
          <cell r="J133">
            <v>127628</v>
          </cell>
        </row>
        <row r="134">
          <cell r="B134" t="str">
            <v>02.8504</v>
          </cell>
          <cell r="C134" t="str">
            <v xml:space="preserve">Laép HT tuï buø treân daøn </v>
          </cell>
          <cell r="D134" t="str">
            <v>2x100kvar</v>
          </cell>
          <cell r="E134" t="str">
            <v>boä</v>
          </cell>
          <cell r="F134">
            <v>9486.4000000000015</v>
          </cell>
          <cell r="G134">
            <v>9292</v>
          </cell>
          <cell r="H134">
            <v>59538</v>
          </cell>
          <cell r="I134">
            <v>58798</v>
          </cell>
          <cell r="J134">
            <v>127628</v>
          </cell>
        </row>
        <row r="135">
          <cell r="C135" t="str">
            <v xml:space="preserve">Laép ñaët caùp treân giaù ñôõ ñaët ôû töôøng trong haàm caùp </v>
          </cell>
          <cell r="D135" t="str">
            <v>Dao caùch ly thao taùc baèng cô khí, ñieän aùp 220KV 3 pha</v>
          </cell>
          <cell r="E135" t="str">
            <v>boä</v>
          </cell>
          <cell r="F135">
            <v>7588.9000000000005</v>
          </cell>
          <cell r="G135">
            <v>146393.5</v>
          </cell>
          <cell r="H135">
            <v>68707.100000000006</v>
          </cell>
        </row>
        <row r="136">
          <cell r="B136" t="str">
            <v>03.1101</v>
          </cell>
          <cell r="C136" t="str">
            <v>Laép ñaët caùp ngaàm, caùp &lt;=1kg/m</v>
          </cell>
          <cell r="D136" t="str">
            <v>m</v>
          </cell>
          <cell r="E136" t="str">
            <v>boä</v>
          </cell>
          <cell r="F136">
            <v>401.5</v>
          </cell>
          <cell r="G136">
            <v>372.5</v>
          </cell>
          <cell r="H136">
            <v>273.12</v>
          </cell>
          <cell r="I136">
            <v>1301.8</v>
          </cell>
          <cell r="J136">
            <v>1047.1199999999999</v>
          </cell>
        </row>
        <row r="137">
          <cell r="B137" t="str">
            <v>03.1201</v>
          </cell>
          <cell r="C137" t="str">
            <v>Laép ñaët caùp &lt;=1kg/m</v>
          </cell>
          <cell r="D137" t="str">
            <v>m</v>
          </cell>
          <cell r="E137" t="str">
            <v>boä</v>
          </cell>
          <cell r="F137">
            <v>4856.5</v>
          </cell>
          <cell r="G137">
            <v>492.5</v>
          </cell>
          <cell r="H137">
            <v>380.53</v>
          </cell>
          <cell r="J137">
            <v>873.03</v>
          </cell>
        </row>
        <row r="138">
          <cell r="B138" t="str">
            <v>03.1202</v>
          </cell>
          <cell r="C138" t="str">
            <v>Laép ñaët caùp &lt;=2kg/m</v>
          </cell>
          <cell r="D138" t="str">
            <v>m</v>
          </cell>
          <cell r="G138">
            <v>492.5</v>
          </cell>
          <cell r="H138">
            <v>421.95</v>
          </cell>
          <cell r="J138">
            <v>914.45</v>
          </cell>
        </row>
        <row r="139">
          <cell r="B139" t="str">
            <v>03.1203</v>
          </cell>
          <cell r="C139" t="str">
            <v>Laép ñaët caùp &lt;=3kg/m</v>
          </cell>
          <cell r="D139" t="str">
            <v>m</v>
          </cell>
          <cell r="E139" t="str">
            <v>boä</v>
          </cell>
          <cell r="F139">
            <v>9917.5999999999985</v>
          </cell>
          <cell r="G139">
            <v>492.5</v>
          </cell>
          <cell r="H139">
            <v>549.30999999999995</v>
          </cell>
          <cell r="J139">
            <v>1041.81</v>
          </cell>
        </row>
        <row r="140">
          <cell r="B140" t="str">
            <v>03.1204</v>
          </cell>
          <cell r="C140" t="str">
            <v>Laép ñaët caùp &lt;=4,5kg/m</v>
          </cell>
          <cell r="D140" t="str">
            <v>m</v>
          </cell>
          <cell r="E140" t="str">
            <v>boä</v>
          </cell>
          <cell r="F140">
            <v>7933.8499999999995</v>
          </cell>
          <cell r="G140">
            <v>566.1</v>
          </cell>
          <cell r="H140">
            <v>718.09</v>
          </cell>
          <cell r="J140">
            <v>1284.19</v>
          </cell>
        </row>
        <row r="141">
          <cell r="B141" t="str">
            <v>03.1205</v>
          </cell>
          <cell r="C141" t="str">
            <v>Laép ñaët caùp &lt;=6kg/m</v>
          </cell>
          <cell r="D141" t="str">
            <v>m</v>
          </cell>
          <cell r="E141" t="str">
            <v>boä</v>
          </cell>
          <cell r="F141">
            <v>6346.8499999999995</v>
          </cell>
          <cell r="G141">
            <v>596.1</v>
          </cell>
          <cell r="H141">
            <v>843.91</v>
          </cell>
          <cell r="J141">
            <v>1440.01</v>
          </cell>
        </row>
        <row r="142">
          <cell r="B142" t="str">
            <v>03.1206</v>
          </cell>
          <cell r="C142" t="str">
            <v>Laép ñaët caùp &lt;=7,5kg/m</v>
          </cell>
          <cell r="D142" t="str">
            <v>m</v>
          </cell>
          <cell r="E142" t="str">
            <v>boä</v>
          </cell>
          <cell r="F142">
            <v>5077.25</v>
          </cell>
          <cell r="G142">
            <v>669.7</v>
          </cell>
          <cell r="H142">
            <v>1055.6500000000001</v>
          </cell>
          <cell r="J142">
            <v>1725.3500000000001</v>
          </cell>
        </row>
        <row r="143">
          <cell r="B143" t="str">
            <v>03.1207</v>
          </cell>
          <cell r="C143" t="str">
            <v>Laép ñaët caùp &lt;=9kg/m</v>
          </cell>
          <cell r="D143" t="str">
            <v>m</v>
          </cell>
          <cell r="G143">
            <v>669.7</v>
          </cell>
          <cell r="H143">
            <v>1308.83</v>
          </cell>
          <cell r="J143">
            <v>1978.53</v>
          </cell>
        </row>
        <row r="144">
          <cell r="B144" t="str">
            <v>03.1102</v>
          </cell>
          <cell r="C144" t="str">
            <v>Laép ñaët caùp trong oáng baûo veä, caùp &lt;=2kg/m</v>
          </cell>
          <cell r="D144" t="str">
            <v>m</v>
          </cell>
          <cell r="E144" t="str">
            <v>boä</v>
          </cell>
          <cell r="F144">
            <v>401.5</v>
          </cell>
          <cell r="G144">
            <v>372.5</v>
          </cell>
          <cell r="H144">
            <v>317.62</v>
          </cell>
          <cell r="J144">
            <v>1091.6199999999999</v>
          </cell>
        </row>
        <row r="145">
          <cell r="B145" t="str">
            <v>03.1103</v>
          </cell>
          <cell r="C145" t="str">
            <v>Laép ñaët caùp trong oáng baûo veä, caùp &lt;=3kg/m</v>
          </cell>
          <cell r="D145" t="str">
            <v>m</v>
          </cell>
          <cell r="E145" t="str">
            <v>boä</v>
          </cell>
          <cell r="F145">
            <v>401.5</v>
          </cell>
          <cell r="G145">
            <v>372.5</v>
          </cell>
          <cell r="H145">
            <v>421.95</v>
          </cell>
          <cell r="J145">
            <v>1195.95</v>
          </cell>
        </row>
        <row r="146">
          <cell r="B146" t="str">
            <v>03.1104</v>
          </cell>
          <cell r="C146" t="str">
            <v>Laép ñaët caùp trong oáng baûo veä, caùp &lt;=4,5kg/m</v>
          </cell>
          <cell r="D146" t="str">
            <v>m</v>
          </cell>
          <cell r="E146" t="str">
            <v>boä</v>
          </cell>
          <cell r="F146">
            <v>480.1</v>
          </cell>
          <cell r="G146">
            <v>446.1</v>
          </cell>
          <cell r="H146">
            <v>549.30999999999995</v>
          </cell>
          <cell r="J146">
            <v>1475.51</v>
          </cell>
        </row>
        <row r="147">
          <cell r="B147" t="str">
            <v>03.1105</v>
          </cell>
          <cell r="C147" t="str">
            <v>Laép ñaët caùp trong oáng baûo veä, caùp &lt;=6kg/m</v>
          </cell>
          <cell r="D147" t="str">
            <v>m</v>
          </cell>
          <cell r="E147" t="str">
            <v>boä</v>
          </cell>
          <cell r="F147">
            <v>480.1</v>
          </cell>
          <cell r="G147">
            <v>446.1</v>
          </cell>
          <cell r="H147">
            <v>696.61</v>
          </cell>
          <cell r="J147">
            <v>1622.81</v>
          </cell>
        </row>
        <row r="148">
          <cell r="B148" t="str">
            <v>03.1401</v>
          </cell>
          <cell r="C148" t="str">
            <v>Laép ñaët caùp trong oáng baûo veä, caùp &lt;=1kg/m</v>
          </cell>
          <cell r="D148" t="str">
            <v>m</v>
          </cell>
          <cell r="E148">
            <v>454.6</v>
          </cell>
          <cell r="F148">
            <v>454.6</v>
          </cell>
          <cell r="G148">
            <v>428</v>
          </cell>
          <cell r="H148">
            <v>443.44</v>
          </cell>
          <cell r="J148">
            <v>1326.04</v>
          </cell>
        </row>
        <row r="149">
          <cell r="B149" t="str">
            <v>03.1402</v>
          </cell>
          <cell r="C149" t="str">
            <v>Laép ñaët caùp trong oáng baûo veä, caùp &lt;=2kg/m</v>
          </cell>
          <cell r="D149" t="str">
            <v>m</v>
          </cell>
          <cell r="E149" t="str">
            <v>ph.ñoaïn</v>
          </cell>
          <cell r="F149">
            <v>454.6</v>
          </cell>
          <cell r="G149">
            <v>428</v>
          </cell>
          <cell r="H149">
            <v>506.35</v>
          </cell>
          <cell r="J149">
            <v>1388.95</v>
          </cell>
        </row>
        <row r="150">
          <cell r="B150" t="str">
            <v>03.1403</v>
          </cell>
          <cell r="C150" t="str">
            <v>Laép ñaët caùp trong oáng baûo veä, caùp &lt;=3kg/m</v>
          </cell>
          <cell r="D150" t="str">
            <v>m</v>
          </cell>
          <cell r="E150" t="str">
            <v>ph.ñoaïn</v>
          </cell>
          <cell r="F150">
            <v>454.6</v>
          </cell>
          <cell r="G150">
            <v>428</v>
          </cell>
          <cell r="H150">
            <v>633.70000000000005</v>
          </cell>
          <cell r="J150">
            <v>1516.3000000000002</v>
          </cell>
        </row>
        <row r="151">
          <cell r="B151" t="str">
            <v>03.1404</v>
          </cell>
          <cell r="C151" t="str">
            <v>Laép ñaët caùp trong oáng baûo veä, caùp &lt;=4,5kg/m</v>
          </cell>
          <cell r="D151" t="str">
            <v>m</v>
          </cell>
          <cell r="E151" t="str">
            <v>ph.ñoaïn</v>
          </cell>
          <cell r="F151">
            <v>534.4</v>
          </cell>
          <cell r="G151">
            <v>503.6</v>
          </cell>
          <cell r="H151">
            <v>843.91</v>
          </cell>
          <cell r="J151">
            <v>1881.9099999999999</v>
          </cell>
        </row>
        <row r="152">
          <cell r="B152" t="str">
            <v>03.1405</v>
          </cell>
          <cell r="C152" t="str">
            <v>Laép ñaët caùp trong oáng baûo veä, caùp &lt;=6kg/m</v>
          </cell>
          <cell r="D152" t="str">
            <v>m</v>
          </cell>
          <cell r="E152" t="str">
            <v>ph.ñoaïn</v>
          </cell>
          <cell r="F152">
            <v>534.4</v>
          </cell>
          <cell r="G152">
            <v>503.6</v>
          </cell>
          <cell r="H152">
            <v>1075.5999999999999</v>
          </cell>
          <cell r="J152">
            <v>2113.6</v>
          </cell>
        </row>
        <row r="153">
          <cell r="C153" t="str">
            <v>Laøm ñaàu caùp haï theá &lt;1000V, 3~5 ruoät; Neáu &lt;3 ruoät thì ñôn giaùx0,8</v>
          </cell>
          <cell r="D153" t="str">
            <v>Ño ñieän trôû tieáp xuùc cuûa moái noái rieâng</v>
          </cell>
          <cell r="E153" t="str">
            <v>m.noái</v>
          </cell>
          <cell r="G153">
            <v>5545</v>
          </cell>
        </row>
        <row r="154">
          <cell r="B154" t="str">
            <v>03.2111</v>
          </cell>
          <cell r="C154" t="str">
            <v>Laøm ñaàu khoâ, &lt;=35mm2</v>
          </cell>
          <cell r="D154" t="str">
            <v>ñaàu</v>
          </cell>
          <cell r="F154">
            <v>3234</v>
          </cell>
          <cell r="G154">
            <v>2604</v>
          </cell>
          <cell r="H154">
            <v>13362</v>
          </cell>
          <cell r="J154">
            <v>19200</v>
          </cell>
        </row>
        <row r="155">
          <cell r="B155" t="str">
            <v>03.2112</v>
          </cell>
          <cell r="C155" t="str">
            <v>Laøm ñaàu khoâ, &lt;=70mm2</v>
          </cell>
          <cell r="D155" t="str">
            <v>ñaàu</v>
          </cell>
          <cell r="F155">
            <v>3234</v>
          </cell>
          <cell r="G155">
            <v>2604</v>
          </cell>
          <cell r="H155">
            <v>15392</v>
          </cell>
          <cell r="J155">
            <v>21230</v>
          </cell>
        </row>
        <row r="156">
          <cell r="B156" t="str">
            <v>03.2113</v>
          </cell>
          <cell r="C156" t="str">
            <v>Laøm ñaàu khoâ, &lt;=120mm2</v>
          </cell>
          <cell r="D156" t="str">
            <v>ñaàu</v>
          </cell>
          <cell r="E156" t="str">
            <v>Ph.töû</v>
          </cell>
          <cell r="F156">
            <v>3255</v>
          </cell>
          <cell r="G156">
            <v>2604</v>
          </cell>
          <cell r="H156">
            <v>17421</v>
          </cell>
          <cell r="J156">
            <v>23280</v>
          </cell>
        </row>
        <row r="157">
          <cell r="B157" t="str">
            <v>03.2114</v>
          </cell>
          <cell r="C157" t="str">
            <v>Laøm ñaàu khoâ, &lt;=185mm2</v>
          </cell>
          <cell r="D157" t="str">
            <v>ñaàu</v>
          </cell>
          <cell r="E157" t="str">
            <v>caùi</v>
          </cell>
          <cell r="F157">
            <v>4305</v>
          </cell>
          <cell r="G157">
            <v>3465</v>
          </cell>
          <cell r="H157">
            <v>19282</v>
          </cell>
          <cell r="J157">
            <v>27052</v>
          </cell>
        </row>
        <row r="158">
          <cell r="B158" t="str">
            <v>03.2115</v>
          </cell>
          <cell r="C158" t="str">
            <v>Laøm ñaàu khoâ, &lt;=240mm2</v>
          </cell>
          <cell r="D158" t="str">
            <v>ñaàu</v>
          </cell>
          <cell r="E158" t="str">
            <v>baùt</v>
          </cell>
          <cell r="F158">
            <v>4326</v>
          </cell>
          <cell r="G158">
            <v>3486</v>
          </cell>
          <cell r="H158">
            <v>21650</v>
          </cell>
          <cell r="J158">
            <v>29462</v>
          </cell>
        </row>
        <row r="159">
          <cell r="B159" t="str">
            <v>03.2116</v>
          </cell>
          <cell r="C159" t="str">
            <v>Laøm ñaàu khoâ, &lt;=300mm2</v>
          </cell>
          <cell r="D159" t="str">
            <v>ñaàu</v>
          </cell>
          <cell r="E159" t="str">
            <v>baùt</v>
          </cell>
          <cell r="F159">
            <v>4326</v>
          </cell>
          <cell r="G159">
            <v>3486</v>
          </cell>
          <cell r="H159">
            <v>24356</v>
          </cell>
          <cell r="J159">
            <v>32168</v>
          </cell>
        </row>
        <row r="160">
          <cell r="B160" t="str">
            <v>03.2117</v>
          </cell>
          <cell r="C160" t="str">
            <v>Laøm ñaàu khoâ, &lt;=400mm2</v>
          </cell>
          <cell r="D160" t="str">
            <v>ñaàu</v>
          </cell>
          <cell r="F160">
            <v>5402</v>
          </cell>
          <cell r="G160">
            <v>4352</v>
          </cell>
          <cell r="H160">
            <v>29261</v>
          </cell>
          <cell r="J160">
            <v>39015</v>
          </cell>
        </row>
        <row r="161">
          <cell r="C161" t="str">
            <v>Laøm ñaàu caùp löïc 22-35kV</v>
          </cell>
          <cell r="D161" t="str">
            <v>Caùch ñieän treo ñeå rôøi töøng baùt, soá löôïng &gt;100baùt</v>
          </cell>
          <cell r="E161" t="str">
            <v>baùt</v>
          </cell>
          <cell r="F161">
            <v>116</v>
          </cell>
          <cell r="G161">
            <v>610</v>
          </cell>
          <cell r="H161">
            <v>2821</v>
          </cell>
        </row>
        <row r="162">
          <cell r="B162" t="str">
            <v>03.2317a</v>
          </cell>
          <cell r="C162" t="str">
            <v>Laøm ñaàu caùp khoâ &lt;= 400 mm2</v>
          </cell>
          <cell r="D162" t="str">
            <v>ñaàu</v>
          </cell>
          <cell r="E162" t="str">
            <v>baùt</v>
          </cell>
          <cell r="F162">
            <v>81</v>
          </cell>
          <cell r="G162">
            <v>7208</v>
          </cell>
          <cell r="H162">
            <v>73407</v>
          </cell>
          <cell r="J162">
            <v>80615</v>
          </cell>
        </row>
        <row r="163">
          <cell r="B163" t="str">
            <v>03.2316a</v>
          </cell>
          <cell r="C163" t="str">
            <v>Laøm ñaàu caùp khoâ &lt;= 300 mm2</v>
          </cell>
          <cell r="D163" t="str">
            <v>ñaàu</v>
          </cell>
          <cell r="G163">
            <v>6006</v>
          </cell>
          <cell r="H163">
            <v>61229</v>
          </cell>
          <cell r="J163">
            <v>67235</v>
          </cell>
        </row>
        <row r="164">
          <cell r="B164" t="str">
            <v>03.2315a</v>
          </cell>
          <cell r="C164" t="str">
            <v>Laøm ñaàu caùp khoâ &lt;= 240 mm2</v>
          </cell>
          <cell r="D164" t="str">
            <v>ñaàu</v>
          </cell>
          <cell r="E164" t="str">
            <v>caùi</v>
          </cell>
          <cell r="F164">
            <v>4172</v>
          </cell>
          <cell r="G164">
            <v>6006</v>
          </cell>
          <cell r="H164">
            <v>47190</v>
          </cell>
          <cell r="J164">
            <v>53196</v>
          </cell>
        </row>
        <row r="165">
          <cell r="B165" t="str">
            <v>03.2314a</v>
          </cell>
          <cell r="C165" t="str">
            <v>Laøm ñaàu caùp khoâ &lt;= 185 mm2</v>
          </cell>
          <cell r="D165" t="str">
            <v>ñaàu</v>
          </cell>
          <cell r="E165" t="str">
            <v>caùi</v>
          </cell>
          <cell r="F165">
            <v>3754</v>
          </cell>
          <cell r="G165">
            <v>5985</v>
          </cell>
          <cell r="H165">
            <v>42285</v>
          </cell>
          <cell r="J165">
            <v>48270</v>
          </cell>
        </row>
        <row r="166">
          <cell r="B166" t="str">
            <v>03.2313a</v>
          </cell>
          <cell r="C166" t="str">
            <v>Laøm ñaàu caùp khoâ &lt;= 120 mm2</v>
          </cell>
          <cell r="D166" t="str">
            <v>ñaàu</v>
          </cell>
          <cell r="E166" t="str">
            <v>caùi</v>
          </cell>
          <cell r="F166">
            <v>3379</v>
          </cell>
          <cell r="G166">
            <v>5145</v>
          </cell>
          <cell r="H166">
            <v>38395</v>
          </cell>
          <cell r="J166">
            <v>43540</v>
          </cell>
        </row>
        <row r="167">
          <cell r="C167" t="str">
            <v>Laøm ñaàu caùp kieåm tra</v>
          </cell>
          <cell r="D167" t="str">
            <v>Caùch ñieän xuyeân ñieän aùp &lt;=35kV</v>
          </cell>
          <cell r="E167" t="str">
            <v>caùi</v>
          </cell>
          <cell r="F167">
            <v>2086</v>
          </cell>
          <cell r="G167">
            <v>28392</v>
          </cell>
          <cell r="H167">
            <v>42325</v>
          </cell>
        </row>
        <row r="168">
          <cell r="B168" t="str">
            <v>03.2501</v>
          </cell>
          <cell r="C168" t="str">
            <v>Laøm ñaàu caùp kieåm tra soá ruoät &lt;=6</v>
          </cell>
          <cell r="D168" t="str">
            <v>ñaàu</v>
          </cell>
          <cell r="E168" t="str">
            <v>caùi</v>
          </cell>
          <cell r="F168">
            <v>2693</v>
          </cell>
          <cell r="G168">
            <v>2420</v>
          </cell>
          <cell r="H168">
            <v>12754</v>
          </cell>
          <cell r="J168">
            <v>17867</v>
          </cell>
        </row>
        <row r="169">
          <cell r="B169" t="str">
            <v>03.2502</v>
          </cell>
          <cell r="C169" t="str">
            <v>Laøm ñaàu caùp kieåm tra soá ruoät &lt;=14</v>
          </cell>
          <cell r="D169" t="str">
            <v>ñaàu</v>
          </cell>
          <cell r="F169">
            <v>3465</v>
          </cell>
          <cell r="G169">
            <v>3150</v>
          </cell>
          <cell r="H169">
            <v>18299</v>
          </cell>
          <cell r="J169">
            <v>24914</v>
          </cell>
        </row>
        <row r="170">
          <cell r="B170" t="str">
            <v>03.2503</v>
          </cell>
          <cell r="C170" t="str">
            <v>Laøm ñaàu caùp kieåm tra soá ruoät &lt;=19</v>
          </cell>
          <cell r="D170" t="str">
            <v>ñaàu</v>
          </cell>
          <cell r="E170" t="str">
            <v>tuï</v>
          </cell>
          <cell r="F170">
            <v>3848</v>
          </cell>
          <cell r="G170">
            <v>3533</v>
          </cell>
          <cell r="H170">
            <v>23844</v>
          </cell>
          <cell r="J170">
            <v>31225</v>
          </cell>
        </row>
        <row r="171">
          <cell r="B171" t="str">
            <v>03.2504</v>
          </cell>
          <cell r="C171" t="str">
            <v>Laøm ñaàu caùp kieåm tra soá ruoät &lt;=27</v>
          </cell>
          <cell r="D171" t="str">
            <v>ñaàu</v>
          </cell>
          <cell r="E171" t="str">
            <v>tuï</v>
          </cell>
          <cell r="F171">
            <v>4725</v>
          </cell>
          <cell r="G171">
            <v>4347</v>
          </cell>
          <cell r="H171">
            <v>26432</v>
          </cell>
          <cell r="J171">
            <v>35504</v>
          </cell>
        </row>
        <row r="172">
          <cell r="B172" t="str">
            <v>03.2505</v>
          </cell>
          <cell r="C172" t="str">
            <v>Laøm ñaàu caùp kieåm tra soá ruoät &lt;=36</v>
          </cell>
          <cell r="D172" t="str">
            <v>ñaàu</v>
          </cell>
          <cell r="E172" t="str">
            <v>tuï</v>
          </cell>
          <cell r="F172">
            <v>5880</v>
          </cell>
          <cell r="G172">
            <v>5460</v>
          </cell>
          <cell r="H172">
            <v>35674</v>
          </cell>
          <cell r="J172">
            <v>47014</v>
          </cell>
        </row>
        <row r="173">
          <cell r="C173" t="str">
            <v>Ñaøo, ñaép ñaát raõnh tieáp ñòa (Ñôn giaù 66)</v>
          </cell>
          <cell r="D173" t="str">
            <v>Caùp löïc 1 ruoät</v>
          </cell>
        </row>
        <row r="174">
          <cell r="B174" t="str">
            <v>03.3101</v>
          </cell>
          <cell r="C174" t="str">
            <v>Ñaøo ñaát caáp I</v>
          </cell>
          <cell r="D174" t="str">
            <v>m3</v>
          </cell>
          <cell r="E174" t="str">
            <v>sôïi</v>
          </cell>
          <cell r="F174">
            <v>4710</v>
          </cell>
          <cell r="G174">
            <v>9860</v>
          </cell>
          <cell r="H174">
            <v>70857</v>
          </cell>
          <cell r="J174">
            <v>9860</v>
          </cell>
        </row>
        <row r="175">
          <cell r="B175" t="str">
            <v>03.3102</v>
          </cell>
          <cell r="C175" t="str">
            <v>Ñaøo ñaát caáp II</v>
          </cell>
          <cell r="D175" t="str">
            <v>m3</v>
          </cell>
          <cell r="E175" t="str">
            <v>sôïi</v>
          </cell>
          <cell r="F175">
            <v>3768</v>
          </cell>
          <cell r="G175">
            <v>14716</v>
          </cell>
          <cell r="H175">
            <v>56686</v>
          </cell>
          <cell r="J175">
            <v>14716</v>
          </cell>
        </row>
        <row r="176">
          <cell r="B176" t="str">
            <v>03.3201</v>
          </cell>
          <cell r="C176" t="str">
            <v>Ñaép ñaát caáp I</v>
          </cell>
          <cell r="D176" t="str">
            <v>m3</v>
          </cell>
          <cell r="E176" t="str">
            <v>sôïi</v>
          </cell>
          <cell r="F176">
            <v>3014</v>
          </cell>
          <cell r="G176">
            <v>7505</v>
          </cell>
          <cell r="H176">
            <v>45349</v>
          </cell>
          <cell r="J176">
            <v>7505</v>
          </cell>
        </row>
        <row r="177">
          <cell r="B177" t="str">
            <v>03.3202</v>
          </cell>
          <cell r="C177" t="str">
            <v>Ñaép ñaát caáp II</v>
          </cell>
          <cell r="D177" t="str">
            <v>m3</v>
          </cell>
          <cell r="E177" t="str">
            <v>sôïi</v>
          </cell>
          <cell r="F177">
            <v>410</v>
          </cell>
          <cell r="G177">
            <v>8682</v>
          </cell>
          <cell r="H177">
            <v>2247</v>
          </cell>
          <cell r="J177">
            <v>8682</v>
          </cell>
        </row>
        <row r="178">
          <cell r="C178" t="str">
            <v>Laép hoäp noái caùp kieåm tra</v>
          </cell>
          <cell r="D178" t="str">
            <v>Caùp löïc &gt;2 ruoät - ÑG x 1,5</v>
          </cell>
        </row>
        <row r="179">
          <cell r="B179" t="str">
            <v>03.3501</v>
          </cell>
          <cell r="C179" t="str">
            <v>Soá ruoät &lt;= 3</v>
          </cell>
          <cell r="D179" t="str">
            <v>hoäp</v>
          </cell>
          <cell r="E179" t="str">
            <v>sôïi</v>
          </cell>
          <cell r="F179">
            <v>7065</v>
          </cell>
          <cell r="G179">
            <v>83044.5</v>
          </cell>
          <cell r="H179">
            <v>11460</v>
          </cell>
          <cell r="J179">
            <v>11460</v>
          </cell>
        </row>
        <row r="180">
          <cell r="B180" t="str">
            <v>03.3502</v>
          </cell>
          <cell r="C180" t="str">
            <v>Soá ruoät &lt;= 6</v>
          </cell>
          <cell r="D180" t="str">
            <v>hoäp</v>
          </cell>
          <cell r="E180" t="str">
            <v>sôïi</v>
          </cell>
          <cell r="F180">
            <v>5652</v>
          </cell>
          <cell r="G180">
            <v>66436.5</v>
          </cell>
          <cell r="H180">
            <v>16451</v>
          </cell>
          <cell r="J180">
            <v>16451</v>
          </cell>
        </row>
        <row r="181">
          <cell r="B181" t="str">
            <v>03.3503</v>
          </cell>
          <cell r="C181" t="str">
            <v>Soá ruoät &lt;= 14</v>
          </cell>
          <cell r="D181" t="str">
            <v>hoäp</v>
          </cell>
          <cell r="E181" t="str">
            <v>sôïi</v>
          </cell>
          <cell r="F181">
            <v>4521</v>
          </cell>
          <cell r="G181">
            <v>30892.5</v>
          </cell>
          <cell r="H181">
            <v>23660</v>
          </cell>
          <cell r="J181">
            <v>23660</v>
          </cell>
        </row>
        <row r="182">
          <cell r="B182" t="str">
            <v>03.3504</v>
          </cell>
          <cell r="C182" t="str">
            <v>Soá ruoät &lt;= 19</v>
          </cell>
          <cell r="D182" t="str">
            <v>hoäp</v>
          </cell>
          <cell r="E182" t="str">
            <v>sôïi</v>
          </cell>
          <cell r="F182">
            <v>615</v>
          </cell>
          <cell r="G182">
            <v>15447</v>
          </cell>
          <cell r="H182">
            <v>30684</v>
          </cell>
          <cell r="J182">
            <v>30684</v>
          </cell>
        </row>
        <row r="183">
          <cell r="B183" t="str">
            <v>03.3505</v>
          </cell>
          <cell r="C183" t="str">
            <v>Soá ruoät &lt;= 27</v>
          </cell>
          <cell r="D183" t="str">
            <v>hoäp</v>
          </cell>
          <cell r="H183">
            <v>34011</v>
          </cell>
          <cell r="J183">
            <v>34011</v>
          </cell>
        </row>
        <row r="184">
          <cell r="B184" t="str">
            <v>03.3506</v>
          </cell>
          <cell r="C184" t="str">
            <v>Soá ruoät &lt;= 36</v>
          </cell>
          <cell r="D184" t="str">
            <v>hoäp</v>
          </cell>
          <cell r="E184" t="str">
            <v>sôïi</v>
          </cell>
          <cell r="F184">
            <v>4710</v>
          </cell>
          <cell r="G184">
            <v>66435.599999999991</v>
          </cell>
          <cell r="H184">
            <v>46025</v>
          </cell>
          <cell r="J184">
            <v>46025</v>
          </cell>
        </row>
        <row r="185">
          <cell r="C185" t="str">
            <v>RAÕI DAÂY LAÁY ÑOÄ VOÕNG</v>
          </cell>
          <cell r="D185" t="str">
            <v>Caùp löïc ñieän aùp 66-110kV 1 ruoät - ñaàu kia bò khuaát</v>
          </cell>
          <cell r="E185" t="str">
            <v>sôïi</v>
          </cell>
          <cell r="F185">
            <v>3768</v>
          </cell>
          <cell r="G185">
            <v>53149.2</v>
          </cell>
          <cell r="H185">
            <v>56686</v>
          </cell>
        </row>
        <row r="186">
          <cell r="B186" t="str">
            <v>04.1101</v>
          </cell>
          <cell r="C186" t="str">
            <v>Keùo daây AC tieát dieän &lt;=35mm2</v>
          </cell>
          <cell r="D186" t="str">
            <v>m</v>
          </cell>
          <cell r="E186" t="str">
            <v>sôïi</v>
          </cell>
          <cell r="F186">
            <v>2.9</v>
          </cell>
          <cell r="G186">
            <v>3.03</v>
          </cell>
          <cell r="H186">
            <v>199.47</v>
          </cell>
          <cell r="J186">
            <v>205.4</v>
          </cell>
        </row>
        <row r="187">
          <cell r="B187" t="str">
            <v>04.1102</v>
          </cell>
          <cell r="C187" t="str">
            <v>Keùo daây AC tieát dieän &lt;=50mm2</v>
          </cell>
          <cell r="D187" t="str">
            <v>m</v>
          </cell>
          <cell r="E187" t="str">
            <v>sôïi</v>
          </cell>
          <cell r="F187">
            <v>2.9</v>
          </cell>
          <cell r="G187">
            <v>3.03</v>
          </cell>
          <cell r="H187">
            <v>260.83999999999997</v>
          </cell>
          <cell r="J187">
            <v>266.77</v>
          </cell>
        </row>
        <row r="188">
          <cell r="B188" t="str">
            <v>04.1103</v>
          </cell>
          <cell r="C188" t="str">
            <v>Keùo daây AC tieát dieän &lt;=70mm2</v>
          </cell>
          <cell r="D188" t="str">
            <v>m</v>
          </cell>
          <cell r="F188">
            <v>3.21</v>
          </cell>
          <cell r="G188">
            <v>3.38</v>
          </cell>
          <cell r="H188">
            <v>352.91</v>
          </cell>
          <cell r="J188">
            <v>359.5</v>
          </cell>
        </row>
        <row r="189">
          <cell r="B189" t="str">
            <v>04.1104</v>
          </cell>
          <cell r="C189" t="str">
            <v>Keùo daây AC tieát dieän &lt;=95mm2</v>
          </cell>
          <cell r="D189" t="str">
            <v>m</v>
          </cell>
          <cell r="E189" t="str">
            <v>sôïi</v>
          </cell>
          <cell r="F189">
            <v>3.51</v>
          </cell>
          <cell r="G189">
            <v>3.73</v>
          </cell>
          <cell r="H189">
            <v>491</v>
          </cell>
          <cell r="J189">
            <v>498.24</v>
          </cell>
        </row>
        <row r="190">
          <cell r="B190" t="str">
            <v>04.1105</v>
          </cell>
          <cell r="C190" t="str">
            <v>Keùo daây AC tieát dieän &lt;=120mm2</v>
          </cell>
          <cell r="D190" t="str">
            <v>m</v>
          </cell>
          <cell r="E190" t="str">
            <v>sôïi</v>
          </cell>
          <cell r="F190">
            <v>3.82</v>
          </cell>
          <cell r="G190">
            <v>4.07</v>
          </cell>
          <cell r="H190">
            <v>552.38</v>
          </cell>
          <cell r="J190">
            <v>560.27</v>
          </cell>
        </row>
        <row r="191">
          <cell r="B191" t="str">
            <v>04.1106</v>
          </cell>
          <cell r="C191" t="str">
            <v>Keùo daây AC tieát dieän &lt;=150mm2</v>
          </cell>
          <cell r="D191" t="str">
            <v>m</v>
          </cell>
          <cell r="E191" t="str">
            <v>sôïi</v>
          </cell>
          <cell r="F191">
            <v>4.21</v>
          </cell>
          <cell r="G191">
            <v>4.47</v>
          </cell>
          <cell r="H191">
            <v>659.78</v>
          </cell>
          <cell r="J191">
            <v>668.45999999999992</v>
          </cell>
        </row>
        <row r="192">
          <cell r="B192" t="str">
            <v>04.1201</v>
          </cell>
          <cell r="C192" t="str">
            <v>Keùo daây AC tieát dieän &lt;=185mm2</v>
          </cell>
          <cell r="D192" t="str">
            <v>m</v>
          </cell>
          <cell r="E192" t="str">
            <v>sôïi</v>
          </cell>
          <cell r="F192">
            <v>4.21</v>
          </cell>
          <cell r="G192">
            <v>4.47</v>
          </cell>
          <cell r="H192">
            <v>782.53</v>
          </cell>
          <cell r="J192">
            <v>791.20999999999992</v>
          </cell>
        </row>
        <row r="193">
          <cell r="B193" t="str">
            <v>04.1202</v>
          </cell>
          <cell r="C193" t="str">
            <v>Keùo daây AC tieát dieän &lt;=240mm2</v>
          </cell>
          <cell r="D193" t="str">
            <v>m</v>
          </cell>
          <cell r="F193">
            <v>4.21</v>
          </cell>
          <cell r="G193">
            <v>4.47</v>
          </cell>
          <cell r="H193">
            <v>902.22</v>
          </cell>
          <cell r="J193">
            <v>910.9</v>
          </cell>
        </row>
        <row r="194">
          <cell r="B194" t="str">
            <v>04.1203</v>
          </cell>
          <cell r="C194" t="str">
            <v>Keùo daây AC tieát dieän &lt;=300mm2</v>
          </cell>
          <cell r="D194" t="str">
            <v>m</v>
          </cell>
          <cell r="F194">
            <v>6.01</v>
          </cell>
          <cell r="G194">
            <v>6.36</v>
          </cell>
          <cell r="H194">
            <v>1150.79</v>
          </cell>
          <cell r="J194">
            <v>1163.1599999999999</v>
          </cell>
        </row>
        <row r="195">
          <cell r="B195" t="str">
            <v>04.1204</v>
          </cell>
          <cell r="C195" t="str">
            <v>Keùo daây AC tieát dieän &lt;=400mm2</v>
          </cell>
          <cell r="D195" t="str">
            <v>m</v>
          </cell>
          <cell r="E195" t="str">
            <v>caùi</v>
          </cell>
          <cell r="F195">
            <v>6.01</v>
          </cell>
          <cell r="G195">
            <v>6.36</v>
          </cell>
          <cell r="H195">
            <v>1519.04</v>
          </cell>
          <cell r="J195">
            <v>1531.4099999999999</v>
          </cell>
        </row>
        <row r="196">
          <cell r="B196" t="str">
            <v>04.1205</v>
          </cell>
          <cell r="C196" t="str">
            <v>Keùo daây AC tieát dieän 500mm2</v>
          </cell>
          <cell r="D196" t="str">
            <v>m</v>
          </cell>
          <cell r="E196" t="str">
            <v>caùi</v>
          </cell>
          <cell r="F196">
            <v>6.01</v>
          </cell>
          <cell r="G196">
            <v>6.36</v>
          </cell>
          <cell r="H196">
            <v>1779.88</v>
          </cell>
          <cell r="J196">
            <v>1786.24</v>
          </cell>
        </row>
        <row r="197">
          <cell r="B197" t="str">
            <v>04.1206</v>
          </cell>
          <cell r="C197" t="str">
            <v>Keùo daây AC tieát dieän &gt;= 800mm2</v>
          </cell>
          <cell r="D197" t="str">
            <v>m</v>
          </cell>
          <cell r="E197" t="str">
            <v>caùi</v>
          </cell>
          <cell r="F197">
            <v>6.01</v>
          </cell>
          <cell r="G197">
            <v>6.36</v>
          </cell>
          <cell r="H197">
            <v>1933.32</v>
          </cell>
          <cell r="J197">
            <v>1945.6899999999998</v>
          </cell>
        </row>
        <row r="198">
          <cell r="C198" t="str">
            <v>Aùp duïng cho daây ñoàng NCx1,3</v>
          </cell>
          <cell r="D198" t="str">
            <v>Aptoâmat vaø khôûi ñoäng töø 3 pha, doøng ñieän 200A-&lt;500A</v>
          </cell>
          <cell r="E198" t="str">
            <v>caùi</v>
          </cell>
          <cell r="F198">
            <v>1959</v>
          </cell>
          <cell r="G198">
            <v>23104</v>
          </cell>
          <cell r="H198">
            <v>20119</v>
          </cell>
        </row>
        <row r="199">
          <cell r="C199" t="str">
            <v>EÙP ÑAÀU COUSSE Ñoàng CAÙC LOAÏI</v>
          </cell>
          <cell r="D199" t="str">
            <v>Aptoâmaùt vaø khôûi ñoäng töø&lt;200A 3 pha</v>
          </cell>
        </row>
        <row r="200">
          <cell r="B200" t="str">
            <v>03.4001</v>
          </cell>
          <cell r="C200" t="str">
            <v>Eùp ñaàu coát ñoàng &lt;=25mm2</v>
          </cell>
          <cell r="D200" t="str">
            <v>caùi</v>
          </cell>
          <cell r="E200" t="str">
            <v>caùi</v>
          </cell>
          <cell r="F200">
            <v>12918.7</v>
          </cell>
          <cell r="G200">
            <v>20331</v>
          </cell>
          <cell r="H200">
            <v>338.3</v>
          </cell>
          <cell r="I200">
            <v>1301.8</v>
          </cell>
          <cell r="J200">
            <v>14558.8</v>
          </cell>
        </row>
        <row r="201">
          <cell r="B201" t="str">
            <v>03.4002</v>
          </cell>
          <cell r="C201" t="str">
            <v>Eùp ñaàu coát ñoàng &lt;=50mm2</v>
          </cell>
          <cell r="D201" t="str">
            <v>caùi</v>
          </cell>
          <cell r="E201" t="str">
            <v>caùi</v>
          </cell>
          <cell r="F201">
            <v>12918.7</v>
          </cell>
          <cell r="G201">
            <v>14232</v>
          </cell>
          <cell r="H201">
            <v>592</v>
          </cell>
          <cell r="I201">
            <v>1301.8</v>
          </cell>
          <cell r="J201">
            <v>14812.5</v>
          </cell>
        </row>
        <row r="202">
          <cell r="B202" t="str">
            <v>03.4003</v>
          </cell>
          <cell r="C202" t="str">
            <v>Eùp ñaàu coát ñoàng &lt;=70mm2</v>
          </cell>
          <cell r="D202" t="str">
            <v>caùi</v>
          </cell>
          <cell r="E202" t="str">
            <v>caùi</v>
          </cell>
          <cell r="F202">
            <v>13361.7</v>
          </cell>
          <cell r="G202">
            <v>9962</v>
          </cell>
          <cell r="H202">
            <v>930.3</v>
          </cell>
          <cell r="I202">
            <v>1562.1</v>
          </cell>
          <cell r="J202">
            <v>15854.1</v>
          </cell>
        </row>
        <row r="203">
          <cell r="B203" t="str">
            <v>03.4004</v>
          </cell>
          <cell r="C203" t="str">
            <v>Eùp ñaàu coát ñoàng &lt;=95mm2</v>
          </cell>
          <cell r="D203" t="str">
            <v>caùi</v>
          </cell>
          <cell r="E203" t="str">
            <v>caùi</v>
          </cell>
          <cell r="F203">
            <v>19604.7</v>
          </cell>
          <cell r="G203">
            <v>6974</v>
          </cell>
          <cell r="H203">
            <v>1184</v>
          </cell>
          <cell r="I203">
            <v>1562.1</v>
          </cell>
          <cell r="J203">
            <v>22350.799999999999</v>
          </cell>
        </row>
        <row r="204">
          <cell r="B204" t="str">
            <v>03.4005</v>
          </cell>
          <cell r="C204" t="str">
            <v>Eùp ñaàu coát ñoàng &lt;=120mm2</v>
          </cell>
          <cell r="D204" t="str">
            <v>caùi</v>
          </cell>
          <cell r="F204">
            <v>30936.9</v>
          </cell>
          <cell r="H204">
            <v>1522.3</v>
          </cell>
          <cell r="I204">
            <v>1822.5</v>
          </cell>
          <cell r="J204">
            <v>34281.699999999997</v>
          </cell>
        </row>
        <row r="205">
          <cell r="B205" t="str">
            <v>03.4006</v>
          </cell>
          <cell r="C205" t="str">
            <v>Eùp ñaàu coát ñoàng &lt;=150mm2</v>
          </cell>
          <cell r="D205" t="str">
            <v>caùi</v>
          </cell>
          <cell r="E205" t="str">
            <v>caùi</v>
          </cell>
          <cell r="F205">
            <v>39096.1</v>
          </cell>
          <cell r="G205">
            <v>10165.5</v>
          </cell>
          <cell r="H205">
            <v>1860.5</v>
          </cell>
          <cell r="I205">
            <v>2082.8000000000002</v>
          </cell>
          <cell r="J205">
            <v>43039.4</v>
          </cell>
        </row>
        <row r="206">
          <cell r="B206" t="str">
            <v>03.4007</v>
          </cell>
          <cell r="C206" t="str">
            <v>Eùp ñaàu coát ñoàng &lt;=185mm2</v>
          </cell>
          <cell r="D206" t="str">
            <v>caùi</v>
          </cell>
          <cell r="E206" t="str">
            <v>caùi</v>
          </cell>
          <cell r="F206">
            <v>55647.3</v>
          </cell>
          <cell r="G206">
            <v>7116</v>
          </cell>
          <cell r="H206">
            <v>2232.6</v>
          </cell>
          <cell r="I206">
            <v>2343.1999999999998</v>
          </cell>
          <cell r="J206">
            <v>60223.1</v>
          </cell>
        </row>
        <row r="207">
          <cell r="B207" t="str">
            <v>03.4008</v>
          </cell>
          <cell r="C207" t="str">
            <v>Eùp ñaàu coát ñoàng &lt;=240mm2</v>
          </cell>
          <cell r="D207" t="str">
            <v>caùi</v>
          </cell>
          <cell r="E207" t="str">
            <v>caùi</v>
          </cell>
          <cell r="F207">
            <v>83405</v>
          </cell>
          <cell r="G207">
            <v>4981</v>
          </cell>
          <cell r="H207">
            <v>2790.8</v>
          </cell>
          <cell r="I207">
            <v>2603.5</v>
          </cell>
          <cell r="J207">
            <v>88799.3</v>
          </cell>
        </row>
        <row r="208">
          <cell r="B208" t="str">
            <v>03.4009</v>
          </cell>
          <cell r="C208" t="str">
            <v>Eùp ñaàu coát ñoàng &lt;=300mm2</v>
          </cell>
          <cell r="D208" t="str">
            <v>caùi</v>
          </cell>
          <cell r="E208" t="str">
            <v>caùi</v>
          </cell>
          <cell r="F208">
            <v>126240.7</v>
          </cell>
          <cell r="G208">
            <v>3487</v>
          </cell>
          <cell r="H208">
            <v>3315.1</v>
          </cell>
          <cell r="I208">
            <v>3644.9</v>
          </cell>
          <cell r="J208">
            <v>133200.70000000001</v>
          </cell>
        </row>
        <row r="209">
          <cell r="B209" t="str">
            <v>03.4010</v>
          </cell>
          <cell r="C209" t="str">
            <v>Eùp ñaàu coát ñoàng &lt;=400mm2</v>
          </cell>
          <cell r="D209" t="str">
            <v>caùi</v>
          </cell>
          <cell r="F209">
            <v>130886.9</v>
          </cell>
          <cell r="H209">
            <v>4414.6000000000004</v>
          </cell>
          <cell r="I209">
            <v>4686.3</v>
          </cell>
          <cell r="J209">
            <v>139987.79999999999</v>
          </cell>
        </row>
        <row r="210">
          <cell r="C210" t="str">
            <v>Khi laép ñaët thanh ñoàng xuoáng thieát bò NCx1,1</v>
          </cell>
          <cell r="D210" t="str">
            <v>m</v>
          </cell>
          <cell r="F210">
            <v>958</v>
          </cell>
          <cell r="G210">
            <v>958</v>
          </cell>
          <cell r="H210">
            <v>460</v>
          </cell>
          <cell r="J210">
            <v>2376</v>
          </cell>
        </row>
        <row r="211">
          <cell r="C211" t="str">
            <v>LAÉP ÑAËT CAÙC LOAÏI SÖÙ</v>
          </cell>
          <cell r="D211" t="str">
            <v>Choáng seùt van 22-500kV</v>
          </cell>
        </row>
        <row r="212">
          <cell r="B212" t="str">
            <v>04.2101</v>
          </cell>
          <cell r="C212" t="str">
            <v>Laép ñaët chuoâi söù &lt;=2baùt/chuoãi</v>
          </cell>
          <cell r="D212" t="str">
            <v>chuoãi</v>
          </cell>
          <cell r="E212" t="str">
            <v>ph.töû</v>
          </cell>
          <cell r="F212">
            <v>1540</v>
          </cell>
          <cell r="G212">
            <v>1234</v>
          </cell>
          <cell r="H212">
            <v>2762</v>
          </cell>
          <cell r="J212">
            <v>5536</v>
          </cell>
        </row>
        <row r="213">
          <cell r="B213" t="str">
            <v>04.2102</v>
          </cell>
          <cell r="C213" t="str">
            <v>Laép ñaët chuoâi söù &lt;=5baùt/chuoãi</v>
          </cell>
          <cell r="D213" t="str">
            <v>Chuoãi</v>
          </cell>
          <cell r="E213" t="str">
            <v>ph.töû</v>
          </cell>
          <cell r="F213">
            <v>2871</v>
          </cell>
          <cell r="G213">
            <v>2300</v>
          </cell>
          <cell r="H213">
            <v>6905</v>
          </cell>
          <cell r="J213">
            <v>12076</v>
          </cell>
        </row>
        <row r="214">
          <cell r="B214" t="str">
            <v>04.2103</v>
          </cell>
          <cell r="C214" t="str">
            <v>Laép ñaët chuoâi söù &lt;=8baùt/chuoãi</v>
          </cell>
          <cell r="D214" t="str">
            <v>chuoãi</v>
          </cell>
          <cell r="E214" t="str">
            <v>ph.töû</v>
          </cell>
          <cell r="F214">
            <v>4590</v>
          </cell>
          <cell r="G214">
            <v>3676</v>
          </cell>
          <cell r="H214">
            <v>10894</v>
          </cell>
          <cell r="J214">
            <v>19160</v>
          </cell>
        </row>
        <row r="215">
          <cell r="B215" t="str">
            <v>04.2104</v>
          </cell>
          <cell r="C215" t="str">
            <v>Laép ñaët chuoâi söù &lt;=11baùt/chuoãi</v>
          </cell>
          <cell r="D215" t="str">
            <v>chuoãi</v>
          </cell>
          <cell r="E215" t="str">
            <v>caùi</v>
          </cell>
          <cell r="F215">
            <v>6309</v>
          </cell>
          <cell r="G215">
            <v>5052</v>
          </cell>
          <cell r="H215">
            <v>15497</v>
          </cell>
          <cell r="J215">
            <v>26858</v>
          </cell>
        </row>
        <row r="216">
          <cell r="B216" t="str">
            <v>04.2201</v>
          </cell>
          <cell r="C216" t="str">
            <v>Laép ñaët söù ñöùng 10-35kV</v>
          </cell>
          <cell r="D216" t="str">
            <v>caùi</v>
          </cell>
          <cell r="F216">
            <v>2871</v>
          </cell>
          <cell r="G216">
            <v>2300</v>
          </cell>
          <cell r="H216">
            <v>3529</v>
          </cell>
          <cell r="J216">
            <v>8700</v>
          </cell>
        </row>
        <row r="217">
          <cell r="B217" t="str">
            <v>04.2202</v>
          </cell>
          <cell r="C217" t="str">
            <v>Laép ñaët söù ñöùng 110kV</v>
          </cell>
          <cell r="D217" t="str">
            <v>caùi</v>
          </cell>
          <cell r="E217" t="str">
            <v>caùi</v>
          </cell>
          <cell r="F217">
            <v>6309</v>
          </cell>
          <cell r="G217">
            <v>5052</v>
          </cell>
          <cell r="H217">
            <v>33756</v>
          </cell>
          <cell r="I217">
            <v>44099</v>
          </cell>
          <cell r="J217">
            <v>89216</v>
          </cell>
        </row>
        <row r="218">
          <cell r="B218" t="str">
            <v>04.2203</v>
          </cell>
          <cell r="C218" t="str">
            <v>Laép ñaët söù ñöùng 220kV</v>
          </cell>
          <cell r="D218" t="str">
            <v>caùi</v>
          </cell>
          <cell r="E218" t="str">
            <v>caùi</v>
          </cell>
          <cell r="F218">
            <v>16626</v>
          </cell>
          <cell r="G218">
            <v>13313</v>
          </cell>
          <cell r="H218">
            <v>49100</v>
          </cell>
          <cell r="I218">
            <v>88198</v>
          </cell>
          <cell r="J218">
            <v>167237</v>
          </cell>
        </row>
        <row r="219">
          <cell r="B219" t="str">
            <v>04.2301</v>
          </cell>
          <cell r="C219" t="str">
            <v>Laép ñaët söù xuyeân 10-35kV</v>
          </cell>
          <cell r="D219" t="str">
            <v>caùi</v>
          </cell>
          <cell r="E219" t="str">
            <v>caùi</v>
          </cell>
          <cell r="F219">
            <v>166</v>
          </cell>
          <cell r="G219">
            <v>4025</v>
          </cell>
          <cell r="H219">
            <v>9726</v>
          </cell>
          <cell r="J219">
            <v>13751</v>
          </cell>
        </row>
        <row r="220">
          <cell r="B220" t="str">
            <v>04.2302</v>
          </cell>
          <cell r="C220" t="str">
            <v>Laép ñaët söù xuyeân 110kV</v>
          </cell>
          <cell r="D220" t="str">
            <v>caùi</v>
          </cell>
          <cell r="E220" t="str">
            <v>caùi</v>
          </cell>
          <cell r="F220">
            <v>415</v>
          </cell>
          <cell r="G220">
            <v>8839</v>
          </cell>
          <cell r="H220">
            <v>93027</v>
          </cell>
          <cell r="I220">
            <v>110247</v>
          </cell>
          <cell r="J220">
            <v>212113</v>
          </cell>
        </row>
        <row r="221">
          <cell r="B221" t="str">
            <v>04.2303</v>
          </cell>
          <cell r="C221" t="str">
            <v>Laép ñaët söù xuyeân 220kV</v>
          </cell>
          <cell r="D221" t="str">
            <v>caùi</v>
          </cell>
          <cell r="G221">
            <v>23300</v>
          </cell>
          <cell r="H221">
            <v>135312</v>
          </cell>
          <cell r="I221">
            <v>220494</v>
          </cell>
          <cell r="J221">
            <v>379106</v>
          </cell>
        </row>
        <row r="222">
          <cell r="B222" t="str">
            <v>04.2304</v>
          </cell>
          <cell r="C222" t="str">
            <v>Laép ñaët söù xuyeân 500kV</v>
          </cell>
          <cell r="D222" t="str">
            <v>caùi</v>
          </cell>
          <cell r="G222">
            <v>24410</v>
          </cell>
          <cell r="H222">
            <v>317138</v>
          </cell>
          <cell r="I222">
            <v>293992</v>
          </cell>
          <cell r="J222">
            <v>635540</v>
          </cell>
        </row>
        <row r="223">
          <cell r="C223" t="str">
            <v>KEÙO RAÕI DAÂY VAØ LAÁY ÑOÄ VOÕNG TRONG PHAÏM VI TRAÏM</v>
          </cell>
          <cell r="D223" t="str">
            <v>Tieáp ñaát traïm bieán aùp ñieän aùp 220-500kV</v>
          </cell>
          <cell r="E223" t="str">
            <v>heä.thg</v>
          </cell>
          <cell r="F223">
            <v>17500</v>
          </cell>
          <cell r="G223">
            <v>166357</v>
          </cell>
          <cell r="H223">
            <v>56427</v>
          </cell>
        </row>
        <row r="224">
          <cell r="B224" t="str">
            <v>04.1101</v>
          </cell>
          <cell r="C224" t="str">
            <v>Tieát dieän  &lt;=35mm2</v>
          </cell>
          <cell r="D224" t="str">
            <v>m</v>
          </cell>
          <cell r="E224" t="str">
            <v>heä.thg</v>
          </cell>
          <cell r="F224">
            <v>2.9</v>
          </cell>
          <cell r="G224">
            <v>3.03</v>
          </cell>
          <cell r="H224">
            <v>199.47</v>
          </cell>
          <cell r="J224">
            <v>205.4</v>
          </cell>
        </row>
        <row r="225">
          <cell r="B225" t="str">
            <v>04.1102</v>
          </cell>
          <cell r="C225" t="str">
            <v>Tieát dieän  &lt;=50mm2</v>
          </cell>
          <cell r="D225" t="str">
            <v>m</v>
          </cell>
          <cell r="E225" t="str">
            <v>heä.thg</v>
          </cell>
          <cell r="F225">
            <v>2.9</v>
          </cell>
          <cell r="G225">
            <v>3.03</v>
          </cell>
          <cell r="H225">
            <v>260.83999999999997</v>
          </cell>
          <cell r="J225">
            <v>266.77</v>
          </cell>
        </row>
        <row r="226">
          <cell r="B226" t="str">
            <v>04.1103</v>
          </cell>
          <cell r="C226" t="str">
            <v>Tieát dieän  &lt;=70mm2</v>
          </cell>
          <cell r="D226" t="str">
            <v>m</v>
          </cell>
          <cell r="F226">
            <v>3.21</v>
          </cell>
          <cell r="G226">
            <v>3.38</v>
          </cell>
          <cell r="H226">
            <v>352.91</v>
          </cell>
          <cell r="J226">
            <v>359.5</v>
          </cell>
        </row>
        <row r="227">
          <cell r="B227" t="str">
            <v>04.1104</v>
          </cell>
          <cell r="C227" t="str">
            <v>Tieát dieän  &lt;=95mm2</v>
          </cell>
          <cell r="D227" t="str">
            <v>m</v>
          </cell>
          <cell r="E227" t="str">
            <v>vò trí</v>
          </cell>
          <cell r="F227">
            <v>3.51</v>
          </cell>
          <cell r="G227">
            <v>3.73</v>
          </cell>
          <cell r="H227">
            <v>491</v>
          </cell>
          <cell r="J227">
            <v>498.24</v>
          </cell>
        </row>
        <row r="228">
          <cell r="B228" t="str">
            <v>04.1105</v>
          </cell>
          <cell r="C228" t="str">
            <v>Tieát dieän  &lt;=120mm2</v>
          </cell>
          <cell r="D228" t="str">
            <v>m</v>
          </cell>
          <cell r="E228" t="str">
            <v>vò trí</v>
          </cell>
          <cell r="F228">
            <v>3.82</v>
          </cell>
          <cell r="G228">
            <v>4.07</v>
          </cell>
          <cell r="H228">
            <v>552.38</v>
          </cell>
          <cell r="J228">
            <v>560.27</v>
          </cell>
        </row>
        <row r="229">
          <cell r="B229" t="str">
            <v>04.1106</v>
          </cell>
          <cell r="C229" t="str">
            <v>Tieát dieän  &lt;=150mm2</v>
          </cell>
          <cell r="D229" t="str">
            <v>m</v>
          </cell>
          <cell r="F229">
            <v>4.21</v>
          </cell>
          <cell r="G229">
            <v>4.47</v>
          </cell>
          <cell r="H229">
            <v>659.78</v>
          </cell>
          <cell r="J229">
            <v>668.45999999999992</v>
          </cell>
        </row>
        <row r="230">
          <cell r="B230" t="str">
            <v>04.1201</v>
          </cell>
          <cell r="C230" t="str">
            <v>Tieát dieän  &lt;=185mm2</v>
          </cell>
          <cell r="D230" t="str">
            <v>m</v>
          </cell>
          <cell r="E230" t="str">
            <v>vò trí</v>
          </cell>
          <cell r="F230">
            <v>4.21</v>
          </cell>
          <cell r="G230">
            <v>4.47</v>
          </cell>
          <cell r="H230">
            <v>782.53</v>
          </cell>
          <cell r="J230">
            <v>791.20999999999992</v>
          </cell>
        </row>
        <row r="231">
          <cell r="B231" t="str">
            <v>04.1202</v>
          </cell>
          <cell r="C231" t="str">
            <v>Tieát dieän  &lt;=240mm2</v>
          </cell>
          <cell r="D231" t="str">
            <v>m</v>
          </cell>
          <cell r="E231" t="str">
            <v>vò trí</v>
          </cell>
          <cell r="F231">
            <v>4.21</v>
          </cell>
          <cell r="G231">
            <v>4.47</v>
          </cell>
          <cell r="H231">
            <v>902.22</v>
          </cell>
          <cell r="J231">
            <v>910.9</v>
          </cell>
        </row>
        <row r="232">
          <cell r="B232" t="str">
            <v>04.1203</v>
          </cell>
          <cell r="C232" t="str">
            <v>Tieát dieän  &lt;=300mm2</v>
          </cell>
          <cell r="D232" t="str">
            <v>m</v>
          </cell>
          <cell r="F232">
            <v>6.01</v>
          </cell>
          <cell r="G232">
            <v>6.36</v>
          </cell>
          <cell r="H232">
            <v>1150.79</v>
          </cell>
          <cell r="J232">
            <v>1163.1599999999999</v>
          </cell>
        </row>
        <row r="233">
          <cell r="C233" t="str">
            <v>KEÙO RAÕI DAÂY CHOÁNG SEÙT VAØ LAÁY ÑOÄ VOÕNG TRONG PHAÏM VI TRAÏM</v>
          </cell>
          <cell r="D233" t="str">
            <v>Rô le so leäch</v>
          </cell>
        </row>
        <row r="234">
          <cell r="B234" t="str">
            <v>04.1301</v>
          </cell>
          <cell r="C234" t="str">
            <v>Tieát dieän  &lt;=16mm2</v>
          </cell>
          <cell r="D234" t="str">
            <v>m</v>
          </cell>
          <cell r="E234" t="str">
            <v>caùi</v>
          </cell>
          <cell r="F234">
            <v>2.72</v>
          </cell>
          <cell r="G234">
            <v>2.82</v>
          </cell>
          <cell r="H234">
            <v>250.1</v>
          </cell>
          <cell r="J234">
            <v>255.64</v>
          </cell>
        </row>
        <row r="235">
          <cell r="B235" t="str">
            <v>04.1302</v>
          </cell>
          <cell r="C235" t="str">
            <v>Tieát dieän  &lt;=25mm2</v>
          </cell>
          <cell r="D235" t="str">
            <v>m</v>
          </cell>
          <cell r="E235" t="str">
            <v>caùi</v>
          </cell>
          <cell r="F235">
            <v>2.72</v>
          </cell>
          <cell r="G235">
            <v>2.82</v>
          </cell>
          <cell r="H235">
            <v>306.88</v>
          </cell>
          <cell r="J235">
            <v>312.42</v>
          </cell>
        </row>
        <row r="236">
          <cell r="B236" t="str">
            <v>04.1303</v>
          </cell>
          <cell r="C236" t="str">
            <v>Tieát dieän  &lt;=35mm2</v>
          </cell>
          <cell r="D236" t="str">
            <v>m</v>
          </cell>
          <cell r="E236" t="str">
            <v>caùi</v>
          </cell>
          <cell r="F236">
            <v>2.9</v>
          </cell>
          <cell r="G236">
            <v>3.03</v>
          </cell>
          <cell r="H236">
            <v>345.24</v>
          </cell>
          <cell r="J236">
            <v>351.17</v>
          </cell>
        </row>
        <row r="237">
          <cell r="B237" t="str">
            <v>04.1304</v>
          </cell>
          <cell r="C237" t="str">
            <v>Tieát dieän  &lt;=50mm2</v>
          </cell>
          <cell r="D237" t="str">
            <v>m</v>
          </cell>
          <cell r="E237" t="str">
            <v>caùi</v>
          </cell>
          <cell r="F237">
            <v>3.21</v>
          </cell>
          <cell r="G237">
            <v>3.38</v>
          </cell>
          <cell r="H237">
            <v>386.66</v>
          </cell>
          <cell r="J237">
            <v>393.25</v>
          </cell>
        </row>
        <row r="238">
          <cell r="B238" t="str">
            <v>04.1305</v>
          </cell>
          <cell r="C238" t="str">
            <v>Tieát dieän  &lt;=70mm2</v>
          </cell>
          <cell r="D238" t="str">
            <v>m</v>
          </cell>
          <cell r="F238">
            <v>3.51</v>
          </cell>
          <cell r="G238">
            <v>3.73</v>
          </cell>
          <cell r="H238">
            <v>464.92</v>
          </cell>
          <cell r="J238">
            <v>472.16</v>
          </cell>
        </row>
        <row r="239">
          <cell r="C239" t="str">
            <v>LÑ CAÙC PHUÏ KIEÄN DAÂY DAÃN, THANH CAÙI, SÖÙ, THIEÁT BÒ TRONG TRAÏM</v>
          </cell>
          <cell r="D239" t="str">
            <v>Rô le so leäch maùy bieán aùp - coù khoái phuï trôï</v>
          </cell>
          <cell r="E239" t="str">
            <v>caùi</v>
          </cell>
          <cell r="F239">
            <v>2557</v>
          </cell>
          <cell r="G239">
            <v>133084.79999999999</v>
          </cell>
          <cell r="H239">
            <v>85589</v>
          </cell>
        </row>
        <row r="240">
          <cell r="B240" t="str">
            <v>04.3103</v>
          </cell>
          <cell r="C240" t="str">
            <v xml:space="preserve">Thu loâi oáng </v>
          </cell>
          <cell r="D240" t="str">
            <v>boä</v>
          </cell>
          <cell r="E240" t="str">
            <v>caùi</v>
          </cell>
          <cell r="F240">
            <v>2813</v>
          </cell>
          <cell r="G240">
            <v>756</v>
          </cell>
          <cell r="H240">
            <v>8439</v>
          </cell>
          <cell r="J240">
            <v>9195</v>
          </cell>
        </row>
        <row r="241">
          <cell r="B241" t="str">
            <v>04.3105</v>
          </cell>
          <cell r="C241" t="str">
            <v>Khoùa caùc loaïi</v>
          </cell>
          <cell r="D241" t="str">
            <v>boä</v>
          </cell>
          <cell r="E241" t="str">
            <v>caùi</v>
          </cell>
          <cell r="F241">
            <v>666</v>
          </cell>
          <cell r="G241">
            <v>756</v>
          </cell>
          <cell r="H241">
            <v>8439</v>
          </cell>
          <cell r="J241">
            <v>9861</v>
          </cell>
        </row>
        <row r="242">
          <cell r="B242" t="str">
            <v>04.3106</v>
          </cell>
          <cell r="C242" t="str">
            <v>Ñaàu coát eùp</v>
          </cell>
          <cell r="D242" t="str">
            <v>boä</v>
          </cell>
          <cell r="E242" t="str">
            <v>caùi</v>
          </cell>
          <cell r="F242">
            <v>666</v>
          </cell>
          <cell r="G242">
            <v>756</v>
          </cell>
          <cell r="H242">
            <v>8439</v>
          </cell>
          <cell r="J242">
            <v>9861</v>
          </cell>
        </row>
        <row r="243">
          <cell r="B243" t="str">
            <v>04.3107</v>
          </cell>
          <cell r="C243" t="str">
            <v>Keïp caùc loaïi</v>
          </cell>
          <cell r="D243" t="str">
            <v>boä</v>
          </cell>
          <cell r="E243" t="str">
            <v>caùi</v>
          </cell>
          <cell r="F243">
            <v>666</v>
          </cell>
          <cell r="G243">
            <v>756</v>
          </cell>
          <cell r="H243">
            <v>6444</v>
          </cell>
          <cell r="J243">
            <v>7866</v>
          </cell>
        </row>
        <row r="244">
          <cell r="B244" t="str">
            <v>04.3108</v>
          </cell>
          <cell r="C244" t="str">
            <v>Khung ñònh vò</v>
          </cell>
          <cell r="D244" t="str">
            <v>boä</v>
          </cell>
          <cell r="E244" t="str">
            <v>boä</v>
          </cell>
          <cell r="F244">
            <v>666</v>
          </cell>
          <cell r="G244">
            <v>756</v>
          </cell>
          <cell r="H244">
            <v>8439</v>
          </cell>
          <cell r="J244">
            <v>9861</v>
          </cell>
        </row>
        <row r="245">
          <cell r="B245" t="str">
            <v>04.4201</v>
          </cell>
          <cell r="C245" t="str">
            <v>Keoù daây ñoàng &lt;=95 xuoáng thieát bò</v>
          </cell>
          <cell r="D245" t="str">
            <v>m</v>
          </cell>
          <cell r="E245" t="str">
            <v>boä</v>
          </cell>
          <cell r="F245">
            <v>913</v>
          </cell>
          <cell r="G245">
            <v>958</v>
          </cell>
          <cell r="H245">
            <v>921</v>
          </cell>
          <cell r="J245">
            <v>2792</v>
          </cell>
        </row>
        <row r="246">
          <cell r="B246" t="str">
            <v>04.4202</v>
          </cell>
          <cell r="C246" t="str">
            <v>Keoù daây ñoàng &lt;=150 xuoáng thieát bò</v>
          </cell>
          <cell r="D246" t="str">
            <v>m</v>
          </cell>
          <cell r="F246">
            <v>913</v>
          </cell>
          <cell r="G246">
            <v>958</v>
          </cell>
          <cell r="H246">
            <v>2455</v>
          </cell>
          <cell r="J246">
            <v>4326</v>
          </cell>
        </row>
        <row r="247">
          <cell r="B247" t="str">
            <v>04.4203</v>
          </cell>
          <cell r="C247" t="str">
            <v>Keoù daây ñoàng &lt;=240 xuoáng thieát bò</v>
          </cell>
          <cell r="D247" t="str">
            <v>m</v>
          </cell>
          <cell r="E247" t="str">
            <v>caùi</v>
          </cell>
          <cell r="F247">
            <v>930</v>
          </cell>
          <cell r="G247">
            <v>975</v>
          </cell>
          <cell r="H247">
            <v>3069</v>
          </cell>
          <cell r="J247">
            <v>4974</v>
          </cell>
        </row>
        <row r="248">
          <cell r="B248" t="str">
            <v>04.5101</v>
          </cell>
          <cell r="C248" t="str">
            <v>Thanh caùi deït 25x4</v>
          </cell>
          <cell r="D248" t="str">
            <v>m</v>
          </cell>
          <cell r="E248" t="str">
            <v>caùi</v>
          </cell>
          <cell r="F248">
            <v>1464</v>
          </cell>
          <cell r="G248">
            <v>277.8</v>
          </cell>
          <cell r="H248">
            <v>1074.0999999999999</v>
          </cell>
          <cell r="I248">
            <v>195.9</v>
          </cell>
          <cell r="J248">
            <v>1547.8</v>
          </cell>
        </row>
        <row r="249">
          <cell r="B249" t="str">
            <v>04.5102</v>
          </cell>
          <cell r="C249" t="str">
            <v>Thanh caùi deït 40x4</v>
          </cell>
          <cell r="D249" t="str">
            <v>m</v>
          </cell>
          <cell r="E249" t="str">
            <v>caùi</v>
          </cell>
          <cell r="F249">
            <v>3075</v>
          </cell>
          <cell r="G249">
            <v>280.5</v>
          </cell>
          <cell r="H249">
            <v>1503.7</v>
          </cell>
          <cell r="I249">
            <v>195.9</v>
          </cell>
          <cell r="J249">
            <v>1980.1000000000001</v>
          </cell>
        </row>
        <row r="250">
          <cell r="B250" t="str">
            <v>04.5104</v>
          </cell>
          <cell r="C250" t="str">
            <v>Thanh caùi deït 80x8</v>
          </cell>
          <cell r="D250" t="str">
            <v>m</v>
          </cell>
          <cell r="E250" t="str">
            <v>caùi</v>
          </cell>
          <cell r="F250">
            <v>1538</v>
          </cell>
          <cell r="G250">
            <v>284.89999999999998</v>
          </cell>
          <cell r="H250">
            <v>2117.4</v>
          </cell>
          <cell r="I250">
            <v>195.9</v>
          </cell>
          <cell r="J250">
            <v>2598.2000000000003</v>
          </cell>
        </row>
        <row r="251">
          <cell r="B251" t="str">
            <v>04.7001</v>
          </cell>
          <cell r="C251" t="str">
            <v>Ñoùng coïc tieáp ñòa</v>
          </cell>
          <cell r="D251" t="str">
            <v>coïc</v>
          </cell>
          <cell r="H251">
            <v>5217</v>
          </cell>
          <cell r="J251">
            <v>5217</v>
          </cell>
        </row>
        <row r="252">
          <cell r="B252" t="str">
            <v>04.7002</v>
          </cell>
          <cell r="C252" t="str">
            <v>Saûn xuaát vaø raûi daây tieáp ñòa</v>
          </cell>
          <cell r="D252" t="str">
            <v>m</v>
          </cell>
          <cell r="E252" t="str">
            <v>caùi</v>
          </cell>
          <cell r="F252">
            <v>2046</v>
          </cell>
          <cell r="G252">
            <v>20332</v>
          </cell>
          <cell r="H252">
            <v>438.8</v>
          </cell>
          <cell r="J252">
            <v>438.8</v>
          </cell>
        </row>
        <row r="253">
          <cell r="B253" t="str">
            <v>04.8102</v>
          </cell>
          <cell r="C253" t="str">
            <v>Laép giaù caùp, giaù thieát bò</v>
          </cell>
          <cell r="D253" t="str">
            <v>Taán</v>
          </cell>
          <cell r="E253" t="str">
            <v>caùi</v>
          </cell>
          <cell r="F253">
            <v>1548</v>
          </cell>
          <cell r="G253">
            <v>16266</v>
          </cell>
          <cell r="H253">
            <v>155586</v>
          </cell>
          <cell r="J253">
            <v>155586</v>
          </cell>
        </row>
        <row r="254">
          <cell r="B254" t="str">
            <v>04.8103</v>
          </cell>
          <cell r="C254" t="str">
            <v>Laép ñaët PVC</v>
          </cell>
          <cell r="D254" t="str">
            <v>m</v>
          </cell>
          <cell r="E254" t="str">
            <v>caùi</v>
          </cell>
          <cell r="F254">
            <v>1898</v>
          </cell>
          <cell r="G254">
            <v>600</v>
          </cell>
          <cell r="H254">
            <v>2301.6</v>
          </cell>
          <cell r="J254">
            <v>2901.6</v>
          </cell>
        </row>
        <row r="255">
          <cell r="B255" t="str">
            <v>04.8104</v>
          </cell>
          <cell r="C255" t="str">
            <v>Laép ñaët oáng theùp</v>
          </cell>
          <cell r="D255" t="str">
            <v>m</v>
          </cell>
          <cell r="E255" t="str">
            <v>caùi</v>
          </cell>
          <cell r="F255">
            <v>600</v>
          </cell>
          <cell r="G255">
            <v>600</v>
          </cell>
          <cell r="H255">
            <v>4603.1000000000004</v>
          </cell>
          <cell r="J255">
            <v>5803.1</v>
          </cell>
        </row>
        <row r="256">
          <cell r="B256" t="str">
            <v>07.2104/67</v>
          </cell>
          <cell r="C256" t="str">
            <v xml:space="preserve">Xeáp gaïch chæ </v>
          </cell>
          <cell r="D256" t="str">
            <v>m</v>
          </cell>
          <cell r="H256">
            <v>58.863</v>
          </cell>
          <cell r="J256">
            <v>58.863</v>
          </cell>
        </row>
        <row r="257">
          <cell r="B257" t="str">
            <v>07.2102/67</v>
          </cell>
          <cell r="C257" t="str">
            <v>Raûi löôùi nilon</v>
          </cell>
          <cell r="D257" t="str">
            <v>m</v>
          </cell>
          <cell r="E257" t="str">
            <v>caùi</v>
          </cell>
          <cell r="F257">
            <v>4147</v>
          </cell>
          <cell r="G257">
            <v>83178</v>
          </cell>
          <cell r="H257">
            <v>73.58</v>
          </cell>
          <cell r="J257">
            <v>73.58</v>
          </cell>
        </row>
        <row r="258">
          <cell r="B258" t="str">
            <v>04.9102</v>
          </cell>
          <cell r="C258" t="str">
            <v>Laép ñaët xaø theùp</v>
          </cell>
          <cell r="D258" t="str">
            <v>Taán</v>
          </cell>
          <cell r="E258" t="str">
            <v>caùi</v>
          </cell>
          <cell r="F258">
            <v>9965</v>
          </cell>
          <cell r="G258">
            <v>9965</v>
          </cell>
          <cell r="H258">
            <v>181470</v>
          </cell>
          <cell r="J258">
            <v>201400</v>
          </cell>
        </row>
        <row r="259">
          <cell r="B259" t="str">
            <v>05.1101</v>
          </cell>
          <cell r="C259" t="str">
            <v>Laép ñaët tuû ñieän xoay chieàu 1 pha</v>
          </cell>
          <cell r="D259" t="str">
            <v>tuû</v>
          </cell>
          <cell r="E259" t="str">
            <v>caùi</v>
          </cell>
          <cell r="F259">
            <v>35119</v>
          </cell>
          <cell r="G259">
            <v>34793</v>
          </cell>
          <cell r="H259">
            <v>42285</v>
          </cell>
          <cell r="I259">
            <v>30633</v>
          </cell>
          <cell r="J259">
            <v>142830</v>
          </cell>
        </row>
        <row r="260">
          <cell r="B260" t="str">
            <v>05.1101TC</v>
          </cell>
          <cell r="C260" t="str">
            <v>Laép ñaët = TC tuû ñieän xoay chieàu 1 pha</v>
          </cell>
          <cell r="D260" t="str">
            <v>tuû</v>
          </cell>
          <cell r="E260" t="str">
            <v>caùi</v>
          </cell>
          <cell r="F260">
            <v>34793</v>
          </cell>
          <cell r="G260">
            <v>34793</v>
          </cell>
          <cell r="H260">
            <v>54970.5</v>
          </cell>
          <cell r="J260">
            <v>124556.5</v>
          </cell>
        </row>
        <row r="261">
          <cell r="B261" t="str">
            <v>05.1102</v>
          </cell>
          <cell r="C261" t="str">
            <v>Laép ñaët tuû ñieän xoay chieàu 3 pha</v>
          </cell>
          <cell r="D261" t="str">
            <v>tuû</v>
          </cell>
          <cell r="F261">
            <v>36219</v>
          </cell>
          <cell r="G261">
            <v>35673</v>
          </cell>
          <cell r="H261">
            <v>48712</v>
          </cell>
          <cell r="I261">
            <v>30633</v>
          </cell>
          <cell r="J261">
            <v>151237</v>
          </cell>
        </row>
        <row r="262">
          <cell r="B262" t="str">
            <v>05.1102TC</v>
          </cell>
          <cell r="C262" t="str">
            <v>Laép ñaët = TC tuû ñieän xoay chieàu 3 pha</v>
          </cell>
          <cell r="D262" t="str">
            <v>tuû</v>
          </cell>
          <cell r="E262" t="str">
            <v>boä</v>
          </cell>
          <cell r="F262">
            <v>35673</v>
          </cell>
          <cell r="G262">
            <v>35673</v>
          </cell>
          <cell r="H262">
            <v>54970.5</v>
          </cell>
          <cell r="J262">
            <v>126316.5</v>
          </cell>
        </row>
        <row r="263">
          <cell r="B263" t="str">
            <v>05.1103</v>
          </cell>
          <cell r="C263" t="str">
            <v>Laép ñaët tuû ñieän 1 chieàu</v>
          </cell>
          <cell r="D263" t="str">
            <v>tuû</v>
          </cell>
          <cell r="E263" t="str">
            <v>boä</v>
          </cell>
          <cell r="F263">
            <v>34119</v>
          </cell>
          <cell r="G263">
            <v>34793</v>
          </cell>
          <cell r="H263">
            <v>42285</v>
          </cell>
          <cell r="I263">
            <v>30633</v>
          </cell>
          <cell r="J263">
            <v>141830</v>
          </cell>
        </row>
        <row r="264">
          <cell r="B264" t="str">
            <v>05.1104</v>
          </cell>
          <cell r="C264" t="str">
            <v>Laép ñaët tuû ñieàu khieån DCL</v>
          </cell>
          <cell r="D264" t="str">
            <v>tuû</v>
          </cell>
          <cell r="E264" t="str">
            <v>boä</v>
          </cell>
          <cell r="F264">
            <v>34573</v>
          </cell>
          <cell r="G264">
            <v>33693</v>
          </cell>
          <cell r="H264">
            <v>42285</v>
          </cell>
          <cell r="J264">
            <v>110551</v>
          </cell>
        </row>
        <row r="265">
          <cell r="B265" t="str">
            <v>05.1105</v>
          </cell>
          <cell r="C265" t="str">
            <v>Laép ñaët tu ñieàu khieån CB vaø tuû ñaáu daây</v>
          </cell>
          <cell r="D265" t="str">
            <v>tuû</v>
          </cell>
          <cell r="E265" t="str">
            <v>boä</v>
          </cell>
          <cell r="F265">
            <v>34573</v>
          </cell>
          <cell r="G265">
            <v>33693</v>
          </cell>
          <cell r="H265">
            <v>48543</v>
          </cell>
          <cell r="I265">
            <v>58798</v>
          </cell>
          <cell r="J265">
            <v>175607</v>
          </cell>
        </row>
        <row r="266">
          <cell r="B266" t="str">
            <v>05.1105SR</v>
          </cell>
          <cell r="C266" t="str">
            <v>Laép ñaët tu ñieàu khieån CB vaø tuû ñaáu daây</v>
          </cell>
          <cell r="D266" t="str">
            <v>tuû</v>
          </cell>
          <cell r="F266">
            <v>33693</v>
          </cell>
          <cell r="G266">
            <v>33693</v>
          </cell>
          <cell r="H266">
            <v>48543</v>
          </cell>
          <cell r="I266">
            <v>58798</v>
          </cell>
          <cell r="J266">
            <v>174727</v>
          </cell>
        </row>
        <row r="267">
          <cell r="C267" t="str">
            <v>Laép ñaë caùc thieát bò khaùc cho maïch nhò thöù: ÑK, BV, ÑL</v>
          </cell>
          <cell r="D267" t="str">
            <v>Rô le hôïp boä töï ñoùng laïi ñieän töø, ñieän töû</v>
          </cell>
          <cell r="E267" t="str">
            <v>boä</v>
          </cell>
          <cell r="F267">
            <v>4147</v>
          </cell>
          <cell r="G267">
            <v>66543</v>
          </cell>
          <cell r="H267">
            <v>111321</v>
          </cell>
        </row>
        <row r="268">
          <cell r="B268" t="str">
            <v>05.3101</v>
          </cell>
          <cell r="C268" t="str">
            <v>Tuû ñieàu khieån MBA &lt;=35kV</v>
          </cell>
          <cell r="D268" t="str">
            <v>tuû</v>
          </cell>
          <cell r="E268" t="str">
            <v>boä</v>
          </cell>
          <cell r="F268">
            <v>5720</v>
          </cell>
          <cell r="G268">
            <v>4620</v>
          </cell>
          <cell r="H268">
            <v>76113</v>
          </cell>
          <cell r="I268">
            <v>38291</v>
          </cell>
          <cell r="J268">
            <v>124744</v>
          </cell>
        </row>
        <row r="269">
          <cell r="B269" t="str">
            <v>05.3105</v>
          </cell>
          <cell r="C269" t="str">
            <v>Tuû ñieàu khieån ñöôøng daây &lt;=35kV</v>
          </cell>
          <cell r="D269" t="str">
            <v>tuû</v>
          </cell>
          <cell r="E269" t="str">
            <v>boä</v>
          </cell>
          <cell r="F269">
            <v>4443</v>
          </cell>
          <cell r="G269">
            <v>4620</v>
          </cell>
          <cell r="H269">
            <v>68502</v>
          </cell>
          <cell r="I269">
            <v>38291</v>
          </cell>
          <cell r="J269">
            <v>111413</v>
          </cell>
        </row>
        <row r="270">
          <cell r="B270" t="str">
            <v>05.3106</v>
          </cell>
          <cell r="C270" t="str">
            <v>Tuû ñieàu khieån loä ra &lt;=110kV</v>
          </cell>
          <cell r="D270" t="str">
            <v>tuû</v>
          </cell>
          <cell r="E270" t="str">
            <v>boä</v>
          </cell>
          <cell r="F270">
            <v>3022</v>
          </cell>
          <cell r="G270">
            <v>5555</v>
          </cell>
          <cell r="H270">
            <v>82202</v>
          </cell>
          <cell r="I270">
            <v>38291</v>
          </cell>
          <cell r="J270">
            <v>126048</v>
          </cell>
        </row>
        <row r="271">
          <cell r="B271" t="str">
            <v>05.3102</v>
          </cell>
          <cell r="C271" t="str">
            <v>Tuû ñieàu khieån MBA &lt;=110kV</v>
          </cell>
          <cell r="D271" t="str">
            <v>tuû</v>
          </cell>
          <cell r="G271">
            <v>5555</v>
          </cell>
          <cell r="H271">
            <v>91336</v>
          </cell>
          <cell r="I271">
            <v>38291</v>
          </cell>
          <cell r="J271">
            <v>135182</v>
          </cell>
        </row>
        <row r="272">
          <cell r="B272" t="str">
            <v>05.3202</v>
          </cell>
          <cell r="C272" t="str">
            <v>Tuû baûo veä MBA &lt;=110kV</v>
          </cell>
          <cell r="D272" t="str">
            <v>tuû</v>
          </cell>
          <cell r="E272" t="str">
            <v>boä</v>
          </cell>
          <cell r="F272">
            <v>4147</v>
          </cell>
          <cell r="G272">
            <v>5555</v>
          </cell>
          <cell r="H272">
            <v>86769</v>
          </cell>
          <cell r="I272">
            <v>38291</v>
          </cell>
          <cell r="J272">
            <v>130615</v>
          </cell>
        </row>
        <row r="273">
          <cell r="B273" t="str">
            <v>05.3206</v>
          </cell>
          <cell r="C273" t="str">
            <v>Tuû baûo veä loä ra &lt;=110kV</v>
          </cell>
          <cell r="D273" t="str">
            <v>tuû</v>
          </cell>
          <cell r="E273" t="str">
            <v>boä</v>
          </cell>
          <cell r="F273">
            <v>2570</v>
          </cell>
          <cell r="G273">
            <v>5555</v>
          </cell>
          <cell r="H273">
            <v>78092</v>
          </cell>
          <cell r="I273">
            <v>38291</v>
          </cell>
          <cell r="J273">
            <v>121938</v>
          </cell>
        </row>
        <row r="274">
          <cell r="B274" t="str">
            <v>05.3205</v>
          </cell>
          <cell r="C274" t="str">
            <v>Tuû baûo veä loä ra &lt;=35kV</v>
          </cell>
          <cell r="D274" t="str">
            <v>tuû</v>
          </cell>
          <cell r="E274" t="str">
            <v>boä</v>
          </cell>
          <cell r="F274">
            <v>4251</v>
          </cell>
          <cell r="G274">
            <v>4620</v>
          </cell>
          <cell r="H274">
            <v>65077</v>
          </cell>
          <cell r="I274">
            <v>38291</v>
          </cell>
          <cell r="J274">
            <v>107988</v>
          </cell>
        </row>
        <row r="275">
          <cell r="B275" t="str">
            <v>05.2101</v>
          </cell>
          <cell r="C275" t="str">
            <v>Tuû ñieän coù ñieän aùp &lt;=10kV</v>
          </cell>
          <cell r="D275" t="str">
            <v>tuû</v>
          </cell>
          <cell r="E275" t="str">
            <v>boä</v>
          </cell>
          <cell r="F275">
            <v>5552</v>
          </cell>
          <cell r="G275">
            <v>4675</v>
          </cell>
          <cell r="H275">
            <v>124318</v>
          </cell>
          <cell r="I275">
            <v>30633</v>
          </cell>
          <cell r="J275">
            <v>159626</v>
          </cell>
        </row>
        <row r="276">
          <cell r="B276" t="str">
            <v>05.2102</v>
          </cell>
          <cell r="C276" t="str">
            <v>Tuû ñieän coù ñieän aùp &lt;=35kV</v>
          </cell>
          <cell r="D276" t="str">
            <v>tuû</v>
          </cell>
          <cell r="G276">
            <v>7425</v>
          </cell>
          <cell r="H276">
            <v>142078</v>
          </cell>
          <cell r="I276">
            <v>30633</v>
          </cell>
          <cell r="J276">
            <v>180136</v>
          </cell>
        </row>
        <row r="277">
          <cell r="B277" t="str">
            <v>05.3301</v>
          </cell>
          <cell r="C277" t="str">
            <v>Tuû ño löôøng &lt;=35kV</v>
          </cell>
          <cell r="D277" t="str">
            <v>tuû</v>
          </cell>
          <cell r="E277" t="str">
            <v>boä</v>
          </cell>
          <cell r="F277">
            <v>5720</v>
          </cell>
          <cell r="G277">
            <v>4620</v>
          </cell>
          <cell r="H277">
            <v>72307</v>
          </cell>
          <cell r="I277">
            <v>38291</v>
          </cell>
          <cell r="J277">
            <v>120938</v>
          </cell>
        </row>
        <row r="278">
          <cell r="B278" t="str">
            <v>TT</v>
          </cell>
          <cell r="C278" t="str">
            <v xml:space="preserve">Laép caùp ñieàu khieån </v>
          </cell>
          <cell r="D278" t="str">
            <v>loâ</v>
          </cell>
          <cell r="E278" t="str">
            <v>boä</v>
          </cell>
          <cell r="F278">
            <v>2578</v>
          </cell>
          <cell r="G278">
            <v>56285</v>
          </cell>
          <cell r="H278">
            <v>3000000</v>
          </cell>
          <cell r="J278">
            <v>3000000</v>
          </cell>
        </row>
        <row r="279">
          <cell r="C279" t="str">
            <v xml:space="preserve">Heä thoáng chieáu saùng </v>
          </cell>
          <cell r="D279" t="str">
            <v>Rô le boä giaùm saùt maïch doøng ñieän töø, ñieän töû</v>
          </cell>
          <cell r="E279" t="str">
            <v>boä</v>
          </cell>
          <cell r="F279">
            <v>2407</v>
          </cell>
          <cell r="G279">
            <v>53234</v>
          </cell>
          <cell r="H279">
            <v>55660</v>
          </cell>
        </row>
        <row r="280">
          <cell r="B280" t="str">
            <v>05.4101</v>
          </cell>
          <cell r="C280" t="str">
            <v xml:space="preserve">Ñeøn pha treân coät </v>
          </cell>
          <cell r="D280" t="str">
            <v>boä</v>
          </cell>
          <cell r="E280" t="str">
            <v>boä</v>
          </cell>
          <cell r="F280">
            <v>1704</v>
          </cell>
          <cell r="G280">
            <v>665</v>
          </cell>
          <cell r="H280">
            <v>20297</v>
          </cell>
          <cell r="J280">
            <v>20962</v>
          </cell>
        </row>
        <row r="281">
          <cell r="B281" t="str">
            <v>05.4102</v>
          </cell>
          <cell r="C281" t="str">
            <v>Ñeøn hình caàu</v>
          </cell>
          <cell r="D281" t="str">
            <v>boä</v>
          </cell>
          <cell r="G281">
            <v>523</v>
          </cell>
          <cell r="H281">
            <v>6766</v>
          </cell>
          <cell r="J281">
            <v>7289</v>
          </cell>
        </row>
        <row r="282">
          <cell r="B282" t="str">
            <v>05.4103</v>
          </cell>
          <cell r="C282" t="str">
            <v>Ñeøn chieáu saùng</v>
          </cell>
          <cell r="D282" t="str">
            <v>boä</v>
          </cell>
          <cell r="E282" t="str">
            <v>boä</v>
          </cell>
          <cell r="F282">
            <v>451</v>
          </cell>
          <cell r="G282">
            <v>451</v>
          </cell>
          <cell r="H282">
            <v>2030</v>
          </cell>
          <cell r="I282">
            <v>0</v>
          </cell>
          <cell r="J282">
            <v>2932</v>
          </cell>
        </row>
        <row r="283">
          <cell r="B283" t="str">
            <v>05.4104</v>
          </cell>
          <cell r="C283" t="str">
            <v>Ñeøn choáng noå</v>
          </cell>
          <cell r="D283" t="str">
            <v>boä</v>
          </cell>
          <cell r="E283" t="str">
            <v>boä</v>
          </cell>
          <cell r="F283">
            <v>523</v>
          </cell>
          <cell r="G283">
            <v>523</v>
          </cell>
          <cell r="H283">
            <v>6766</v>
          </cell>
          <cell r="J283">
            <v>7812</v>
          </cell>
        </row>
        <row r="284">
          <cell r="B284" t="str">
            <v>05.4105</v>
          </cell>
          <cell r="C284" t="str">
            <v xml:space="preserve">Ñeøn choáng aåm </v>
          </cell>
          <cell r="D284" t="str">
            <v>boä</v>
          </cell>
          <cell r="G284">
            <v>523</v>
          </cell>
          <cell r="H284">
            <v>5074</v>
          </cell>
          <cell r="J284">
            <v>5597</v>
          </cell>
        </row>
        <row r="285">
          <cell r="B285" t="str">
            <v>05.4106</v>
          </cell>
          <cell r="C285" t="str">
            <v>Thieát bò töï ñoäng cho HTCS</v>
          </cell>
          <cell r="D285" t="str">
            <v>boä</v>
          </cell>
          <cell r="G285">
            <v>265</v>
          </cell>
          <cell r="H285">
            <v>3721</v>
          </cell>
          <cell r="J285">
            <v>3986</v>
          </cell>
        </row>
        <row r="286">
          <cell r="B286" t="str">
            <v>05.4201</v>
          </cell>
          <cell r="C286" t="str">
            <v xml:space="preserve">Caàn ñeøn chuyeân duøng </v>
          </cell>
          <cell r="D286" t="str">
            <v>boä</v>
          </cell>
          <cell r="E286" t="str">
            <v>caùi</v>
          </cell>
          <cell r="F286">
            <v>1671</v>
          </cell>
          <cell r="G286">
            <v>255</v>
          </cell>
          <cell r="H286">
            <v>25371</v>
          </cell>
          <cell r="I286">
            <v>73498</v>
          </cell>
          <cell r="J286">
            <v>99124</v>
          </cell>
        </row>
        <row r="287">
          <cell r="B287" t="str">
            <v>05.4202</v>
          </cell>
          <cell r="C287" t="str">
            <v xml:space="preserve">Caàn ñeøn caùc loaïi </v>
          </cell>
          <cell r="D287" t="str">
            <v>boä</v>
          </cell>
          <cell r="E287" t="str">
            <v>caùi</v>
          </cell>
          <cell r="F287">
            <v>1486</v>
          </cell>
          <cell r="G287">
            <v>308</v>
          </cell>
          <cell r="H287">
            <v>3383</v>
          </cell>
          <cell r="J287">
            <v>3691</v>
          </cell>
        </row>
        <row r="288">
          <cell r="B288" t="str">
            <v>05.4203</v>
          </cell>
          <cell r="C288" t="str">
            <v>Chao, chuïp, choùa ñeøn caùc loaïi</v>
          </cell>
          <cell r="D288" t="str">
            <v>boä</v>
          </cell>
          <cell r="E288" t="str">
            <v>caùi</v>
          </cell>
          <cell r="F288">
            <v>1671</v>
          </cell>
          <cell r="G288">
            <v>283</v>
          </cell>
          <cell r="H288">
            <v>1691</v>
          </cell>
          <cell r="J288">
            <v>1974</v>
          </cell>
        </row>
        <row r="289">
          <cell r="B289" t="str">
            <v>05.4204</v>
          </cell>
          <cell r="C289" t="str">
            <v xml:space="preserve">Taám giaù ñôõ baèng goã taåm daàu </v>
          </cell>
          <cell r="D289" t="str">
            <v>boä</v>
          </cell>
          <cell r="E289" t="str">
            <v>caùi</v>
          </cell>
          <cell r="F289">
            <v>1486</v>
          </cell>
          <cell r="G289">
            <v>308</v>
          </cell>
          <cell r="H289">
            <v>5074</v>
          </cell>
          <cell r="J289">
            <v>5382</v>
          </cell>
        </row>
        <row r="290">
          <cell r="B290" t="str">
            <v>05.4205</v>
          </cell>
          <cell r="C290" t="str">
            <v>Taám giaù ñôõ baèng phíp, nhöïa</v>
          </cell>
          <cell r="D290" t="str">
            <v>boä</v>
          </cell>
          <cell r="G290">
            <v>308</v>
          </cell>
          <cell r="H290">
            <v>3383</v>
          </cell>
          <cell r="J290">
            <v>3691</v>
          </cell>
        </row>
        <row r="291">
          <cell r="B291" t="str">
            <v>05.5101</v>
          </cell>
          <cell r="C291" t="str">
            <v>Relay caùc loaïi</v>
          </cell>
          <cell r="D291" t="str">
            <v>caùi</v>
          </cell>
          <cell r="E291" t="str">
            <v>caùi</v>
          </cell>
          <cell r="F291">
            <v>235</v>
          </cell>
          <cell r="G291">
            <v>235</v>
          </cell>
          <cell r="H291">
            <v>8457</v>
          </cell>
          <cell r="J291">
            <v>8927</v>
          </cell>
        </row>
        <row r="292">
          <cell r="B292" t="str">
            <v>05.5101</v>
          </cell>
          <cell r="C292" t="str">
            <v>Relay caùc loaïi</v>
          </cell>
          <cell r="D292" t="str">
            <v>caùi</v>
          </cell>
          <cell r="E292" t="str">
            <v>caùi</v>
          </cell>
          <cell r="F292">
            <v>235</v>
          </cell>
          <cell r="G292">
            <v>235</v>
          </cell>
          <cell r="H292">
            <v>8457</v>
          </cell>
          <cell r="J292">
            <v>8927</v>
          </cell>
        </row>
        <row r="293">
          <cell r="B293" t="str">
            <v>05.5102</v>
          </cell>
          <cell r="C293" t="str">
            <v>Baùo hieäu, chuoâng, coøi, haøng keïp ñaáu daây caùc loaïi</v>
          </cell>
          <cell r="D293" t="str">
            <v>caùi</v>
          </cell>
          <cell r="E293" t="str">
            <v>caùi</v>
          </cell>
          <cell r="F293">
            <v>235</v>
          </cell>
          <cell r="G293">
            <v>235</v>
          </cell>
          <cell r="H293">
            <v>3721</v>
          </cell>
          <cell r="J293">
            <v>4191</v>
          </cell>
        </row>
        <row r="294">
          <cell r="B294" t="str">
            <v>05.5103</v>
          </cell>
          <cell r="C294" t="str">
            <v>Khoùa ñieàu khieån</v>
          </cell>
          <cell r="D294" t="str">
            <v>caùi</v>
          </cell>
          <cell r="E294" t="str">
            <v>caùi</v>
          </cell>
          <cell r="F294">
            <v>235</v>
          </cell>
          <cell r="G294">
            <v>235</v>
          </cell>
          <cell r="H294">
            <v>3721</v>
          </cell>
          <cell r="J294">
            <v>4191</v>
          </cell>
        </row>
        <row r="295">
          <cell r="B295" t="str">
            <v>05.5104</v>
          </cell>
          <cell r="C295" t="str">
            <v>Thieát bò ño ñeám caùc loaïi</v>
          </cell>
          <cell r="D295" t="str">
            <v>caùi</v>
          </cell>
          <cell r="F295">
            <v>235</v>
          </cell>
          <cell r="G295">
            <v>235</v>
          </cell>
          <cell r="H295">
            <v>3721</v>
          </cell>
          <cell r="J295">
            <v>4191</v>
          </cell>
        </row>
        <row r="296">
          <cell r="B296" t="str">
            <v>05.4204</v>
          </cell>
          <cell r="C296" t="str">
            <v xml:space="preserve">AÁM GIAÙ ÑÔÕ BAÈNG GOÃ </v>
          </cell>
          <cell r="D296" t="str">
            <v>Boä</v>
          </cell>
          <cell r="E296" t="str">
            <v>caùi</v>
          </cell>
          <cell r="F296">
            <v>308</v>
          </cell>
          <cell r="G296">
            <v>308</v>
          </cell>
          <cell r="H296">
            <v>5074</v>
          </cell>
          <cell r="J296">
            <v>5690</v>
          </cell>
        </row>
        <row r="297">
          <cell r="C297" t="str">
            <v>Ñôn giaù ñöôøng daây</v>
          </cell>
          <cell r="D297" t="str">
            <v>Ñoàng hoà coâng suaát 3 pha khoâng coù boä bieán ñoåi</v>
          </cell>
          <cell r="E297" t="str">
            <v>caùi</v>
          </cell>
          <cell r="F297">
            <v>1468</v>
          </cell>
          <cell r="G297">
            <v>32532</v>
          </cell>
          <cell r="H297">
            <v>3977</v>
          </cell>
        </row>
        <row r="298">
          <cell r="B298" t="str">
            <v>06.6106</v>
          </cell>
          <cell r="C298" t="str">
            <v>Raûi caêng daây baèng thuû coâng AC95</v>
          </cell>
          <cell r="D298" t="str">
            <v>km</v>
          </cell>
          <cell r="E298" t="str">
            <v>caùi</v>
          </cell>
          <cell r="F298">
            <v>1634</v>
          </cell>
          <cell r="G298">
            <v>36598</v>
          </cell>
          <cell r="H298">
            <v>475178</v>
          </cell>
          <cell r="J298">
            <v>475178</v>
          </cell>
        </row>
        <row r="299">
          <cell r="B299" t="str">
            <v>06.1521</v>
          </cell>
          <cell r="C299" t="str">
            <v>Baùt söù trong 1 chuoãi  &lt;= 5 baùt  Chieàu cao coät &lt;= 20m</v>
          </cell>
          <cell r="D299" t="str">
            <v xml:space="preserve">chuoãi </v>
          </cell>
          <cell r="G299">
            <v>610</v>
          </cell>
          <cell r="H299">
            <v>7313</v>
          </cell>
          <cell r="J299">
            <v>7923</v>
          </cell>
        </row>
        <row r="300">
          <cell r="B300" t="str">
            <v>05.4204</v>
          </cell>
          <cell r="C300" t="str">
            <v xml:space="preserve">AÁM GIAÙ ÑÔÕ BAÈNG GOÃ </v>
          </cell>
          <cell r="D300" t="str">
            <v>Boä</v>
          </cell>
          <cell r="E300" t="str">
            <v>caùi</v>
          </cell>
          <cell r="F300">
            <v>308</v>
          </cell>
          <cell r="G300">
            <v>308</v>
          </cell>
          <cell r="H300">
            <v>5074</v>
          </cell>
          <cell r="J300">
            <v>5690</v>
          </cell>
        </row>
        <row r="301">
          <cell r="B301" t="str">
            <v>ZE.1110</v>
          </cell>
          <cell r="C301" t="str">
            <v xml:space="preserve">LÑ ñeøn coù chao chuïp </v>
          </cell>
          <cell r="D301" t="str">
            <v>boä</v>
          </cell>
          <cell r="E301" t="str">
            <v>caùi</v>
          </cell>
          <cell r="F301">
            <v>2189</v>
          </cell>
          <cell r="G301">
            <v>28096</v>
          </cell>
          <cell r="H301">
            <v>1704</v>
          </cell>
          <cell r="J301">
            <v>1704</v>
          </cell>
        </row>
        <row r="302">
          <cell r="B302" t="str">
            <v>ZE.1120</v>
          </cell>
          <cell r="C302" t="str">
            <v xml:space="preserve">LÑ ñeøn saùt traàn coù chao chuïp </v>
          </cell>
          <cell r="D302" t="str">
            <v>boä</v>
          </cell>
          <cell r="E302" t="str">
            <v>caùi</v>
          </cell>
          <cell r="F302">
            <v>1856</v>
          </cell>
          <cell r="G302">
            <v>14048</v>
          </cell>
          <cell r="H302">
            <v>1967</v>
          </cell>
          <cell r="J302">
            <v>1967</v>
          </cell>
        </row>
        <row r="303">
          <cell r="B303" t="str">
            <v>ZE.1130</v>
          </cell>
          <cell r="C303" t="str">
            <v xml:space="preserve">LÑ ñeøn choáng noå coù chao chuïp </v>
          </cell>
          <cell r="D303" t="str">
            <v>boä</v>
          </cell>
          <cell r="E303" t="str">
            <v>caùi</v>
          </cell>
          <cell r="F303">
            <v>2411</v>
          </cell>
          <cell r="G303">
            <v>125692</v>
          </cell>
          <cell r="H303">
            <v>2753</v>
          </cell>
          <cell r="J303">
            <v>2753</v>
          </cell>
        </row>
        <row r="304">
          <cell r="B304" t="str">
            <v>ZE.2210</v>
          </cell>
          <cell r="C304" t="str">
            <v>LÑ ñeøn oáng coù BV daøi 0,6m 1 boùng</v>
          </cell>
          <cell r="D304" t="str">
            <v>boä</v>
          </cell>
          <cell r="H304">
            <v>3802</v>
          </cell>
          <cell r="J304">
            <v>3802</v>
          </cell>
        </row>
        <row r="305">
          <cell r="B305" t="str">
            <v>ZE.2320</v>
          </cell>
          <cell r="C305" t="str">
            <v>LÑ ñeøn oáng coù BV daøi 1,2m 2 boùng</v>
          </cell>
          <cell r="D305" t="str">
            <v>boä</v>
          </cell>
          <cell r="E305" t="str">
            <v>boä</v>
          </cell>
          <cell r="F305">
            <v>4913</v>
          </cell>
          <cell r="G305">
            <v>277261</v>
          </cell>
          <cell r="H305">
            <v>6293</v>
          </cell>
          <cell r="J305">
            <v>6293</v>
          </cell>
        </row>
        <row r="306">
          <cell r="B306" t="str">
            <v>ZE.5110</v>
          </cell>
          <cell r="C306" t="str">
            <v>LÑ quaït traàn</v>
          </cell>
          <cell r="D306" t="str">
            <v>boä</v>
          </cell>
          <cell r="E306" t="str">
            <v>boä</v>
          </cell>
          <cell r="F306">
            <v>982.6</v>
          </cell>
          <cell r="G306">
            <v>55452.200000000004</v>
          </cell>
          <cell r="H306">
            <v>3278</v>
          </cell>
          <cell r="I306">
            <v>3543</v>
          </cell>
          <cell r="J306">
            <v>6821</v>
          </cell>
        </row>
        <row r="307">
          <cell r="B307" t="str">
            <v>ZE.5120</v>
          </cell>
          <cell r="C307" t="str">
            <v>LÑ quaït huùt gioù</v>
          </cell>
          <cell r="D307" t="str">
            <v>boä</v>
          </cell>
          <cell r="H307">
            <v>4589</v>
          </cell>
          <cell r="J307">
            <v>4589</v>
          </cell>
        </row>
        <row r="308">
          <cell r="B308" t="str">
            <v>ZG.1231</v>
          </cell>
          <cell r="C308" t="str">
            <v>Caàu chì ñaëc bieät khaùc</v>
          </cell>
          <cell r="D308" t="str">
            <v>caùi</v>
          </cell>
          <cell r="H308">
            <v>551</v>
          </cell>
          <cell r="J308">
            <v>551</v>
          </cell>
        </row>
        <row r="309">
          <cell r="B309" t="str">
            <v>ZG.2232</v>
          </cell>
          <cell r="C309" t="str">
            <v>OÅ caém nhöïa</v>
          </cell>
          <cell r="D309" t="str">
            <v>caùi</v>
          </cell>
          <cell r="E309" t="str">
            <v>caùi</v>
          </cell>
          <cell r="F309">
            <v>2759</v>
          </cell>
          <cell r="G309">
            <v>18484</v>
          </cell>
          <cell r="H309">
            <v>1967</v>
          </cell>
          <cell r="J309">
            <v>1967</v>
          </cell>
        </row>
        <row r="310">
          <cell r="B310" t="str">
            <v>ZG.2251</v>
          </cell>
          <cell r="C310" t="str">
            <v xml:space="preserve">Caàu chì ñaëc bieät </v>
          </cell>
          <cell r="D310" t="str">
            <v>caùi</v>
          </cell>
          <cell r="E310" t="str">
            <v>caùi</v>
          </cell>
          <cell r="F310">
            <v>3090</v>
          </cell>
          <cell r="G310">
            <v>22181</v>
          </cell>
          <cell r="H310">
            <v>1967</v>
          </cell>
          <cell r="J310">
            <v>1967</v>
          </cell>
        </row>
        <row r="311">
          <cell r="B311" t="str">
            <v>ZG.5210</v>
          </cell>
          <cell r="C311" t="str">
            <v>Aptomat 1 pha &lt;10A</v>
          </cell>
          <cell r="D311" t="str">
            <v>caùi</v>
          </cell>
          <cell r="E311" t="str">
            <v>caùi</v>
          </cell>
          <cell r="F311">
            <v>1080</v>
          </cell>
          <cell r="G311">
            <v>20332</v>
          </cell>
          <cell r="H311">
            <v>2756</v>
          </cell>
          <cell r="J311">
            <v>2756</v>
          </cell>
        </row>
        <row r="312">
          <cell r="B312" t="str">
            <v>ZH.3340</v>
          </cell>
          <cell r="C312" t="str">
            <v>Laép kim choáng seùt</v>
          </cell>
          <cell r="D312" t="str">
            <v>caùi</v>
          </cell>
          <cell r="E312" t="str">
            <v>caùi</v>
          </cell>
          <cell r="F312">
            <v>1411</v>
          </cell>
          <cell r="G312">
            <v>24399</v>
          </cell>
          <cell r="H312">
            <v>20714</v>
          </cell>
          <cell r="I312">
            <v>2514</v>
          </cell>
          <cell r="J312">
            <v>23228</v>
          </cell>
        </row>
        <row r="313">
          <cell r="B313" t="str">
            <v>ZG.5220</v>
          </cell>
          <cell r="C313" t="str">
            <v>Aptomat 1 pha &lt;50A</v>
          </cell>
          <cell r="D313" t="str">
            <v>caùi</v>
          </cell>
          <cell r="H313">
            <v>3626</v>
          </cell>
          <cell r="J313">
            <v>3626</v>
          </cell>
        </row>
      </sheetData>
      <sheetData sheetId="2" refreshError="1"/>
      <sheetData sheetId="3" refreshError="1"/>
      <sheetData sheetId="4" refreshError="1"/>
      <sheetData sheetId="5" refreshError="1">
        <row r="2">
          <cell r="B2" t="str">
            <v>PTRE</v>
          </cell>
          <cell r="C2" t="str">
            <v>Raûi pheân tre</v>
          </cell>
          <cell r="D2" t="str">
            <v>m2</v>
          </cell>
          <cell r="E2">
            <v>12000</v>
          </cell>
          <cell r="F2">
            <v>500</v>
          </cell>
          <cell r="G2">
            <v>0</v>
          </cell>
        </row>
        <row r="3">
          <cell r="B3" t="str">
            <v>DATD</v>
          </cell>
          <cell r="C3" t="str">
            <v>Mua ñaát laterit</v>
          </cell>
          <cell r="D3" t="str">
            <v>m3</v>
          </cell>
          <cell r="E3">
            <v>30000</v>
          </cell>
        </row>
        <row r="4">
          <cell r="B4" t="str">
            <v>DATD-DN</v>
          </cell>
          <cell r="C4" t="str">
            <v>Mua ñaát laterit</v>
          </cell>
          <cell r="D4" t="str">
            <v>m3</v>
          </cell>
          <cell r="E4">
            <v>30000</v>
          </cell>
        </row>
        <row r="5">
          <cell r="B5" t="str">
            <v>DATS</v>
          </cell>
          <cell r="C5" t="str">
            <v>Mua ñaát seùt</v>
          </cell>
          <cell r="D5" t="str">
            <v>m3</v>
          </cell>
          <cell r="E5">
            <v>30000</v>
          </cell>
          <cell r="F5">
            <v>701264</v>
          </cell>
          <cell r="G5">
            <v>926422</v>
          </cell>
        </row>
        <row r="6">
          <cell r="B6" t="str">
            <v>DATS-LD</v>
          </cell>
          <cell r="C6" t="str">
            <v>Mua ñaát seùt</v>
          </cell>
          <cell r="D6" t="str">
            <v>m3</v>
          </cell>
          <cell r="E6">
            <v>16000</v>
          </cell>
          <cell r="F6">
            <v>503090</v>
          </cell>
          <cell r="G6">
            <v>654182</v>
          </cell>
        </row>
        <row r="7">
          <cell r="B7" t="str">
            <v>DATS-BL</v>
          </cell>
          <cell r="C7" t="str">
            <v>Mua ñaát seùt</v>
          </cell>
          <cell r="D7" t="str">
            <v>m3</v>
          </cell>
          <cell r="E7">
            <v>20000</v>
          </cell>
          <cell r="F7">
            <v>345797</v>
          </cell>
          <cell r="G7">
            <v>436891</v>
          </cell>
        </row>
        <row r="8">
          <cell r="B8" t="str">
            <v>MCO</v>
          </cell>
          <cell r="C8" t="str">
            <v>Mua coû</v>
          </cell>
          <cell r="D8" t="str">
            <v>100m2</v>
          </cell>
          <cell r="E8">
            <v>2000000</v>
          </cell>
          <cell r="F8">
            <v>320419</v>
          </cell>
          <cell r="G8">
            <v>411797</v>
          </cell>
        </row>
        <row r="9">
          <cell r="B9" t="str">
            <v>TNKV</v>
          </cell>
          <cell r="C9" t="str">
            <v>Thoaùt nöôùc khu vöïc</v>
          </cell>
          <cell r="D9" t="str">
            <v>Toaøn boä</v>
          </cell>
          <cell r="E9">
            <v>30000000</v>
          </cell>
          <cell r="F9">
            <v>10000000</v>
          </cell>
          <cell r="G9">
            <v>10000000</v>
          </cell>
        </row>
        <row r="10">
          <cell r="B10" t="str">
            <v>MayLu</v>
          </cell>
          <cell r="C10" t="str">
            <v>Maùy Lu</v>
          </cell>
          <cell r="D10" t="str">
            <v>ca</v>
          </cell>
          <cell r="F10">
            <v>148243</v>
          </cell>
          <cell r="G10">
            <v>288922</v>
          </cell>
        </row>
        <row r="11">
          <cell r="B11" t="str">
            <v>CONG</v>
          </cell>
          <cell r="C11" t="str">
            <v>Coâng xaây döïng</v>
          </cell>
          <cell r="D11" t="str">
            <v>coâng</v>
          </cell>
          <cell r="F11">
            <v>13878</v>
          </cell>
          <cell r="G11">
            <v>228577</v>
          </cell>
        </row>
        <row r="12">
          <cell r="B12" t="str">
            <v>KICHBD2000</v>
          </cell>
          <cell r="C12" t="str">
            <v>Naâng haï boàn daàu</v>
          </cell>
          <cell r="D12" t="str">
            <v>boàn</v>
          </cell>
          <cell r="F12">
            <v>20000000</v>
          </cell>
          <cell r="G12">
            <v>100000000</v>
          </cell>
        </row>
        <row r="13">
          <cell r="B13" t="str">
            <v>ONUOC</v>
          </cell>
          <cell r="C13" t="str">
            <v>Laép oáng nöôùc cho DL Laâm ñoàng</v>
          </cell>
          <cell r="D13" t="str">
            <v>m</v>
          </cell>
          <cell r="E13">
            <v>100000</v>
          </cell>
          <cell r="F13">
            <v>10000</v>
          </cell>
          <cell r="G13">
            <v>5000</v>
          </cell>
        </row>
        <row r="14">
          <cell r="B14" t="str">
            <v>OBT200</v>
          </cell>
          <cell r="C14" t="str">
            <v>Mua oáng coáng BTCT D200</v>
          </cell>
          <cell r="D14" t="str">
            <v>caùi</v>
          </cell>
          <cell r="E14">
            <v>40000</v>
          </cell>
          <cell r="F14">
            <v>0</v>
          </cell>
          <cell r="G14">
            <v>0</v>
          </cell>
        </row>
        <row r="15">
          <cell r="B15" t="str">
            <v>OBT600</v>
          </cell>
          <cell r="C15" t="str">
            <v>Mua oáng coáng BTCT D600 H10 1m/caùi</v>
          </cell>
          <cell r="D15" t="str">
            <v>caùi</v>
          </cell>
          <cell r="E15">
            <v>270000</v>
          </cell>
          <cell r="F15">
            <v>0</v>
          </cell>
          <cell r="G15">
            <v>0</v>
          </cell>
        </row>
        <row r="16">
          <cell r="B16" t="str">
            <v>OBT800</v>
          </cell>
          <cell r="C16" t="str">
            <v>OÁáng coáng BTCT D800  1m/caùi</v>
          </cell>
          <cell r="D16" t="str">
            <v>caùi</v>
          </cell>
          <cell r="E16">
            <v>120000</v>
          </cell>
          <cell r="F16">
            <v>0</v>
          </cell>
          <cell r="G16">
            <v>0</v>
          </cell>
        </row>
        <row r="17">
          <cell r="B17" t="str">
            <v>OBT1000</v>
          </cell>
          <cell r="C17" t="str">
            <v>OÁáng coáng BTCT D1000  1m/caùi</v>
          </cell>
          <cell r="D17" t="str">
            <v>caùi</v>
          </cell>
          <cell r="E17">
            <v>100000</v>
          </cell>
          <cell r="F17">
            <v>0</v>
          </cell>
          <cell r="G17">
            <v>0</v>
          </cell>
        </row>
        <row r="18">
          <cell r="B18" t="str">
            <v>OBT-1000</v>
          </cell>
          <cell r="C18" t="str">
            <v>OÁáng coáng BTCT D1000  1m/caùi</v>
          </cell>
          <cell r="D18" t="str">
            <v>caùi</v>
          </cell>
          <cell r="E18">
            <v>100000</v>
          </cell>
          <cell r="F18">
            <v>0</v>
          </cell>
          <cell r="G18">
            <v>0</v>
          </cell>
        </row>
        <row r="19">
          <cell r="B19" t="str">
            <v>Cap ng-dk</v>
          </cell>
          <cell r="C19" t="str">
            <v>Laép caùp nguoàn ñieàu khieån  (Taïm tính )</v>
          </cell>
          <cell r="D19" t="str">
            <v>loâ</v>
          </cell>
          <cell r="F19">
            <v>3000000</v>
          </cell>
          <cell r="G19">
            <v>0</v>
          </cell>
        </row>
        <row r="20">
          <cell r="B20" t="str">
            <v>OBT-200-H30</v>
          </cell>
          <cell r="C20" t="str">
            <v>OÁng coáng BTCT D200-H30 loaïi 4m/caùi</v>
          </cell>
          <cell r="D20" t="str">
            <v>m</v>
          </cell>
          <cell r="E20">
            <v>130000</v>
          </cell>
          <cell r="F20">
            <v>0</v>
          </cell>
          <cell r="G20">
            <v>0</v>
          </cell>
        </row>
        <row r="21">
          <cell r="B21" t="str">
            <v>OBT-200-H10</v>
          </cell>
          <cell r="C21" t="str">
            <v>OÁáng coáng BTCT D200-H10 loaïi 4m/caùi</v>
          </cell>
          <cell r="D21" t="str">
            <v>m</v>
          </cell>
          <cell r="E21">
            <v>100000</v>
          </cell>
          <cell r="F21">
            <v>0</v>
          </cell>
          <cell r="G21">
            <v>0</v>
          </cell>
        </row>
        <row r="22">
          <cell r="B22" t="str">
            <v>OBT300-H10</v>
          </cell>
          <cell r="C22" t="str">
            <v>OÁáng coáng BTCT D300-H10 loaïi 4m/caùi</v>
          </cell>
          <cell r="D22" t="str">
            <v>m</v>
          </cell>
          <cell r="E22">
            <v>130000</v>
          </cell>
          <cell r="F22">
            <v>0</v>
          </cell>
          <cell r="G22">
            <v>0</v>
          </cell>
        </row>
        <row r="23">
          <cell r="B23" t="str">
            <v>OBT600-H10</v>
          </cell>
          <cell r="C23" t="str">
            <v>OÁáng coáng BTCT D600-H10 loaïi 4m/caùi</v>
          </cell>
          <cell r="D23" t="str">
            <v>m</v>
          </cell>
          <cell r="E23">
            <v>245455</v>
          </cell>
          <cell r="F23">
            <v>0</v>
          </cell>
          <cell r="G23">
            <v>0</v>
          </cell>
        </row>
        <row r="24">
          <cell r="B24" t="str">
            <v>OBT600-H30</v>
          </cell>
          <cell r="C24" t="str">
            <v>OÁáng coáng BTCT D600-H30 loaïi 4m/caùi</v>
          </cell>
          <cell r="D24" t="str">
            <v>m</v>
          </cell>
          <cell r="E24">
            <v>300000</v>
          </cell>
          <cell r="F24">
            <v>0</v>
          </cell>
          <cell r="G24">
            <v>0</v>
          </cell>
        </row>
        <row r="25">
          <cell r="B25" t="str">
            <v>OBT600-H30</v>
          </cell>
          <cell r="C25" t="str">
            <v>Mua oáng coáng BTCT D600-H30 loaïi 4m/caùi</v>
          </cell>
          <cell r="D25" t="str">
            <v>caùi</v>
          </cell>
          <cell r="E25">
            <v>1600000</v>
          </cell>
          <cell r="F25">
            <v>0</v>
          </cell>
          <cell r="G25">
            <v>0</v>
          </cell>
        </row>
        <row r="26">
          <cell r="B26" t="str">
            <v>OBT800-H30</v>
          </cell>
          <cell r="C26" t="str">
            <v>Mua oáng coáng BTCT D800-H30 loaïi 4m/caùi</v>
          </cell>
          <cell r="D26" t="str">
            <v>m</v>
          </cell>
          <cell r="E26">
            <v>409091</v>
          </cell>
          <cell r="F26">
            <v>0</v>
          </cell>
          <cell r="G26">
            <v>0</v>
          </cell>
        </row>
        <row r="27">
          <cell r="B27" t="str">
            <v>Rô le nhieät</v>
          </cell>
          <cell r="C27" t="str">
            <v>Rô le nhieät</v>
          </cell>
          <cell r="D27" t="str">
            <v>caùi</v>
          </cell>
          <cell r="E27">
            <v>120000</v>
          </cell>
          <cell r="F27">
            <v>0</v>
          </cell>
          <cell r="G27">
            <v>0</v>
          </cell>
        </row>
        <row r="28">
          <cell r="B28" t="str">
            <v>PH</v>
          </cell>
          <cell r="C28" t="str">
            <v>Phaùt hoang chaët caây caùc loaïi</v>
          </cell>
          <cell r="D28" t="str">
            <v>T.boä</v>
          </cell>
          <cell r="F28">
            <v>30000000</v>
          </cell>
          <cell r="G28">
            <v>0</v>
          </cell>
        </row>
        <row r="29">
          <cell r="B29" t="str">
            <v>FB3</v>
          </cell>
          <cell r="C29" t="str">
            <v>Oáng meàm 100mmm, L=1000</v>
          </cell>
          <cell r="D29" t="str">
            <v>Boä</v>
          </cell>
          <cell r="E29">
            <v>5318000</v>
          </cell>
          <cell r="F29">
            <v>4462</v>
          </cell>
        </row>
        <row r="30">
          <cell r="B30" t="str">
            <v>FB2</v>
          </cell>
          <cell r="C30" t="str">
            <v>Oáng meàm 150mmm, L=1000</v>
          </cell>
          <cell r="D30" t="str">
            <v>Boä</v>
          </cell>
          <cell r="E30">
            <v>8471000</v>
          </cell>
          <cell r="F30">
            <v>19293</v>
          </cell>
          <cell r="G30">
            <v>850657</v>
          </cell>
        </row>
        <row r="31">
          <cell r="B31" t="str">
            <v>FB1</v>
          </cell>
          <cell r="C31" t="str">
            <v>Oáng meàm 200mmm, L=1500</v>
          </cell>
          <cell r="D31" t="str">
            <v>Boä</v>
          </cell>
          <cell r="E31">
            <v>17583000</v>
          </cell>
          <cell r="F31">
            <v>25724</v>
          </cell>
          <cell r="G31">
            <v>783348</v>
          </cell>
        </row>
        <row r="32">
          <cell r="B32" t="str">
            <v>BM-NEO</v>
          </cell>
          <cell r="C32" t="str">
            <v>Boulon neo thieát bò</v>
          </cell>
          <cell r="D32" t="str">
            <v>kg</v>
          </cell>
          <cell r="E32">
            <v>8700</v>
          </cell>
          <cell r="F32">
            <v>500</v>
          </cell>
          <cell r="G32">
            <v>609046</v>
          </cell>
        </row>
        <row r="33">
          <cell r="B33" t="str">
            <v>PUMP-1,5HP</v>
          </cell>
          <cell r="C33" t="str">
            <v>Maùy bôm 1,5HP cho beå thu daàu söï coá</v>
          </cell>
          <cell r="D33" t="str">
            <v>maùy</v>
          </cell>
          <cell r="E33">
            <v>2000000</v>
          </cell>
          <cell r="F33">
            <v>20000</v>
          </cell>
          <cell r="G33">
            <v>557585</v>
          </cell>
        </row>
        <row r="34">
          <cell r="B34" t="str">
            <v>PUMP</v>
          </cell>
          <cell r="C34" t="str">
            <v>Bôm nöôùc</v>
          </cell>
          <cell r="D34" t="str">
            <v>Ca</v>
          </cell>
          <cell r="F34">
            <v>518052</v>
          </cell>
          <cell r="G34">
            <v>46962</v>
          </cell>
        </row>
        <row r="35">
          <cell r="B35" t="str">
            <v>PUMP-200</v>
          </cell>
          <cell r="C35" t="str">
            <v>Bôm nöôùc 200m3/h</v>
          </cell>
          <cell r="D35" t="str">
            <v>Ca</v>
          </cell>
          <cell r="F35">
            <v>131050</v>
          </cell>
          <cell r="G35">
            <v>39230</v>
          </cell>
        </row>
        <row r="36">
          <cell r="B36" t="str">
            <v>BM12-100</v>
          </cell>
          <cell r="C36" t="str">
            <v xml:space="preserve"> Boulon M12x100 </v>
          </cell>
          <cell r="D36" t="str">
            <v>Boä</v>
          </cell>
          <cell r="E36">
            <v>2300</v>
          </cell>
          <cell r="F36">
            <v>183715</v>
          </cell>
          <cell r="G36">
            <v>182615</v>
          </cell>
        </row>
        <row r="37">
          <cell r="B37" t="str">
            <v>BL20</v>
          </cell>
          <cell r="C37" t="str">
            <v>Baûn leà BL20</v>
          </cell>
          <cell r="D37" t="str">
            <v>Boä</v>
          </cell>
          <cell r="E37">
            <v>20000</v>
          </cell>
          <cell r="F37">
            <v>226719</v>
          </cell>
          <cell r="G37">
            <v>224919</v>
          </cell>
        </row>
        <row r="38">
          <cell r="B38" t="str">
            <v>C-D</v>
          </cell>
          <cell r="C38" t="str">
            <v>Choát ñöùng</v>
          </cell>
          <cell r="D38" t="str">
            <v>Boä</v>
          </cell>
          <cell r="E38">
            <v>5000</v>
          </cell>
          <cell r="F38">
            <v>261672</v>
          </cell>
          <cell r="G38">
            <v>259872</v>
          </cell>
        </row>
        <row r="39">
          <cell r="B39" t="str">
            <v>C-N</v>
          </cell>
          <cell r="C39" t="str">
            <v>Choát ngang</v>
          </cell>
          <cell r="D39" t="str">
            <v>Boä</v>
          </cell>
          <cell r="E39">
            <v>5000</v>
          </cell>
          <cell r="F39">
            <v>300729</v>
          </cell>
          <cell r="G39">
            <v>298729</v>
          </cell>
        </row>
        <row r="40">
          <cell r="B40" t="str">
            <v>BL5</v>
          </cell>
          <cell r="C40" t="str">
            <v>Baûn leà 5</v>
          </cell>
          <cell r="D40" t="str">
            <v>Boä</v>
          </cell>
          <cell r="E40">
            <v>4000</v>
          </cell>
          <cell r="F40">
            <v>67463</v>
          </cell>
          <cell r="G40">
            <v>66883</v>
          </cell>
        </row>
        <row r="41">
          <cell r="B41" t="str">
            <v>TTCC</v>
          </cell>
          <cell r="C41" t="str">
            <v xml:space="preserve">Trang trí maët tröùôùc cöûa coàng </v>
          </cell>
          <cell r="D41" t="str">
            <v>troïn boä</v>
          </cell>
          <cell r="E41">
            <v>5000000</v>
          </cell>
          <cell r="F41">
            <v>2000000</v>
          </cell>
          <cell r="G41">
            <v>74078</v>
          </cell>
        </row>
        <row r="42">
          <cell r="B42" t="str">
            <v>BM-NEOA</v>
          </cell>
          <cell r="C42" t="str">
            <v>Boulon neo thieát bò ( A caáp )</v>
          </cell>
          <cell r="D42" t="str">
            <v>kg</v>
          </cell>
          <cell r="F42">
            <v>500</v>
          </cell>
          <cell r="G42">
            <v>93476</v>
          </cell>
        </row>
        <row r="43">
          <cell r="B43" t="str">
            <v>BDC12-100</v>
          </cell>
          <cell r="C43" t="str">
            <v>Buolon daõn chaân M12x100</v>
          </cell>
          <cell r="D43" t="str">
            <v>caùi</v>
          </cell>
          <cell r="E43">
            <v>2500</v>
          </cell>
          <cell r="F43">
            <v>500</v>
          </cell>
          <cell r="G43">
            <v>98656</v>
          </cell>
        </row>
        <row r="44">
          <cell r="B44" t="str">
            <v>BDC16-240</v>
          </cell>
          <cell r="C44" t="str">
            <v>Buolon daõn chaân M16x240</v>
          </cell>
          <cell r="D44" t="str">
            <v>caùi</v>
          </cell>
          <cell r="E44">
            <v>10000</v>
          </cell>
          <cell r="F44">
            <v>1000</v>
          </cell>
          <cell r="G44">
            <v>127326</v>
          </cell>
        </row>
        <row r="45">
          <cell r="B45" t="str">
            <v>BÑC12-80</v>
          </cell>
          <cell r="C45" t="str">
            <v>Bulong ñuoâi caù M12x80</v>
          </cell>
          <cell r="D45" t="str">
            <v>caùi</v>
          </cell>
          <cell r="E45">
            <v>4000</v>
          </cell>
          <cell r="F45">
            <v>500</v>
          </cell>
          <cell r="G45">
            <v>136535</v>
          </cell>
        </row>
        <row r="46">
          <cell r="B46" t="str">
            <v>BDC12-80</v>
          </cell>
          <cell r="C46" t="str">
            <v>Buolon daõn chaân M12x80</v>
          </cell>
          <cell r="D46" t="str">
            <v>caùi</v>
          </cell>
          <cell r="E46">
            <v>2500</v>
          </cell>
          <cell r="F46">
            <v>156670</v>
          </cell>
          <cell r="G46">
            <v>155145</v>
          </cell>
        </row>
        <row r="47">
          <cell r="B47" t="str">
            <v>BL1440</v>
          </cell>
          <cell r="C47" t="str">
            <v>Boulon M14, l=40 (0,1153kg/boä)</v>
          </cell>
          <cell r="D47" t="str">
            <v>kg</v>
          </cell>
          <cell r="E47">
            <v>10500</v>
          </cell>
        </row>
        <row r="48">
          <cell r="B48" t="str">
            <v>BM22x650</v>
          </cell>
          <cell r="C48" t="str">
            <v>Boulon M22x650/100 maï keõm</v>
          </cell>
          <cell r="D48" t="str">
            <v>caùi</v>
          </cell>
          <cell r="E48">
            <v>22408.703999999998</v>
          </cell>
          <cell r="F48">
            <v>4565</v>
          </cell>
          <cell r="G48">
            <v>4565</v>
          </cell>
        </row>
        <row r="49">
          <cell r="B49" t="str">
            <v>BM12x50</v>
          </cell>
          <cell r="C49" t="str">
            <v>Boulon M12x50</v>
          </cell>
          <cell r="D49" t="str">
            <v>caùi</v>
          </cell>
          <cell r="E49">
            <v>1000</v>
          </cell>
          <cell r="F49">
            <v>5001</v>
          </cell>
          <cell r="G49">
            <v>4856</v>
          </cell>
        </row>
        <row r="50">
          <cell r="B50" t="str">
            <v>BL1680</v>
          </cell>
          <cell r="C50" t="str">
            <v>Boulon M16, l=80 (0,2115kg/boä)</v>
          </cell>
          <cell r="D50" t="str">
            <v>kg</v>
          </cell>
          <cell r="E50">
            <v>10500</v>
          </cell>
          <cell r="F50">
            <v>4669</v>
          </cell>
          <cell r="G50">
            <v>4669</v>
          </cell>
        </row>
        <row r="51">
          <cell r="B51" t="str">
            <v>BL2090</v>
          </cell>
          <cell r="C51" t="str">
            <v>Boulon M20, l=90 (0,3941kg/boä)</v>
          </cell>
          <cell r="D51" t="str">
            <v>kg</v>
          </cell>
          <cell r="E51">
            <v>10500</v>
          </cell>
          <cell r="F51">
            <v>152500</v>
          </cell>
          <cell r="G51">
            <v>152500</v>
          </cell>
        </row>
        <row r="52">
          <cell r="B52" t="str">
            <v>BL24100</v>
          </cell>
          <cell r="C52" t="str">
            <v>Boulon M24, l=100 (0,6396kg/boä)</v>
          </cell>
          <cell r="D52" t="str">
            <v>kg</v>
          </cell>
          <cell r="E52">
            <v>10500</v>
          </cell>
        </row>
        <row r="53">
          <cell r="B53" t="str">
            <v>BL22/850</v>
          </cell>
          <cell r="C53" t="str">
            <v xml:space="preserve">Boulon M22, l=850 </v>
          </cell>
          <cell r="D53" t="str">
            <v>kg</v>
          </cell>
          <cell r="E53">
            <v>10500</v>
          </cell>
          <cell r="F53">
            <v>22642</v>
          </cell>
          <cell r="G53">
            <v>26278</v>
          </cell>
        </row>
        <row r="54">
          <cell r="B54" t="str">
            <v>BL20/500</v>
          </cell>
          <cell r="C54" t="str">
            <v>Boulon M20, l=500</v>
          </cell>
          <cell r="D54" t="str">
            <v>kg</v>
          </cell>
          <cell r="E54">
            <v>10500</v>
          </cell>
          <cell r="F54">
            <v>22642</v>
          </cell>
          <cell r="G54">
            <v>22997</v>
          </cell>
        </row>
        <row r="55">
          <cell r="B55" t="str">
            <v>BL20/600</v>
          </cell>
          <cell r="C55" t="str">
            <v>Boulon neoM20, l=600</v>
          </cell>
          <cell r="D55" t="str">
            <v>kg</v>
          </cell>
          <cell r="E55">
            <v>10500</v>
          </cell>
          <cell r="F55">
            <v>9741</v>
          </cell>
          <cell r="G55">
            <v>9657</v>
          </cell>
        </row>
        <row r="56">
          <cell r="B56" t="str">
            <v>BL18/650</v>
          </cell>
          <cell r="C56" t="str">
            <v>Boulon M18, l=650</v>
          </cell>
          <cell r="D56" t="str">
            <v>kg</v>
          </cell>
          <cell r="E56">
            <v>10500</v>
          </cell>
          <cell r="F56">
            <v>18113</v>
          </cell>
          <cell r="G56">
            <v>18398</v>
          </cell>
        </row>
        <row r="57">
          <cell r="B57" t="str">
            <v>BL20/900</v>
          </cell>
          <cell r="C57" t="str">
            <v xml:space="preserve">Boulon M20, l=900 </v>
          </cell>
          <cell r="D57" t="str">
            <v>kg</v>
          </cell>
          <cell r="E57">
            <v>10500</v>
          </cell>
          <cell r="F57">
            <v>7793</v>
          </cell>
          <cell r="G57">
            <v>7726</v>
          </cell>
        </row>
        <row r="58">
          <cell r="B58" t="str">
            <v>PUMP2</v>
          </cell>
          <cell r="C58" t="str">
            <v>Bôm 2HP cho Beå daàu söï coá</v>
          </cell>
          <cell r="D58" t="str">
            <v>Boä</v>
          </cell>
          <cell r="E58">
            <v>2000000</v>
          </cell>
          <cell r="F58">
            <v>10000</v>
          </cell>
        </row>
        <row r="59">
          <cell r="B59" t="str">
            <v>PUMP10</v>
          </cell>
          <cell r="C59" t="str">
            <v>Bôm 10m3/h cho Beå daàu söï coá</v>
          </cell>
          <cell r="D59" t="str">
            <v>caùi</v>
          </cell>
          <cell r="E59">
            <v>1250000</v>
          </cell>
          <cell r="F59">
            <v>32500</v>
          </cell>
          <cell r="G59">
            <v>40138</v>
          </cell>
        </row>
        <row r="60">
          <cell r="B60" t="str">
            <v>BON-2</v>
          </cell>
          <cell r="C60" t="str">
            <v>Boàn Inoc 2m3</v>
          </cell>
          <cell r="D60" t="str">
            <v>caùi</v>
          </cell>
          <cell r="E60">
            <v>6000000</v>
          </cell>
          <cell r="F60">
            <v>32500</v>
          </cell>
          <cell r="G60">
            <v>26278</v>
          </cell>
        </row>
        <row r="61">
          <cell r="B61" t="str">
            <v>GIAB</v>
          </cell>
          <cell r="C61" t="str">
            <v>Giaù ñôõ Bôm 10m3/h )</v>
          </cell>
          <cell r="D61" t="str">
            <v>Boä</v>
          </cell>
          <cell r="E61">
            <v>52500</v>
          </cell>
          <cell r="F61">
            <v>5500</v>
          </cell>
          <cell r="G61">
            <v>22997</v>
          </cell>
        </row>
        <row r="62">
          <cell r="B62" t="str">
            <v>GIOB</v>
          </cell>
          <cell r="C62" t="str">
            <v>Gioø Bôm 10m3/h )</v>
          </cell>
          <cell r="D62" t="str">
            <v>caùi</v>
          </cell>
          <cell r="E62">
            <v>35000</v>
          </cell>
          <cell r="F62">
            <v>3500</v>
          </cell>
          <cell r="G62">
            <v>9657</v>
          </cell>
        </row>
        <row r="63">
          <cell r="B63" t="str">
            <v>MAIB</v>
          </cell>
          <cell r="C63" t="str">
            <v>Maùi che bôm</v>
          </cell>
          <cell r="D63" t="str">
            <v>caùi</v>
          </cell>
          <cell r="E63">
            <v>125000</v>
          </cell>
          <cell r="F63">
            <v>52500</v>
          </cell>
        </row>
        <row r="64">
          <cell r="B64" t="str">
            <v>HCMB</v>
          </cell>
          <cell r="C64" t="str">
            <v>Hoäp che maùy bôm</v>
          </cell>
          <cell r="D64" t="str">
            <v>caùi</v>
          </cell>
          <cell r="E64">
            <v>150000</v>
          </cell>
          <cell r="F64">
            <v>5000</v>
          </cell>
          <cell r="G64">
            <v>175561</v>
          </cell>
        </row>
        <row r="65">
          <cell r="B65" t="str">
            <v>DIEN</v>
          </cell>
          <cell r="C65" t="str">
            <v>Laøm laïi heä thoáng ñieän</v>
          </cell>
          <cell r="D65" t="str">
            <v>toan boä</v>
          </cell>
          <cell r="E65">
            <v>1000000</v>
          </cell>
          <cell r="F65">
            <v>200000</v>
          </cell>
          <cell r="G65">
            <v>117024</v>
          </cell>
        </row>
        <row r="66">
          <cell r="B66" t="str">
            <v>CAP3*2,5</v>
          </cell>
          <cell r="C66" t="str">
            <v>Caùp ñieän PVC 3*2,5mm2</v>
          </cell>
          <cell r="D66" t="str">
            <v>m</v>
          </cell>
          <cell r="E66">
            <v>5700</v>
          </cell>
          <cell r="F66">
            <v>484</v>
          </cell>
          <cell r="G66">
            <v>175561</v>
          </cell>
        </row>
        <row r="67">
          <cell r="B67" t="str">
            <v>ATM15</v>
          </cell>
          <cell r="C67" t="str">
            <v>Aptomat 2p 15A Clipsal</v>
          </cell>
          <cell r="D67" t="str">
            <v>caùi</v>
          </cell>
          <cell r="E67">
            <v>125000</v>
          </cell>
          <cell r="F67">
            <v>1250</v>
          </cell>
          <cell r="G67">
            <v>117024</v>
          </cell>
        </row>
        <row r="68">
          <cell r="B68" t="str">
            <v>NEONDM</v>
          </cell>
          <cell r="C68" t="str">
            <v>Boä ñeøn 1,2m ñoâi chuïp môø Ñaøi Loan</v>
          </cell>
          <cell r="D68" t="str">
            <v>caùi</v>
          </cell>
          <cell r="E68">
            <v>87000</v>
          </cell>
          <cell r="F68">
            <v>118358</v>
          </cell>
          <cell r="G68">
            <v>175561</v>
          </cell>
        </row>
        <row r="69">
          <cell r="B69" t="str">
            <v>DENBC</v>
          </cell>
          <cell r="C69" t="str">
            <v>Ñeøn oáp traàn ban coâng</v>
          </cell>
          <cell r="D69" t="str">
            <v>caùi</v>
          </cell>
          <cell r="E69">
            <v>100000</v>
          </cell>
          <cell r="F69">
            <v>118358</v>
          </cell>
          <cell r="G69">
            <v>117024</v>
          </cell>
        </row>
        <row r="70">
          <cell r="B70" t="str">
            <v>CB1-30A</v>
          </cell>
          <cell r="C70" t="str">
            <v>CB 1 pha 10-30A</v>
          </cell>
          <cell r="D70" t="str">
            <v>caùi</v>
          </cell>
          <cell r="E70">
            <v>20000</v>
          </cell>
        </row>
        <row r="71">
          <cell r="B71" t="str">
            <v>QTRAN</v>
          </cell>
          <cell r="C71" t="str">
            <v>Quaït traàn Myõ Phong</v>
          </cell>
          <cell r="D71" t="str">
            <v>boä</v>
          </cell>
          <cell r="E71">
            <v>285000</v>
          </cell>
          <cell r="F71">
            <v>28911</v>
          </cell>
          <cell r="G71">
            <v>28105</v>
          </cell>
        </row>
        <row r="72">
          <cell r="B72" t="str">
            <v>OCAM</v>
          </cell>
          <cell r="C72" t="str">
            <v>Boä contact, oå caùm ñieän, anten, telephon</v>
          </cell>
          <cell r="D72" t="str">
            <v>boä</v>
          </cell>
          <cell r="E72">
            <v>100000</v>
          </cell>
          <cell r="F72">
            <v>19082</v>
          </cell>
          <cell r="G72">
            <v>18478</v>
          </cell>
        </row>
        <row r="73">
          <cell r="B73" t="str">
            <v>DÑIEN</v>
          </cell>
          <cell r="C73" t="str">
            <v>Boä daây ñieän (daây, caàu dao, oáng …)</v>
          </cell>
          <cell r="D73" t="str">
            <v>boä</v>
          </cell>
          <cell r="E73">
            <v>5000000</v>
          </cell>
          <cell r="F73">
            <v>16822</v>
          </cell>
          <cell r="G73">
            <v>15978</v>
          </cell>
        </row>
        <row r="74">
          <cell r="B74" t="str">
            <v>BNNong</v>
          </cell>
          <cell r="C74" t="str">
            <v>Bình nöôùc noùng</v>
          </cell>
          <cell r="D74" t="str">
            <v>boä</v>
          </cell>
          <cell r="E74">
            <v>1300000</v>
          </cell>
          <cell r="F74">
            <v>28911</v>
          </cell>
          <cell r="G74">
            <v>28105</v>
          </cell>
        </row>
        <row r="75">
          <cell r="B75" t="str">
            <v>CRCN</v>
          </cell>
          <cell r="C75" t="str">
            <v>Cöa raõnh +cheøn nhöïa saâu 5cm</v>
          </cell>
          <cell r="D75" t="str">
            <v>m</v>
          </cell>
          <cell r="E75">
            <v>35000</v>
          </cell>
          <cell r="F75">
            <v>0</v>
          </cell>
          <cell r="G75">
            <v>0</v>
          </cell>
        </row>
        <row r="76">
          <cell r="B76" t="str">
            <v>OBT-200</v>
          </cell>
          <cell r="C76" t="str">
            <v>oáng coáng BTCT D200</v>
          </cell>
          <cell r="D76" t="str">
            <v>Caùi</v>
          </cell>
          <cell r="E76">
            <v>40000</v>
          </cell>
          <cell r="F76">
            <v>0</v>
          </cell>
          <cell r="G76">
            <v>0</v>
          </cell>
        </row>
        <row r="77">
          <cell r="B77" t="str">
            <v>LANHTO2</v>
          </cell>
          <cell r="C77" t="str">
            <v>Lanh toâ ñuùc saün daøi 2m</v>
          </cell>
          <cell r="D77" t="str">
            <v>Caùi</v>
          </cell>
          <cell r="E77">
            <v>50000</v>
          </cell>
          <cell r="F77">
            <v>0</v>
          </cell>
          <cell r="G77">
            <v>0</v>
          </cell>
        </row>
        <row r="78">
          <cell r="B78" t="str">
            <v>DC1,5</v>
          </cell>
          <cell r="C78" t="str">
            <v>Ñaø caûn 1,5m</v>
          </cell>
          <cell r="D78" t="str">
            <v>Caùi</v>
          </cell>
          <cell r="E78">
            <v>166000</v>
          </cell>
          <cell r="F78">
            <v>0</v>
          </cell>
          <cell r="G78">
            <v>0</v>
          </cell>
        </row>
        <row r="79">
          <cell r="B79" t="str">
            <v>BTLT10,5</v>
          </cell>
          <cell r="C79" t="str">
            <v>Coät BTLT 10,5m</v>
          </cell>
          <cell r="D79" t="str">
            <v>coät</v>
          </cell>
          <cell r="E79">
            <v>1169500</v>
          </cell>
          <cell r="F79">
            <v>0</v>
          </cell>
          <cell r="G79">
            <v>0</v>
          </cell>
        </row>
        <row r="80">
          <cell r="B80" t="str">
            <v>BTLT12</v>
          </cell>
          <cell r="C80" t="str">
            <v>Coät BTLT 12m</v>
          </cell>
          <cell r="D80" t="str">
            <v>coät</v>
          </cell>
          <cell r="E80">
            <v>1470500</v>
          </cell>
          <cell r="F80">
            <v>0</v>
          </cell>
          <cell r="G80">
            <v>0</v>
          </cell>
        </row>
        <row r="81">
          <cell r="B81" t="str">
            <v>BTLT20</v>
          </cell>
          <cell r="C81" t="str">
            <v>Coät BTLT 20m</v>
          </cell>
          <cell r="D81" t="str">
            <v>coät</v>
          </cell>
          <cell r="E81">
            <v>7550000</v>
          </cell>
          <cell r="F81">
            <v>0</v>
          </cell>
          <cell r="G81">
            <v>0</v>
          </cell>
        </row>
        <row r="82">
          <cell r="B82" t="str">
            <v>YG.12002/HCM</v>
          </cell>
          <cell r="C82" t="str">
            <v>Cung caáp vaø laép ñaët coùng BTLT D400 daøi 4m, H10</v>
          </cell>
          <cell r="D82" t="str">
            <v>100m</v>
          </cell>
          <cell r="E82">
            <v>17727300</v>
          </cell>
          <cell r="F82">
            <v>444908</v>
          </cell>
          <cell r="G82">
            <v>650057</v>
          </cell>
        </row>
        <row r="83">
          <cell r="B83" t="str">
            <v>YG.12003/HCM</v>
          </cell>
          <cell r="C83" t="str">
            <v xml:space="preserve">Cung caáp vaø laép ñaët coùng BTLT D500 daøi 4m, H10 </v>
          </cell>
          <cell r="D83" t="str">
            <v>100m</v>
          </cell>
          <cell r="E83">
            <v>21000000</v>
          </cell>
          <cell r="F83">
            <v>533112</v>
          </cell>
          <cell r="G83">
            <v>650057</v>
          </cell>
        </row>
        <row r="84">
          <cell r="B84" t="str">
            <v>YG.12004/HCM</v>
          </cell>
          <cell r="C84" t="str">
            <v xml:space="preserve">Cung caáp vaø laép ñaët coùng BTLT D600 daøi 4m, H10 </v>
          </cell>
          <cell r="D84" t="str">
            <v>100m</v>
          </cell>
          <cell r="E84">
            <v>24545500</v>
          </cell>
          <cell r="F84">
            <v>645311</v>
          </cell>
          <cell r="G84">
            <v>700061</v>
          </cell>
        </row>
        <row r="85">
          <cell r="B85" t="str">
            <v>YG.12006/HCM</v>
          </cell>
          <cell r="C85" t="str">
            <v xml:space="preserve">Cung caáp vaø laép ñaët coùng BTLT D800 daøi 4m, H10 </v>
          </cell>
          <cell r="D85" t="str">
            <v>100m</v>
          </cell>
          <cell r="E85">
            <v>37727300</v>
          </cell>
          <cell r="F85">
            <v>913164</v>
          </cell>
          <cell r="G85">
            <v>700061</v>
          </cell>
        </row>
        <row r="86">
          <cell r="B86" t="str">
            <v>YG.12006/HCM/30</v>
          </cell>
          <cell r="C86" t="str">
            <v xml:space="preserve">Cung caáp vaø laép ñaët coùng BTLT D800 daøi 4m, H10 </v>
          </cell>
          <cell r="D86" t="str">
            <v>100m</v>
          </cell>
          <cell r="E86">
            <v>40909100</v>
          </cell>
          <cell r="F86">
            <v>913164</v>
          </cell>
          <cell r="G86">
            <v>700061</v>
          </cell>
        </row>
        <row r="87">
          <cell r="B87" t="str">
            <v>YG.16020/HCM</v>
          </cell>
          <cell r="C87" t="str">
            <v>Cheøn vöõa M100 moái noái coáng</v>
          </cell>
          <cell r="D87" t="str">
            <v>m2</v>
          </cell>
          <cell r="E87">
            <v>7674</v>
          </cell>
          <cell r="F87">
            <v>6745</v>
          </cell>
          <cell r="G87">
            <v>52419</v>
          </cell>
        </row>
        <row r="88">
          <cell r="B88" t="str">
            <v>T2.211B</v>
          </cell>
          <cell r="C88" t="str">
            <v>Traùt ñaù maøi caàu thang</v>
          </cell>
          <cell r="D88" t="str">
            <v>m2</v>
          </cell>
          <cell r="E88">
            <v>50000</v>
          </cell>
          <cell r="F88">
            <v>50381</v>
          </cell>
          <cell r="G88">
            <v>48724</v>
          </cell>
        </row>
        <row r="89">
          <cell r="B89" t="str">
            <v>GACT</v>
          </cell>
          <cell r="C89" t="str">
            <v>Oáp gach ceramic chaân töôøng 10x30</v>
          </cell>
          <cell r="D89" t="str">
            <v>m</v>
          </cell>
          <cell r="E89">
            <v>8500</v>
          </cell>
        </row>
        <row r="90">
          <cell r="B90" t="str">
            <v>G6-22x10x20</v>
          </cell>
          <cell r="C90" t="str">
            <v xml:space="preserve"> Gaïch oáng 6 loå 220x105x200 Ñoàng Nai</v>
          </cell>
          <cell r="D90" t="str">
            <v>Vieân</v>
          </cell>
          <cell r="E90">
            <v>800</v>
          </cell>
          <cell r="F90">
            <v>200</v>
          </cell>
          <cell r="G90">
            <v>44811</v>
          </cell>
        </row>
        <row r="91">
          <cell r="B91" t="str">
            <v>GU-20x20x7</v>
          </cell>
          <cell r="C91" t="str">
            <v>Gaïch chöõ U 200x200x75</v>
          </cell>
          <cell r="D91" t="str">
            <v>Vieân</v>
          </cell>
          <cell r="E91">
            <v>2000</v>
          </cell>
          <cell r="F91">
            <v>200</v>
          </cell>
          <cell r="G91">
            <v>44811</v>
          </cell>
        </row>
        <row r="92">
          <cell r="B92" t="str">
            <v>SATH</v>
          </cell>
          <cell r="C92" t="str">
            <v>Theùp hình, theùp taám caùc loaïi</v>
          </cell>
          <cell r="D92" t="str">
            <v>kg</v>
          </cell>
          <cell r="E92">
            <v>5200</v>
          </cell>
          <cell r="G92">
            <v>44811</v>
          </cell>
        </row>
        <row r="93">
          <cell r="B93" t="str">
            <v>M12x50</v>
          </cell>
          <cell r="C93" t="str">
            <v>Buolon M12x50</v>
          </cell>
          <cell r="D93" t="str">
            <v>caùi</v>
          </cell>
          <cell r="E93">
            <v>3875</v>
          </cell>
          <cell r="F93">
            <v>10430</v>
          </cell>
          <cell r="G93">
            <v>10430</v>
          </cell>
        </row>
        <row r="94">
          <cell r="B94" t="str">
            <v>BDC-12x150</v>
          </cell>
          <cell r="C94" t="str">
            <v>Buolon Hilti HAS - KA M12x150</v>
          </cell>
          <cell r="D94" t="str">
            <v>caùi</v>
          </cell>
          <cell r="E94">
            <v>22500</v>
          </cell>
          <cell r="F94">
            <v>10430</v>
          </cell>
          <cell r="G94">
            <v>10430</v>
          </cell>
        </row>
        <row r="95">
          <cell r="B95" t="str">
            <v>GXUC</v>
          </cell>
          <cell r="C95" t="str">
            <v>Goã xuùc</v>
          </cell>
          <cell r="D95" t="str">
            <v>m3</v>
          </cell>
          <cell r="E95">
            <v>2400000</v>
          </cell>
          <cell r="F95">
            <v>10780</v>
          </cell>
          <cell r="G95">
            <v>10780</v>
          </cell>
        </row>
        <row r="96">
          <cell r="B96" t="str">
            <v>DDIA1</v>
          </cell>
          <cell r="C96" t="str">
            <v>Ñinh ñóa Þ 8mm, l= 200x50</v>
          </cell>
          <cell r="D96" t="str">
            <v>caùi</v>
          </cell>
          <cell r="E96">
            <v>2000</v>
          </cell>
          <cell r="F96">
            <v>10780</v>
          </cell>
          <cell r="G96">
            <v>10780</v>
          </cell>
        </row>
        <row r="97">
          <cell r="B97" t="str">
            <v>C3/8</v>
          </cell>
          <cell r="C97" t="str">
            <v>Caùp neo 3/8" loaïi boù 7 sôïi</v>
          </cell>
          <cell r="D97" t="str">
            <v>m</v>
          </cell>
          <cell r="E97">
            <v>5000</v>
          </cell>
          <cell r="F97">
            <v>10780</v>
          </cell>
          <cell r="G97">
            <v>10780</v>
          </cell>
        </row>
        <row r="98">
          <cell r="B98" t="str">
            <v>TD-M12x300</v>
          </cell>
          <cell r="C98" t="str">
            <v>Taêng dô M12x300</v>
          </cell>
          <cell r="D98" t="str">
            <v>caùi</v>
          </cell>
          <cell r="E98">
            <v>15000</v>
          </cell>
          <cell r="F98">
            <v>32715</v>
          </cell>
          <cell r="G98">
            <v>35646</v>
          </cell>
        </row>
        <row r="99">
          <cell r="B99" t="str">
            <v>MNI-M12</v>
          </cell>
          <cell r="C99" t="str">
            <v>Maní M12</v>
          </cell>
          <cell r="D99" t="str">
            <v>caùi</v>
          </cell>
          <cell r="E99">
            <v>5000</v>
          </cell>
          <cell r="F99">
            <v>32715</v>
          </cell>
          <cell r="G99">
            <v>0</v>
          </cell>
        </row>
        <row r="100">
          <cell r="B100" t="str">
            <v>K3B-M10</v>
          </cell>
          <cell r="C100" t="str">
            <v>Keïp caùp 3 buolon M10</v>
          </cell>
          <cell r="D100" t="str">
            <v>caùi</v>
          </cell>
          <cell r="E100">
            <v>11760</v>
          </cell>
          <cell r="F100">
            <v>24340</v>
          </cell>
          <cell r="G100">
            <v>25780</v>
          </cell>
        </row>
        <row r="101">
          <cell r="B101" t="str">
            <v>QHAN-E60</v>
          </cell>
          <cell r="C101" t="str">
            <v>Que haøn E60, AWS</v>
          </cell>
          <cell r="D101" t="str">
            <v>kg</v>
          </cell>
          <cell r="E101">
            <v>11000</v>
          </cell>
          <cell r="F101">
            <v>8113.333333333333</v>
          </cell>
          <cell r="G101">
            <v>8593.3333333333339</v>
          </cell>
        </row>
        <row r="102">
          <cell r="B102" t="str">
            <v>KTL-12</v>
          </cell>
          <cell r="C102" t="str">
            <v>Kích thuyû löïc loaïi 12T, coù lieân thoâng</v>
          </cell>
          <cell r="D102" t="str">
            <v>caùi</v>
          </cell>
          <cell r="E102">
            <v>1000000</v>
          </cell>
          <cell r="F102">
            <v>0</v>
          </cell>
          <cell r="G102">
            <v>0</v>
          </cell>
        </row>
        <row r="103">
          <cell r="B103" t="str">
            <v>BDAU</v>
          </cell>
          <cell r="C103" t="str">
            <v>Bôm daàu cho kích</v>
          </cell>
          <cell r="D103" t="str">
            <v>caùi</v>
          </cell>
          <cell r="E103">
            <v>4000000</v>
          </cell>
          <cell r="F103">
            <v>0</v>
          </cell>
          <cell r="G103">
            <v>0</v>
          </cell>
        </row>
        <row r="104">
          <cell r="B104" t="str">
            <v>VM100</v>
          </cell>
          <cell r="C104" t="str">
            <v>Vöõa ñeäm M100</v>
          </cell>
          <cell r="D104" t="str">
            <v>m3</v>
          </cell>
          <cell r="E104">
            <v>396260</v>
          </cell>
          <cell r="F104">
            <v>0</v>
          </cell>
          <cell r="G104">
            <v>0</v>
          </cell>
        </row>
        <row r="105">
          <cell r="B105" t="str">
            <v>TTAI-N2000</v>
          </cell>
          <cell r="C105" t="str">
            <v>Thöû taûi boàn daàu 2000m3</v>
          </cell>
          <cell r="D105" t="str">
            <v>boàn</v>
          </cell>
          <cell r="F105">
            <v>525000</v>
          </cell>
          <cell r="G105">
            <v>1000000</v>
          </cell>
        </row>
        <row r="106">
          <cell r="B106" t="str">
            <v>BXUC</v>
          </cell>
          <cell r="C106" t="str">
            <v>Boá xuùc xaø baàn leân oâ toâ</v>
          </cell>
          <cell r="D106" t="str">
            <v>m3</v>
          </cell>
          <cell r="F106">
            <v>10000</v>
          </cell>
          <cell r="G106">
            <v>18012</v>
          </cell>
        </row>
        <row r="107">
          <cell r="B107" t="str">
            <v>DAITHEP</v>
          </cell>
          <cell r="C107" t="str">
            <v>Ñai theùp</v>
          </cell>
          <cell r="D107" t="str">
            <v>kg</v>
          </cell>
          <cell r="E107">
            <v>10000</v>
          </cell>
          <cell r="F107">
            <v>500</v>
          </cell>
        </row>
        <row r="108">
          <cell r="B108" t="str">
            <v>DAYGAI</v>
          </cell>
          <cell r="C108" t="str">
            <v>Day Gai taåm nhöïa ñöôøng</v>
          </cell>
          <cell r="D108" t="str">
            <v>m</v>
          </cell>
          <cell r="E108">
            <v>3875</v>
          </cell>
          <cell r="F108">
            <v>4929</v>
          </cell>
          <cell r="G108">
            <v>692.3</v>
          </cell>
        </row>
        <row r="109">
          <cell r="B109" t="str">
            <v>SikaNN</v>
          </cell>
          <cell r="C109" t="str">
            <v xml:space="preserve">Phuï gia ñoâng keát nhanh cho coâng taùc beùton Sikamen NN : 1lít/100kg cement </v>
          </cell>
          <cell r="D109" t="str">
            <v>lít</v>
          </cell>
          <cell r="E109">
            <v>15976</v>
          </cell>
          <cell r="F109">
            <v>692.3</v>
          </cell>
          <cell r="G109">
            <v>692.3</v>
          </cell>
        </row>
        <row r="110">
          <cell r="B110" t="str">
            <v>SIKA</v>
          </cell>
          <cell r="C110" t="str">
            <v>Sika 212-11</v>
          </cell>
          <cell r="D110" t="str">
            <v>m3</v>
          </cell>
          <cell r="E110">
            <v>30000000</v>
          </cell>
          <cell r="F110">
            <v>50000</v>
          </cell>
          <cell r="G110">
            <v>3582.4</v>
          </cell>
        </row>
        <row r="111">
          <cell r="B111" t="str">
            <v>CATBITUM</v>
          </cell>
          <cell r="C111" t="str">
            <v>Caùt taåm nhöïa ñöôøng</v>
          </cell>
          <cell r="D111" t="str">
            <v>m3</v>
          </cell>
          <cell r="E111">
            <v>300000</v>
          </cell>
          <cell r="F111">
            <v>20000</v>
          </cell>
          <cell r="G111">
            <v>30000</v>
          </cell>
        </row>
        <row r="112">
          <cell r="B112" t="str">
            <v>NEOPRENE</v>
          </cell>
          <cell r="C112" t="str">
            <v>Neïp cao su Neoprenes 50x6</v>
          </cell>
          <cell r="D112" t="str">
            <v>m</v>
          </cell>
          <cell r="E112">
            <v>30000</v>
          </cell>
          <cell r="F112">
            <v>5000</v>
          </cell>
          <cell r="G112">
            <v>8638.2999999999993</v>
          </cell>
        </row>
        <row r="113">
          <cell r="B113" t="str">
            <v>SPECSEAL</v>
          </cell>
          <cell r="C113" t="str">
            <v xml:space="preserve">Specseal </v>
          </cell>
          <cell r="D113" t="str">
            <v>lít</v>
          </cell>
          <cell r="E113">
            <v>140000</v>
          </cell>
          <cell r="F113">
            <v>20000</v>
          </cell>
          <cell r="G113">
            <v>6872</v>
          </cell>
        </row>
        <row r="114">
          <cell r="B114" t="str">
            <v>JOINT-200IEJ</v>
          </cell>
          <cell r="C114" t="str">
            <v>Joint 200IEJ</v>
          </cell>
          <cell r="D114" t="str">
            <v>m</v>
          </cell>
          <cell r="E114">
            <v>91000</v>
          </cell>
          <cell r="F114">
            <v>9208</v>
          </cell>
          <cell r="G114">
            <v>10433</v>
          </cell>
        </row>
        <row r="115">
          <cell r="B115" t="str">
            <v>DN200</v>
          </cell>
          <cell r="C115" t="str">
            <v>oáng thu daàu DN 200</v>
          </cell>
          <cell r="D115" t="str">
            <v>m</v>
          </cell>
          <cell r="E115">
            <v>153000</v>
          </cell>
          <cell r="F115">
            <v>7500</v>
          </cell>
          <cell r="G115">
            <v>0</v>
          </cell>
        </row>
        <row r="116">
          <cell r="B116" t="str">
            <v>BDC10-80</v>
          </cell>
          <cell r="C116" t="str">
            <v>Bulon daõn chaân M10x80</v>
          </cell>
          <cell r="D116" t="str">
            <v>Boä</v>
          </cell>
          <cell r="E116">
            <v>1500</v>
          </cell>
          <cell r="F116">
            <v>87675</v>
          </cell>
          <cell r="G116">
            <v>87675</v>
          </cell>
        </row>
        <row r="117">
          <cell r="B117" t="str">
            <v>BDC10-90</v>
          </cell>
          <cell r="C117" t="str">
            <v>Bulon daõn chaân M10x90 Hilti</v>
          </cell>
          <cell r="D117" t="str">
            <v>Boä</v>
          </cell>
          <cell r="E117">
            <v>1500</v>
          </cell>
          <cell r="F117">
            <v>87675</v>
          </cell>
          <cell r="G117">
            <v>87675</v>
          </cell>
        </row>
        <row r="118">
          <cell r="B118" t="str">
            <v>DI-AL</v>
          </cell>
          <cell r="C118" t="str">
            <v>Cöûa ñi kieáng khung nhoâm Ñaøi Loan ( troïn boä caû khoùa, khuyûu aùp löïc)</v>
          </cell>
          <cell r="D118" t="str">
            <v>m2</v>
          </cell>
          <cell r="E118">
            <v>750000</v>
          </cell>
          <cell r="F118">
            <v>0</v>
          </cell>
          <cell r="G118">
            <v>0</v>
          </cell>
        </row>
        <row r="119">
          <cell r="B119" t="str">
            <v>ÑI-AL</v>
          </cell>
          <cell r="C119" t="str">
            <v>Cöûa ñi kieáng khung nhoâm Ñaøi Loan ( troïn boä caû khoùa, khuyûu aùp löïc)</v>
          </cell>
          <cell r="D119" t="str">
            <v>m2</v>
          </cell>
          <cell r="E119">
            <v>750000</v>
          </cell>
          <cell r="F119">
            <v>0</v>
          </cell>
          <cell r="G119">
            <v>0</v>
          </cell>
        </row>
        <row r="120">
          <cell r="B120" t="str">
            <v>SO-AL</v>
          </cell>
          <cell r="C120" t="str">
            <v>Cöûa soå kieáng khung nhoâm Ñaøi Loan ( troïn boä caû khoùa, khuyûu aùp löïc)</v>
          </cell>
          <cell r="D120" t="str">
            <v>m2</v>
          </cell>
          <cell r="E120">
            <v>525000</v>
          </cell>
          <cell r="F120">
            <v>0</v>
          </cell>
          <cell r="G120">
            <v>0</v>
          </cell>
        </row>
        <row r="121">
          <cell r="B121" t="str">
            <v>ÑI-NH</v>
          </cell>
          <cell r="C121" t="str">
            <v>Mua cöûa ñi nhöïa Ñaøi Loan ( troïn boä caû khoùa, khuyûu aùp löïc):</v>
          </cell>
          <cell r="D121" t="str">
            <v>m2</v>
          </cell>
          <cell r="E121">
            <v>630000</v>
          </cell>
          <cell r="F121">
            <v>0</v>
          </cell>
          <cell r="G121">
            <v>0</v>
          </cell>
        </row>
        <row r="122">
          <cell r="B122" t="str">
            <v>LTMK</v>
          </cell>
          <cell r="C122" t="str">
            <v>Khung löôùi theùp 15x15 maï keõm</v>
          </cell>
          <cell r="D122" t="str">
            <v>m2</v>
          </cell>
          <cell r="E122">
            <v>200000</v>
          </cell>
          <cell r="F122">
            <v>5000</v>
          </cell>
          <cell r="G122">
            <v>0</v>
          </cell>
        </row>
        <row r="123">
          <cell r="B123" t="str">
            <v>LT20x20</v>
          </cell>
          <cell r="C123" t="str">
            <v>Khung löôùi theùp 20x20</v>
          </cell>
          <cell r="D123" t="str">
            <v>m2</v>
          </cell>
          <cell r="E123">
            <v>100000</v>
          </cell>
          <cell r="F123">
            <v>5000</v>
          </cell>
          <cell r="G123">
            <v>0</v>
          </cell>
        </row>
        <row r="124">
          <cell r="B124" t="str">
            <v>CSATKEO</v>
          </cell>
          <cell r="C124" t="str">
            <v>Cöûa saét keoù coù laù</v>
          </cell>
          <cell r="D124" t="str">
            <v>m2</v>
          </cell>
          <cell r="E124">
            <v>230000</v>
          </cell>
          <cell r="G124">
            <v>0</v>
          </cell>
        </row>
        <row r="125">
          <cell r="B125" t="str">
            <v>CSATKÑi</v>
          </cell>
          <cell r="C125" t="str">
            <v>Gia coâng cöûa saét kieáng saét vuoâng</v>
          </cell>
          <cell r="D125" t="str">
            <v>m2</v>
          </cell>
          <cell r="E125">
            <v>220000</v>
          </cell>
          <cell r="F125">
            <v>24819</v>
          </cell>
          <cell r="G125">
            <v>0</v>
          </cell>
        </row>
        <row r="126">
          <cell r="B126" t="str">
            <v>CSATKSO</v>
          </cell>
          <cell r="C126" t="str">
            <v>Gia coâng cöûa soå saét kieáng saét Vuoâng</v>
          </cell>
          <cell r="D126" t="str">
            <v>m2</v>
          </cell>
          <cell r="E126">
            <v>220000</v>
          </cell>
          <cell r="F126">
            <v>12796</v>
          </cell>
          <cell r="G126">
            <v>0</v>
          </cell>
        </row>
        <row r="127">
          <cell r="B127" t="str">
            <v>SATKGIO</v>
          </cell>
          <cell r="C127" t="str">
            <v>Gia coâng khung saét kieáng oâ gioù</v>
          </cell>
          <cell r="D127" t="str">
            <v>m2</v>
          </cell>
          <cell r="E127">
            <v>100000</v>
          </cell>
          <cell r="F127">
            <v>12796</v>
          </cell>
          <cell r="G127">
            <v>0</v>
          </cell>
        </row>
        <row r="128">
          <cell r="B128" t="str">
            <v>LCCT</v>
          </cell>
          <cell r="C128" t="str">
            <v>Lan can caàu thang khung saét tay vònh goã goõ</v>
          </cell>
          <cell r="D128" t="str">
            <v>boä</v>
          </cell>
          <cell r="E128">
            <v>1200000</v>
          </cell>
          <cell r="F128">
            <v>13566</v>
          </cell>
          <cell r="G128">
            <v>0</v>
          </cell>
        </row>
        <row r="129">
          <cell r="B129" t="str">
            <v>LCBC</v>
          </cell>
          <cell r="C129" t="str">
            <v xml:space="preserve">Lan can saét oáng Þ 40/46 </v>
          </cell>
          <cell r="D129" t="str">
            <v>m</v>
          </cell>
          <cell r="E129">
            <v>100000</v>
          </cell>
          <cell r="F129">
            <v>5000</v>
          </cell>
          <cell r="G129">
            <v>0</v>
          </cell>
        </row>
        <row r="130">
          <cell r="B130" t="str">
            <v>KIENG</v>
          </cell>
          <cell r="C130" t="str">
            <v>Kieáng cöûa saét</v>
          </cell>
          <cell r="D130" t="str">
            <v>m2</v>
          </cell>
          <cell r="E130">
            <v>90000</v>
          </cell>
          <cell r="G130">
            <v>0</v>
          </cell>
        </row>
        <row r="131">
          <cell r="B131" t="str">
            <v>CPNGOÑI</v>
          </cell>
          <cell r="C131" t="str">
            <v>Gia coâng cöûa panoâ goã caêm xe</v>
          </cell>
          <cell r="D131" t="str">
            <v>m2</v>
          </cell>
          <cell r="E131">
            <v>650000</v>
          </cell>
          <cell r="G131">
            <v>0</v>
          </cell>
        </row>
        <row r="132">
          <cell r="B132" t="str">
            <v>PANO-GK</v>
          </cell>
          <cell r="C132" t="str">
            <v>Cöûa panoâ goã kieáng</v>
          </cell>
          <cell r="D132" t="str">
            <v>m2</v>
          </cell>
          <cell r="E132">
            <v>350000</v>
          </cell>
          <cell r="G132">
            <v>0</v>
          </cell>
        </row>
        <row r="133">
          <cell r="B133" t="str">
            <v>PANO-NK</v>
          </cell>
          <cell r="C133" t="str">
            <v>Cöûa khung nhoâm kieáng kieáng</v>
          </cell>
          <cell r="D133" t="str">
            <v>m2</v>
          </cell>
          <cell r="E133">
            <v>750000</v>
          </cell>
          <cell r="G133">
            <v>0</v>
          </cell>
        </row>
        <row r="134">
          <cell r="B134" t="str">
            <v>DTRAN</v>
          </cell>
          <cell r="C134" t="str">
            <v>Traàn vaùn eùp</v>
          </cell>
          <cell r="D134" t="str">
            <v>m2</v>
          </cell>
          <cell r="E134">
            <v>70000</v>
          </cell>
          <cell r="F134">
            <v>5187</v>
          </cell>
          <cell r="G134">
            <v>0</v>
          </cell>
        </row>
      </sheetData>
      <sheetData sheetId="6" refreshError="1">
        <row r="1">
          <cell r="C1" t="str">
            <v>MADGTN</v>
          </cell>
          <cell r="D1" t="str">
            <v>CVIEC</v>
          </cell>
          <cell r="E1" t="str">
            <v>DV</v>
          </cell>
          <cell r="F1" t="str">
            <v>VL</v>
          </cell>
          <cell r="G1" t="str">
            <v>NC</v>
          </cell>
          <cell r="H1" t="str">
            <v>MTC</v>
          </cell>
        </row>
        <row r="4">
          <cell r="C4" t="str">
            <v>01.0000</v>
          </cell>
          <cell r="D4" t="str">
            <v>Thí nghieäm hieäu chænh caùc thieát bò ñieän</v>
          </cell>
        </row>
        <row r="5">
          <cell r="C5" t="str">
            <v>01.1000</v>
          </cell>
          <cell r="D5" t="str">
            <v>Maùy phaùt ñieän - Ñoäng cô ñieän</v>
          </cell>
        </row>
        <row r="6">
          <cell r="C6" t="str">
            <v>01.1100</v>
          </cell>
          <cell r="D6" t="str">
            <v>Maùy phaùt ñieän - Ñoäng cô ñieän ñoàng boä, U&lt;1000V</v>
          </cell>
        </row>
        <row r="7">
          <cell r="C7" t="str">
            <v>01.1101</v>
          </cell>
          <cell r="D7" t="str">
            <v>Maùy phaùt ñieän, ñoäng cô ñieän ñoàng boä, U&lt;1000V, coâng suaát maùy&lt;10KW</v>
          </cell>
          <cell r="E7" t="str">
            <v>maùy</v>
          </cell>
          <cell r="F7">
            <v>7373</v>
          </cell>
          <cell r="G7">
            <v>45748</v>
          </cell>
          <cell r="H7">
            <v>13607</v>
          </cell>
        </row>
        <row r="8">
          <cell r="C8" t="str">
            <v>01.1102</v>
          </cell>
          <cell r="D8" t="str">
            <v>Maùy phaùt ñieän, ñoäng cô ñieän ñoàng boä, U&lt;1000V, coâng suaát maùy&lt;50KW</v>
          </cell>
          <cell r="E8" t="str">
            <v>maùy</v>
          </cell>
          <cell r="F8">
            <v>10749</v>
          </cell>
          <cell r="G8">
            <v>54898</v>
          </cell>
          <cell r="H8">
            <v>16328</v>
          </cell>
        </row>
        <row r="9">
          <cell r="C9" t="str">
            <v>01.1103</v>
          </cell>
          <cell r="D9" t="str">
            <v>Maùy phaùt ñieän, ñoäng cô ñieän ñoàng boä, U&lt;1000V, coâng suaát maùy&lt;100KW</v>
          </cell>
          <cell r="E9" t="str">
            <v>maùy</v>
          </cell>
          <cell r="F9">
            <v>14864</v>
          </cell>
          <cell r="G9">
            <v>65877</v>
          </cell>
          <cell r="H9">
            <v>19593</v>
          </cell>
        </row>
        <row r="10">
          <cell r="C10" t="str">
            <v>01.1104</v>
          </cell>
          <cell r="D10" t="str">
            <v>Maùy phaùt ñieän, ñoäng cô ñieän ñoàng boä, U&lt;1000V, coâng suaát maùy&lt;200KW</v>
          </cell>
          <cell r="E10" t="str">
            <v>maùy</v>
          </cell>
          <cell r="F10">
            <v>20044</v>
          </cell>
          <cell r="G10">
            <v>79053</v>
          </cell>
          <cell r="H10">
            <v>23512</v>
          </cell>
        </row>
        <row r="11">
          <cell r="D11" t="str">
            <v>(Keå töø maùy gioáng nhau thöù 3 trôû ñi ñôn giaù x 0,8)</v>
          </cell>
        </row>
        <row r="12">
          <cell r="C12" t="str">
            <v>01.1101</v>
          </cell>
          <cell r="D12" t="str">
            <v>Maùy phaùt ñieän, ñoäng cô ñieän ñoàng boä, U&lt;1000V, coâng suaát maùy&lt;10KW; soá löôïng gioáng nhau &gt;3</v>
          </cell>
          <cell r="E12" t="str">
            <v>maùy</v>
          </cell>
          <cell r="F12">
            <v>5898.4000000000005</v>
          </cell>
          <cell r="G12">
            <v>36598.400000000001</v>
          </cell>
          <cell r="H12">
            <v>10885.6</v>
          </cell>
        </row>
        <row r="13">
          <cell r="C13" t="str">
            <v>01.1102</v>
          </cell>
          <cell r="D13" t="str">
            <v>Maùy phaùt ñieän, ñoäng cô ñieän ñoàng boä, U&lt;1000V, coâng suaát maùy&lt;50KW; soá löôïng gioáng nhau &gt;3</v>
          </cell>
          <cell r="E13" t="str">
            <v>maùy</v>
          </cell>
          <cell r="F13">
            <v>8599.2000000000007</v>
          </cell>
          <cell r="G13">
            <v>43918.400000000001</v>
          </cell>
          <cell r="H13">
            <v>13062.400000000001</v>
          </cell>
        </row>
        <row r="14">
          <cell r="C14" t="str">
            <v>01.1103</v>
          </cell>
          <cell r="D14" t="str">
            <v>Maùy phaùt ñieän, ñoäng cô ñieän ñoàng boä, U&lt;1000V, coâng suaát maùy&lt;100KW; soá löôïng gioáng nhau &gt;3</v>
          </cell>
          <cell r="E14" t="str">
            <v>maùy</v>
          </cell>
          <cell r="F14">
            <v>11891.2</v>
          </cell>
          <cell r="G14">
            <v>52701.600000000006</v>
          </cell>
          <cell r="H14">
            <v>15674.400000000001</v>
          </cell>
        </row>
        <row r="15">
          <cell r="C15" t="str">
            <v>01.1104</v>
          </cell>
          <cell r="D15" t="str">
            <v>Maùy phaùt ñieän, ñoäng cô ñieän ñoàng boä, U&lt;1000V, coâng suaát maùy&lt;200KW; soá löôïng gioáng nhau &gt;3</v>
          </cell>
          <cell r="E15" t="str">
            <v>maùy</v>
          </cell>
          <cell r="F15">
            <v>16035.2</v>
          </cell>
          <cell r="G15">
            <v>63242.400000000001</v>
          </cell>
          <cell r="H15">
            <v>18809.600000000002</v>
          </cell>
        </row>
        <row r="16">
          <cell r="C16" t="str">
            <v>01.1200</v>
          </cell>
          <cell r="D16" t="str">
            <v>Ñoäng cô ñieän khoâng ñoàng boä, U&lt;1000V</v>
          </cell>
        </row>
        <row r="17">
          <cell r="C17" t="str">
            <v>01.1201</v>
          </cell>
          <cell r="D17" t="str">
            <v>Ñoäng cô ñieän khoâng ñoàng boä, U&lt;1000V, coâng suaát maùy&lt;10KW</v>
          </cell>
          <cell r="E17" t="str">
            <v>maùy</v>
          </cell>
          <cell r="F17">
            <v>5898</v>
          </cell>
          <cell r="G17">
            <v>36598</v>
          </cell>
          <cell r="H17">
            <v>10885</v>
          </cell>
        </row>
        <row r="18">
          <cell r="C18" t="str">
            <v>01.1202</v>
          </cell>
          <cell r="D18" t="str">
            <v>Ñoäng cô ñieän khoâng ñoàng boä, U&lt;1000V, coâng suaát maùy&lt;50KW</v>
          </cell>
          <cell r="E18" t="str">
            <v>maùy</v>
          </cell>
          <cell r="F18">
            <v>8599</v>
          </cell>
          <cell r="G18">
            <v>43918</v>
          </cell>
          <cell r="H18">
            <v>13062</v>
          </cell>
        </row>
        <row r="19">
          <cell r="C19" t="str">
            <v>01.1203</v>
          </cell>
          <cell r="D19" t="str">
            <v>Ñoäng cô ñieän khoâng ñoàng boä, U&lt;1000V, coâng suaát maùy&lt;100KW</v>
          </cell>
          <cell r="E19" t="str">
            <v>maùy</v>
          </cell>
          <cell r="F19">
            <v>11891</v>
          </cell>
          <cell r="G19">
            <v>52702</v>
          </cell>
          <cell r="H19">
            <v>15675</v>
          </cell>
        </row>
        <row r="20">
          <cell r="C20" t="str">
            <v>01.1204</v>
          </cell>
          <cell r="D20" t="str">
            <v>Ñoäng cô ñieän khoâng ñoàng boä, U&lt;1000V, coâng suaát maùy&lt;200KW</v>
          </cell>
          <cell r="E20" t="str">
            <v>maùy</v>
          </cell>
          <cell r="F20">
            <v>16035</v>
          </cell>
          <cell r="G20">
            <v>63242</v>
          </cell>
          <cell r="H20">
            <v>18810</v>
          </cell>
        </row>
        <row r="21">
          <cell r="D21" t="str">
            <v>(Keå töø maùy gioáng nhau thöù 3 trôû ñi ñôn giaù x 0,8)</v>
          </cell>
        </row>
        <row r="22">
          <cell r="C22" t="str">
            <v>01.1201</v>
          </cell>
          <cell r="D22" t="str">
            <v>Ñoäng cô ñieän khoâng ñoàng boä, U&lt;1000V, coâng suaát maùy&lt;10KW</v>
          </cell>
          <cell r="E22" t="str">
            <v>maùy</v>
          </cell>
          <cell r="F22">
            <v>4718.4000000000005</v>
          </cell>
          <cell r="G22">
            <v>29278.400000000001</v>
          </cell>
          <cell r="H22">
            <v>8708</v>
          </cell>
        </row>
        <row r="23">
          <cell r="C23" t="str">
            <v>01.1202</v>
          </cell>
          <cell r="D23" t="str">
            <v>Ñoäng cô ñieän khoâng ñoàng boä, U&lt;1000V, coâng suaát maùy&lt;50KW</v>
          </cell>
          <cell r="E23" t="str">
            <v>maùy</v>
          </cell>
          <cell r="F23">
            <v>6879.2000000000007</v>
          </cell>
          <cell r="G23">
            <v>35134.400000000001</v>
          </cell>
          <cell r="H23">
            <v>10449.6</v>
          </cell>
        </row>
        <row r="24">
          <cell r="C24" t="str">
            <v>01.1203</v>
          </cell>
          <cell r="D24" t="str">
            <v>Ñoäng cô ñieän khoâng ñoàng boä, U&lt;1000V, coâng suaát maùy&lt;100KW</v>
          </cell>
          <cell r="E24" t="str">
            <v>maùy</v>
          </cell>
          <cell r="F24">
            <v>9512.8000000000011</v>
          </cell>
          <cell r="G24">
            <v>42161.600000000006</v>
          </cell>
          <cell r="H24">
            <v>12540</v>
          </cell>
        </row>
        <row r="25">
          <cell r="C25" t="str">
            <v>01.1204</v>
          </cell>
          <cell r="D25" t="str">
            <v>Ñoäng cô ñieän khoâng ñoàng boä, U&lt;1000V, coâng suaát maùy&lt;200KW</v>
          </cell>
          <cell r="E25" t="str">
            <v>maùy</v>
          </cell>
          <cell r="F25">
            <v>12828</v>
          </cell>
          <cell r="G25">
            <v>50593.600000000006</v>
          </cell>
          <cell r="H25">
            <v>15048</v>
          </cell>
        </row>
        <row r="26">
          <cell r="C26" t="str">
            <v>01.2000</v>
          </cell>
          <cell r="D26" t="str">
            <v>MAÙY BIEÁN AÙP LÖÏC</v>
          </cell>
        </row>
        <row r="27">
          <cell r="C27" t="str">
            <v>01.2100</v>
          </cell>
          <cell r="D27" t="str">
            <v>Maùy bieán aùp löïc 66-500kV</v>
          </cell>
        </row>
        <row r="28">
          <cell r="C28" t="str">
            <v>01.2101</v>
          </cell>
          <cell r="D28" t="str">
            <v>Maùy bieán aùp löïc 3 pha 66-220kV loaïi&lt;100MVA</v>
          </cell>
          <cell r="E28" t="str">
            <v>maùy</v>
          </cell>
          <cell r="F28">
            <v>66008</v>
          </cell>
          <cell r="G28">
            <v>1162957</v>
          </cell>
          <cell r="H28">
            <v>1626389</v>
          </cell>
        </row>
        <row r="29">
          <cell r="C29" t="str">
            <v>01.2102</v>
          </cell>
          <cell r="D29" t="str">
            <v>Maùy bieán aùp löïc 3 pha 66-220kV loaïi&gt;100MVA</v>
          </cell>
          <cell r="E29" t="str">
            <v>maùy</v>
          </cell>
          <cell r="F29">
            <v>73342</v>
          </cell>
          <cell r="G29">
            <v>1292174</v>
          </cell>
          <cell r="H29">
            <v>1807099</v>
          </cell>
        </row>
        <row r="30">
          <cell r="C30" t="str">
            <v>01.2103</v>
          </cell>
          <cell r="D30" t="str">
            <v>Maùy bieán aùp löïc 3 pha 220-500kV loaïi&lt;100MVA</v>
          </cell>
          <cell r="E30" t="str">
            <v>maùy</v>
          </cell>
          <cell r="F30">
            <v>52288</v>
          </cell>
          <cell r="G30">
            <v>778549</v>
          </cell>
          <cell r="H30">
            <v>1296869</v>
          </cell>
        </row>
        <row r="31">
          <cell r="C31" t="str">
            <v>01.2104</v>
          </cell>
          <cell r="D31" t="str">
            <v>Maùy bieán aùp löïc 3 pha 220-500kV loaïi&gt;100MVA</v>
          </cell>
          <cell r="E31" t="str">
            <v>maùy</v>
          </cell>
          <cell r="F31">
            <v>58098</v>
          </cell>
          <cell r="G31">
            <v>865054</v>
          </cell>
          <cell r="H31">
            <v>1440966</v>
          </cell>
        </row>
        <row r="32">
          <cell r="C32" t="str">
            <v>01.2200</v>
          </cell>
          <cell r="D32" t="str">
            <v>Maùy bieán aùp U&lt;35kV</v>
          </cell>
        </row>
        <row r="33">
          <cell r="C33" t="str">
            <v>01.2210</v>
          </cell>
          <cell r="D33" t="str">
            <v>Maùy bieán aùp 22-35kV khoâng ñieàu chænh ñieän aùp döôùi taûi</v>
          </cell>
        </row>
        <row r="34">
          <cell r="C34" t="str">
            <v>01.2211</v>
          </cell>
          <cell r="D34" t="str">
            <v>Maùy bieán aùp löïc 3 pha loaïi &lt;1MVA khoâng ñieàu chænh döôùi taûi</v>
          </cell>
          <cell r="E34" t="str">
            <v>maùy</v>
          </cell>
          <cell r="F34">
            <v>25631</v>
          </cell>
          <cell r="G34">
            <v>159702</v>
          </cell>
          <cell r="H34">
            <v>95846</v>
          </cell>
        </row>
        <row r="35">
          <cell r="C35" t="str">
            <v>01.2212</v>
          </cell>
          <cell r="D35" t="str">
            <v>Maùy bieán aùp löïc 3 pha loaïi &gt;1MVA khoâng ñieàu chænh döôùi taûi</v>
          </cell>
          <cell r="E35" t="str">
            <v>maùy</v>
          </cell>
          <cell r="F35">
            <v>28479</v>
          </cell>
          <cell r="G35">
            <v>177447</v>
          </cell>
          <cell r="H35">
            <v>106496</v>
          </cell>
        </row>
        <row r="36">
          <cell r="C36" t="str">
            <v>01.2213</v>
          </cell>
          <cell r="D36" t="str">
            <v>Maùy bieán aùp löïc 1 pha loaïi &lt;0,5MVA khoâng ñieàu chænh döôùi taûi</v>
          </cell>
          <cell r="E36" t="str">
            <v>maùy</v>
          </cell>
          <cell r="F36">
            <v>23068</v>
          </cell>
          <cell r="G36">
            <v>143732</v>
          </cell>
          <cell r="H36">
            <v>86262</v>
          </cell>
        </row>
        <row r="37">
          <cell r="D37" t="str">
            <v>Maùy bieán aùp 22-35kV coù ñieàu chænh ñieän aùp döôùi taûi - ÑG NC, MTC x 1,2</v>
          </cell>
        </row>
        <row r="38">
          <cell r="C38" t="str">
            <v>01.2211a</v>
          </cell>
          <cell r="D38" t="str">
            <v>Maùy bieán aùp löïc 3 pha loaïi &lt;1MVA coù ñieàu chænh döôùi taûi</v>
          </cell>
          <cell r="E38" t="str">
            <v>maùy</v>
          </cell>
          <cell r="F38">
            <v>25631</v>
          </cell>
          <cell r="G38">
            <v>191642.4</v>
          </cell>
          <cell r="H38">
            <v>115015.2</v>
          </cell>
        </row>
        <row r="39">
          <cell r="C39" t="str">
            <v>01.2212a</v>
          </cell>
          <cell r="D39" t="str">
            <v>Maùy bieán aùp löïc 3 pha loaïi &gt;1MVA coù ñieàu chænh döôùi taûi</v>
          </cell>
          <cell r="E39" t="str">
            <v>maùy</v>
          </cell>
          <cell r="F39">
            <v>28479</v>
          </cell>
          <cell r="G39">
            <v>212936.4</v>
          </cell>
          <cell r="H39">
            <v>127795.2</v>
          </cell>
        </row>
        <row r="40">
          <cell r="C40" t="str">
            <v>01.2213a</v>
          </cell>
          <cell r="D40" t="str">
            <v>Maùy bieán aùp löïc 1 pha loaïi &lt;0,5MVA coù ñieàu chænh döôùi taûi</v>
          </cell>
          <cell r="E40" t="str">
            <v>maùy</v>
          </cell>
          <cell r="F40">
            <v>23068</v>
          </cell>
          <cell r="G40">
            <v>172478.4</v>
          </cell>
          <cell r="H40">
            <v>103514.4</v>
          </cell>
        </row>
        <row r="41">
          <cell r="C41" t="str">
            <v>01.2220</v>
          </cell>
          <cell r="D41" t="str">
            <v>Maùy bieán aùp 3-15kV</v>
          </cell>
        </row>
        <row r="42">
          <cell r="C42" t="str">
            <v>01.2221</v>
          </cell>
          <cell r="D42" t="str">
            <v>Maùy bieán aùp 3 pha loaïi &lt;1MVA</v>
          </cell>
          <cell r="E42" t="str">
            <v>maùy</v>
          </cell>
          <cell r="F42">
            <v>20638</v>
          </cell>
          <cell r="G42">
            <v>127762</v>
          </cell>
          <cell r="H42">
            <v>75174</v>
          </cell>
        </row>
        <row r="43">
          <cell r="C43" t="str">
            <v>01.2222</v>
          </cell>
          <cell r="D43" t="str">
            <v>Maùy bieán aùp 3 pha loaïi &gt;1MVA</v>
          </cell>
          <cell r="E43" t="str">
            <v>maùy</v>
          </cell>
          <cell r="F43">
            <v>22932</v>
          </cell>
          <cell r="G43">
            <v>141958</v>
          </cell>
          <cell r="H43">
            <v>83526</v>
          </cell>
        </row>
        <row r="44">
          <cell r="C44" t="str">
            <v>01.2223</v>
          </cell>
          <cell r="D44" t="str">
            <v>Maùy bieán aùp 3 pha loaïi &lt;0,5MVA</v>
          </cell>
          <cell r="E44" t="str">
            <v>maùy</v>
          </cell>
          <cell r="F44">
            <v>18575</v>
          </cell>
          <cell r="G44">
            <v>114986</v>
          </cell>
          <cell r="H44">
            <v>67656</v>
          </cell>
        </row>
        <row r="45">
          <cell r="C45" t="str">
            <v>01.3000</v>
          </cell>
          <cell r="D45" t="str">
            <v>Maùy bieán ñieän aùp</v>
          </cell>
        </row>
        <row r="46">
          <cell r="C46" t="str">
            <v>01.3100</v>
          </cell>
          <cell r="D46" t="str">
            <v>Bieán ñieän aùp 1 pha, phaân aùp baèng tuï ñieän, ñieän aùp 66-500KV</v>
          </cell>
        </row>
        <row r="47">
          <cell r="C47" t="str">
            <v>01.3101</v>
          </cell>
          <cell r="D47" t="str">
            <v>Maùy bieán ñieän aùp 1 pha, phaân aùp baèng tuï ñieän, ñieän aùp 66-110KV</v>
          </cell>
          <cell r="E47" t="str">
            <v>maùy</v>
          </cell>
          <cell r="F47">
            <v>7392</v>
          </cell>
          <cell r="G47">
            <v>127762</v>
          </cell>
          <cell r="H47">
            <v>224836</v>
          </cell>
        </row>
        <row r="48">
          <cell r="C48" t="str">
            <v>01.3102</v>
          </cell>
          <cell r="D48" t="str">
            <v>Maùy bieán ñieän aùp 1 pha, phaân aùp baèng tuï ñieän, ñieän aùp 220KV</v>
          </cell>
          <cell r="E48" t="str">
            <v>maùy</v>
          </cell>
          <cell r="F48">
            <v>8870</v>
          </cell>
          <cell r="G48">
            <v>159702</v>
          </cell>
          <cell r="H48">
            <v>249817</v>
          </cell>
        </row>
        <row r="49">
          <cell r="C49" t="str">
            <v>01.3103</v>
          </cell>
          <cell r="D49" t="str">
            <v>Maùy bieán ñieän aùp 1 pha, phaân aùp baèng tuï ñieän, ñieän aùp 500KV</v>
          </cell>
          <cell r="E49" t="str">
            <v>maùy</v>
          </cell>
          <cell r="F49">
            <v>10644</v>
          </cell>
          <cell r="G49">
            <v>199628</v>
          </cell>
          <cell r="H49">
            <v>277575</v>
          </cell>
        </row>
        <row r="50">
          <cell r="C50" t="str">
            <v>01.3200</v>
          </cell>
          <cell r="D50" t="str">
            <v>Bieán ñieän aùp caûm öùng 1 pha, ñieän aùp 66-500KV</v>
          </cell>
        </row>
        <row r="51">
          <cell r="C51" t="str">
            <v>01.3201</v>
          </cell>
          <cell r="D51" t="str">
            <v>Bieán ñieän aùp caûm öùng 1 pha, ñieän aùp 66-110KV</v>
          </cell>
          <cell r="E51" t="str">
            <v>maùy</v>
          </cell>
          <cell r="F51">
            <v>7392</v>
          </cell>
          <cell r="G51">
            <v>127762</v>
          </cell>
          <cell r="H51">
            <v>97258</v>
          </cell>
        </row>
        <row r="52">
          <cell r="C52" t="str">
            <v>01.3202</v>
          </cell>
          <cell r="D52" t="str">
            <v>Bieán ñieän aùp caûm öùng 1 pha, ñieän aùp 220KV</v>
          </cell>
          <cell r="E52" t="str">
            <v>maùy</v>
          </cell>
          <cell r="F52">
            <v>8870</v>
          </cell>
          <cell r="G52">
            <v>159702</v>
          </cell>
          <cell r="H52">
            <v>108064</v>
          </cell>
        </row>
        <row r="53">
          <cell r="C53" t="str">
            <v>01.3203</v>
          </cell>
          <cell r="D53" t="str">
            <v>Bieán ñieän aùp caûm öùng 1 pha, ñieän aùp 500KV</v>
          </cell>
          <cell r="E53" t="str">
            <v>maùy</v>
          </cell>
          <cell r="F53">
            <v>10644</v>
          </cell>
          <cell r="G53">
            <v>199628</v>
          </cell>
          <cell r="H53">
            <v>120072</v>
          </cell>
        </row>
        <row r="54">
          <cell r="C54" t="str">
            <v>01.3300</v>
          </cell>
          <cell r="D54" t="str">
            <v>Bieán ñieän aùp caûm öùng, ñieän aùp 3-35KV - ngoaøi trôøi</v>
          </cell>
        </row>
        <row r="55">
          <cell r="C55" t="str">
            <v>01.3301</v>
          </cell>
          <cell r="D55" t="str">
            <v>Bieán ñieän aùp caûm öùng 1 pha, ñieän aùp 22-35KV ngoaøi trôøi</v>
          </cell>
          <cell r="E55" t="str">
            <v>maùy</v>
          </cell>
          <cell r="F55">
            <v>5913</v>
          </cell>
          <cell r="G55">
            <v>79851</v>
          </cell>
          <cell r="H55">
            <v>97258</v>
          </cell>
        </row>
        <row r="56">
          <cell r="C56" t="str">
            <v>01.3302</v>
          </cell>
          <cell r="D56" t="str">
            <v>Bieán ñieän aùp caûm öùng 3 pha, ñieän aùp 22-35KV ngoaøi trôøi</v>
          </cell>
          <cell r="E56" t="str">
            <v>maùy</v>
          </cell>
          <cell r="F56">
            <v>8574</v>
          </cell>
          <cell r="G56">
            <v>119777</v>
          </cell>
          <cell r="H56">
            <v>108064</v>
          </cell>
        </row>
        <row r="57">
          <cell r="C57" t="str">
            <v>01.3303</v>
          </cell>
          <cell r="D57" t="str">
            <v>Bieán ñieän aùp caûm öùng 1 pha, ñieän aùp 3-15KV ngoaøi trôøi</v>
          </cell>
          <cell r="E57" t="str">
            <v>maùy</v>
          </cell>
          <cell r="F57">
            <v>4731</v>
          </cell>
          <cell r="G57">
            <v>71866</v>
          </cell>
          <cell r="H57">
            <v>87532</v>
          </cell>
        </row>
        <row r="58">
          <cell r="C58" t="str">
            <v>01.3304</v>
          </cell>
          <cell r="D58" t="str">
            <v>Bieán ñieän aùp caûm öùng 3 pha, ñieän aùp 3-15KV ngoaøi trôøi</v>
          </cell>
          <cell r="E58" t="str">
            <v>maùy</v>
          </cell>
          <cell r="F58">
            <v>7716</v>
          </cell>
          <cell r="G58">
            <v>107799</v>
          </cell>
          <cell r="H58">
            <v>100662</v>
          </cell>
        </row>
        <row r="59">
          <cell r="C59" t="str">
            <v>01.3300</v>
          </cell>
          <cell r="D59" t="str">
            <v>Bieán ñieän aùp caûm öùng, ñieän aùp 3-35KV - trong nhaø, tuû hôïp boä - DGNC x 0,8</v>
          </cell>
        </row>
        <row r="60">
          <cell r="C60" t="str">
            <v>01.3301</v>
          </cell>
          <cell r="D60" t="str">
            <v>Bieán ñieän aùp caûm öùng 1 pha, ñieän aùp 22-35KV trong nhaø</v>
          </cell>
          <cell r="E60" t="str">
            <v>maùy</v>
          </cell>
          <cell r="F60">
            <v>5913</v>
          </cell>
          <cell r="G60">
            <v>63880.800000000003</v>
          </cell>
          <cell r="H60">
            <v>97258</v>
          </cell>
        </row>
        <row r="61">
          <cell r="C61" t="str">
            <v>01.3302</v>
          </cell>
          <cell r="D61" t="str">
            <v>Bieán ñieän aùp caûm öùng 3 pha, ñieän aùp 22-35KV trong nhaø</v>
          </cell>
          <cell r="E61" t="str">
            <v>maùy</v>
          </cell>
          <cell r="F61">
            <v>8574</v>
          </cell>
          <cell r="G61">
            <v>95821.6</v>
          </cell>
          <cell r="H61">
            <v>108064</v>
          </cell>
        </row>
        <row r="62">
          <cell r="C62" t="str">
            <v>01.3303</v>
          </cell>
          <cell r="D62" t="str">
            <v>Bieán ñieän aùp caûm öùng 1 pha, ñieän aùp 3-15KV trong nhaø</v>
          </cell>
          <cell r="E62" t="str">
            <v>maùy</v>
          </cell>
          <cell r="F62">
            <v>4731</v>
          </cell>
          <cell r="G62">
            <v>57492.800000000003</v>
          </cell>
          <cell r="H62">
            <v>87532</v>
          </cell>
        </row>
        <row r="63">
          <cell r="C63" t="str">
            <v>01.3304</v>
          </cell>
          <cell r="D63" t="str">
            <v>Bieán ñieän aùp caûm öùng 3 pha, ñieän aùp 3-15KV trong nhaø</v>
          </cell>
          <cell r="E63" t="str">
            <v>maùy</v>
          </cell>
          <cell r="F63">
            <v>7716</v>
          </cell>
          <cell r="G63">
            <v>86239.200000000012</v>
          </cell>
          <cell r="H63">
            <v>100662</v>
          </cell>
        </row>
        <row r="64">
          <cell r="C64" t="str">
            <v>01.4000</v>
          </cell>
          <cell r="D64" t="str">
            <v>Bieán doøng ñieän</v>
          </cell>
        </row>
        <row r="65">
          <cell r="C65" t="str">
            <v>01.4100</v>
          </cell>
          <cell r="D65" t="str">
            <v>Bieán doøng ñieän, ñieän aùp 22-500kV</v>
          </cell>
        </row>
        <row r="66">
          <cell r="C66" t="str">
            <v>01.4101</v>
          </cell>
          <cell r="D66" t="str">
            <v>Bieán doøng ñieän, ñieän aùp 22-35kV</v>
          </cell>
          <cell r="E66" t="str">
            <v>maùy</v>
          </cell>
          <cell r="F66">
            <v>6900</v>
          </cell>
          <cell r="G66">
            <v>79851</v>
          </cell>
          <cell r="H66">
            <v>103227</v>
          </cell>
        </row>
        <row r="67">
          <cell r="C67" t="str">
            <v>01.4102</v>
          </cell>
          <cell r="D67" t="str">
            <v>Bieán doøng ñieän, ñieän aùp 66-110kV</v>
          </cell>
          <cell r="E67" t="str">
            <v>maùy</v>
          </cell>
          <cell r="F67">
            <v>8625</v>
          </cell>
          <cell r="G67">
            <v>88723</v>
          </cell>
          <cell r="H67">
            <v>154089</v>
          </cell>
        </row>
        <row r="68">
          <cell r="C68" t="str">
            <v>01.4103</v>
          </cell>
          <cell r="D68" t="str">
            <v>Bieán doøng ñieän, ñieän aùp 220kV</v>
          </cell>
          <cell r="E68" t="str">
            <v>maùy</v>
          </cell>
          <cell r="F68">
            <v>10781</v>
          </cell>
          <cell r="G68">
            <v>133085</v>
          </cell>
          <cell r="H68">
            <v>219148</v>
          </cell>
        </row>
        <row r="69">
          <cell r="C69" t="str">
            <v>01.4104</v>
          </cell>
          <cell r="D69" t="str">
            <v>Bieán doøng ñieän, ñieän aùp 500kV</v>
          </cell>
          <cell r="E69" t="str">
            <v>maùy</v>
          </cell>
          <cell r="F69">
            <v>13477</v>
          </cell>
          <cell r="G69">
            <v>199628</v>
          </cell>
          <cell r="H69">
            <v>243497</v>
          </cell>
        </row>
        <row r="70">
          <cell r="C70" t="str">
            <v>01.4200</v>
          </cell>
          <cell r="D70" t="str">
            <v>Bieán doøng ñieän, ñieän aùp &lt;1kV; 3-15kV; caùc ñaàu ra</v>
          </cell>
        </row>
        <row r="71">
          <cell r="C71" t="str">
            <v>01.4201</v>
          </cell>
          <cell r="D71" t="str">
            <v>Bieán doøng ñieän 3-15kV</v>
          </cell>
          <cell r="E71" t="str">
            <v>caùi</v>
          </cell>
          <cell r="F71">
            <v>5520</v>
          </cell>
          <cell r="G71">
            <v>63881</v>
          </cell>
          <cell r="H71">
            <v>45461</v>
          </cell>
        </row>
        <row r="72">
          <cell r="C72" t="str">
            <v>01.4202</v>
          </cell>
          <cell r="D72" t="str">
            <v>Bieán doøng ñieän &lt;1kV</v>
          </cell>
          <cell r="E72" t="str">
            <v>caùi</v>
          </cell>
          <cell r="F72">
            <v>2111</v>
          </cell>
          <cell r="G72">
            <v>31940</v>
          </cell>
          <cell r="H72">
            <v>11656</v>
          </cell>
        </row>
        <row r="73">
          <cell r="C73" t="str">
            <v>01.4203</v>
          </cell>
          <cell r="D73" t="str">
            <v>Bieán doøng caùc ñaàu ra</v>
          </cell>
          <cell r="E73" t="str">
            <v>pha</v>
          </cell>
          <cell r="F73">
            <v>3167</v>
          </cell>
          <cell r="G73">
            <v>47911</v>
          </cell>
          <cell r="H73">
            <v>21679</v>
          </cell>
        </row>
        <row r="74">
          <cell r="D74" t="str">
            <v>Bieán doøng ñieän, ñieän aùp &lt;1kV; 3-15kV; caùc ñaàu ra (trong thieát bò hôïp boä) Ñôn giaù x 0,5</v>
          </cell>
        </row>
        <row r="75">
          <cell r="C75" t="str">
            <v>01.4201</v>
          </cell>
          <cell r="D75" t="str">
            <v>Bieán doøng ñieän 3-15kV</v>
          </cell>
          <cell r="E75" t="str">
            <v>caùi</v>
          </cell>
          <cell r="F75">
            <v>2760</v>
          </cell>
          <cell r="G75">
            <v>31940.5</v>
          </cell>
          <cell r="H75">
            <v>22730.5</v>
          </cell>
        </row>
        <row r="76">
          <cell r="C76" t="str">
            <v>01.4202</v>
          </cell>
          <cell r="D76" t="str">
            <v>Bieán doøng ñieän &lt;1kV</v>
          </cell>
          <cell r="E76" t="str">
            <v>caùi</v>
          </cell>
          <cell r="F76">
            <v>1055.5</v>
          </cell>
          <cell r="G76">
            <v>15970</v>
          </cell>
          <cell r="H76">
            <v>5828</v>
          </cell>
        </row>
        <row r="77">
          <cell r="C77" t="str">
            <v>01.4203</v>
          </cell>
          <cell r="D77" t="str">
            <v>Bieán doøng caùc ñaàu ra</v>
          </cell>
          <cell r="E77" t="str">
            <v>pha</v>
          </cell>
          <cell r="F77">
            <v>1583.5</v>
          </cell>
          <cell r="G77">
            <v>23955.5</v>
          </cell>
          <cell r="H77">
            <v>10839.5</v>
          </cell>
        </row>
        <row r="78">
          <cell r="C78" t="str">
            <v>01.5000</v>
          </cell>
          <cell r="D78" t="str">
            <v>Khaùng ñieän</v>
          </cell>
        </row>
        <row r="79">
          <cell r="C79" t="str">
            <v>01.5100</v>
          </cell>
          <cell r="D79" t="str">
            <v>Khaùng ñieän daàu; maùy taïo trung tính - 1 pha</v>
          </cell>
        </row>
        <row r="80">
          <cell r="C80" t="str">
            <v>01.5101</v>
          </cell>
          <cell r="D80" t="str">
            <v>Khaùng ñieän daàu 1 pha 500kV</v>
          </cell>
          <cell r="E80" t="str">
            <v>maùy</v>
          </cell>
          <cell r="F80">
            <v>28862</v>
          </cell>
          <cell r="G80">
            <v>544984</v>
          </cell>
          <cell r="H80">
            <v>753162</v>
          </cell>
        </row>
        <row r="81">
          <cell r="C81" t="str">
            <v>01.5102</v>
          </cell>
          <cell r="D81" t="str">
            <v>Khaùng ñieän daàu &lt;=35kV; 1 pha</v>
          </cell>
          <cell r="E81" t="str">
            <v>maùy</v>
          </cell>
          <cell r="F81">
            <v>9621</v>
          </cell>
          <cell r="G81">
            <v>136246</v>
          </cell>
          <cell r="H81">
            <v>251054</v>
          </cell>
        </row>
        <row r="82">
          <cell r="C82" t="str">
            <v>01.5103</v>
          </cell>
          <cell r="D82" t="str">
            <v>Maùy taïo trung tính 1 pha</v>
          </cell>
          <cell r="E82" t="str">
            <v>maùy</v>
          </cell>
          <cell r="F82">
            <v>12507</v>
          </cell>
          <cell r="G82">
            <v>170308</v>
          </cell>
          <cell r="H82">
            <v>326370</v>
          </cell>
        </row>
        <row r="83">
          <cell r="C83" t="str">
            <v>01.5100</v>
          </cell>
          <cell r="D83" t="str">
            <v>Khaùng ñieän daàu; maùy taïo trung tính - 3 pha (baèng 1 pha x 1,2)</v>
          </cell>
        </row>
        <row r="84">
          <cell r="C84" t="str">
            <v>01.5101</v>
          </cell>
          <cell r="D84" t="str">
            <v>Khaùng ñieän daàu 3 pha 500kV</v>
          </cell>
          <cell r="E84" t="str">
            <v>maùy</v>
          </cell>
          <cell r="F84">
            <v>34634.400000000001</v>
          </cell>
          <cell r="G84">
            <v>653980.79999999993</v>
          </cell>
          <cell r="H84">
            <v>903794.4</v>
          </cell>
        </row>
        <row r="85">
          <cell r="C85" t="str">
            <v>01.5102</v>
          </cell>
          <cell r="D85" t="str">
            <v>Khaùng ñieän daàu &lt;=35kV; 3 pha</v>
          </cell>
          <cell r="E85" t="str">
            <v>maùy</v>
          </cell>
          <cell r="F85">
            <v>11545.199999999999</v>
          </cell>
          <cell r="G85">
            <v>163495.19999999998</v>
          </cell>
          <cell r="H85">
            <v>301264.8</v>
          </cell>
        </row>
        <row r="86">
          <cell r="C86" t="str">
            <v>01.5103</v>
          </cell>
          <cell r="D86" t="str">
            <v>Maùy taïo trung tính 3 pha</v>
          </cell>
          <cell r="E86" t="str">
            <v>maùy</v>
          </cell>
          <cell r="F86">
            <v>15008.4</v>
          </cell>
          <cell r="G86">
            <v>204369.6</v>
          </cell>
          <cell r="H86">
            <v>391644</v>
          </cell>
        </row>
        <row r="87">
          <cell r="C87" t="str">
            <v>01.5200</v>
          </cell>
          <cell r="D87" t="str">
            <v>Khaùng ñieän khoâ vaø cuoän caûn cao taàn caùc caáp ñieän aùp</v>
          </cell>
        </row>
        <row r="88">
          <cell r="C88" t="str">
            <v>01.5201</v>
          </cell>
          <cell r="D88" t="str">
            <v>Khaùng ñieän khoâ</v>
          </cell>
          <cell r="E88" t="str">
            <v>maùy</v>
          </cell>
          <cell r="F88">
            <v>3884</v>
          </cell>
          <cell r="G88">
            <v>45415</v>
          </cell>
          <cell r="H88">
            <v>49225</v>
          </cell>
        </row>
        <row r="89">
          <cell r="C89" t="str">
            <v>01.5202</v>
          </cell>
          <cell r="D89" t="str">
            <v>Cuoän caûn cao taàn (khoâng bao goàm choáng seùt van)</v>
          </cell>
          <cell r="E89" t="str">
            <v>maùy</v>
          </cell>
          <cell r="F89">
            <v>2590</v>
          </cell>
          <cell r="G89">
            <v>30277</v>
          </cell>
          <cell r="H89">
            <v>14778</v>
          </cell>
        </row>
        <row r="90">
          <cell r="C90" t="str">
            <v>02.0000</v>
          </cell>
          <cell r="D90" t="str">
            <v>THÍ NGHIEÄM HIEÄU CHÆNH KHÍ CUÏ ÑIEÄN, TRANG BÒ ÑIEÄN</v>
          </cell>
        </row>
        <row r="91">
          <cell r="C91" t="str">
            <v>02.1000</v>
          </cell>
          <cell r="D91" t="str">
            <v>Maùy ngaét</v>
          </cell>
        </row>
        <row r="92">
          <cell r="C92" t="str">
            <v>02.1100</v>
          </cell>
          <cell r="D92" t="str">
            <v>Maùy ngaét SF6</v>
          </cell>
        </row>
        <row r="93">
          <cell r="C93" t="str">
            <v>02.1101</v>
          </cell>
          <cell r="D93" t="str">
            <v>Maùy ngaét SF6 ñieän aùp 500kV - 3 pha</v>
          </cell>
          <cell r="E93" t="str">
            <v>boä</v>
          </cell>
          <cell r="F93">
            <v>40809</v>
          </cell>
          <cell r="G93">
            <v>665426</v>
          </cell>
          <cell r="H93">
            <v>421344</v>
          </cell>
        </row>
        <row r="94">
          <cell r="C94" t="str">
            <v>02.1102</v>
          </cell>
          <cell r="D94" t="str">
            <v>Maùy ngaét SF6 ñieän aùp 220kV - 3 pha</v>
          </cell>
          <cell r="E94" t="str">
            <v>boä</v>
          </cell>
          <cell r="F94">
            <v>20124</v>
          </cell>
          <cell r="G94">
            <v>465798</v>
          </cell>
          <cell r="H94">
            <v>294940</v>
          </cell>
        </row>
        <row r="95">
          <cell r="C95" t="str">
            <v>02.1103</v>
          </cell>
          <cell r="D95" t="str">
            <v>Maùy ngaét SF6 ñieän aùp 66-110kV - 3 pha</v>
          </cell>
          <cell r="E95" t="str">
            <v>boä</v>
          </cell>
          <cell r="F95">
            <v>19996</v>
          </cell>
          <cell r="G95">
            <v>326059</v>
          </cell>
          <cell r="H95">
            <v>206458</v>
          </cell>
        </row>
        <row r="96">
          <cell r="C96" t="str">
            <v>02.1104</v>
          </cell>
          <cell r="D96" t="str">
            <v>Maùy ngaét SF6 ñieän aùp &lt;=35kV - 3 pha</v>
          </cell>
          <cell r="E96" t="str">
            <v>boä</v>
          </cell>
          <cell r="F96">
            <v>13997</v>
          </cell>
          <cell r="G96">
            <v>228241</v>
          </cell>
          <cell r="H96">
            <v>144521</v>
          </cell>
        </row>
        <row r="97">
          <cell r="C97" t="str">
            <v>02.1200</v>
          </cell>
          <cell r="D97" t="str">
            <v>Maùy ngaét daàu</v>
          </cell>
        </row>
        <row r="98">
          <cell r="C98" t="str">
            <v>02.1201</v>
          </cell>
          <cell r="D98" t="str">
            <v>Maùy ngaét daàu ñieän aùp 220kV - 3 pha</v>
          </cell>
          <cell r="E98" t="str">
            <v>boä</v>
          </cell>
          <cell r="F98">
            <v>32921</v>
          </cell>
          <cell r="G98">
            <v>499070</v>
          </cell>
          <cell r="H98">
            <v>593968</v>
          </cell>
        </row>
        <row r="99">
          <cell r="C99" t="str">
            <v>02.1202</v>
          </cell>
          <cell r="D99" t="str">
            <v>Maùy ngaét daàu ñieän aùp 66-110kV - 3 pha</v>
          </cell>
          <cell r="E99" t="str">
            <v>boä</v>
          </cell>
          <cell r="F99">
            <v>23045</v>
          </cell>
          <cell r="G99">
            <v>349349</v>
          </cell>
          <cell r="H99">
            <v>415778</v>
          </cell>
        </row>
        <row r="100">
          <cell r="C100" t="str">
            <v>02.1203</v>
          </cell>
          <cell r="D100" t="str">
            <v>Maùy ngaét daàu ñieän aùp &lt;=35kV - 3 pha</v>
          </cell>
          <cell r="E100" t="str">
            <v>boä</v>
          </cell>
          <cell r="F100">
            <v>16131</v>
          </cell>
          <cell r="G100">
            <v>244544</v>
          </cell>
          <cell r="H100">
            <v>291044</v>
          </cell>
        </row>
        <row r="101">
          <cell r="C101" t="str">
            <v>02.1300</v>
          </cell>
          <cell r="D101" t="str">
            <v>Maùy ngaét khoâng khí</v>
          </cell>
        </row>
        <row r="102">
          <cell r="C102" t="str">
            <v>02.1301</v>
          </cell>
          <cell r="D102" t="str">
            <v>Maùy ngaét khoâng khí ñieän aùp 220kV 3 pha</v>
          </cell>
          <cell r="E102" t="str">
            <v>boä</v>
          </cell>
          <cell r="F102">
            <v>42849</v>
          </cell>
          <cell r="G102">
            <v>698697</v>
          </cell>
          <cell r="H102">
            <v>353929</v>
          </cell>
        </row>
        <row r="103">
          <cell r="C103" t="str">
            <v>02.1302</v>
          </cell>
          <cell r="D103" t="str">
            <v>Maùy ngaét khoâng khí ñieän aùp 66-110kV 3 pha</v>
          </cell>
          <cell r="E103" t="str">
            <v>boä</v>
          </cell>
          <cell r="F103">
            <v>29995</v>
          </cell>
          <cell r="G103">
            <v>489088</v>
          </cell>
          <cell r="H103">
            <v>247750</v>
          </cell>
        </row>
        <row r="104">
          <cell r="C104" t="str">
            <v>02.1303</v>
          </cell>
          <cell r="D104" t="str">
            <v>Maùy ngaét khoâng khí ñieän aùp &lt;=35kV - 3 pha</v>
          </cell>
          <cell r="E104" t="str">
            <v>boä</v>
          </cell>
          <cell r="F104">
            <v>20996</v>
          </cell>
          <cell r="G104">
            <v>342362</v>
          </cell>
          <cell r="H104">
            <v>173425</v>
          </cell>
        </row>
        <row r="105">
          <cell r="C105" t="str">
            <v>02.1400</v>
          </cell>
          <cell r="D105" t="str">
            <v>Maùy ngaét chaân khoâng</v>
          </cell>
        </row>
        <row r="106">
          <cell r="C106" t="str">
            <v>02.1201</v>
          </cell>
          <cell r="D106" t="str">
            <v>Maùy ngaét chaân khoâng ñieän aùp &lt;=35kV - 3 pha</v>
          </cell>
          <cell r="E106" t="str">
            <v>boä</v>
          </cell>
          <cell r="F106">
            <v>9798</v>
          </cell>
          <cell r="G106">
            <v>159769</v>
          </cell>
          <cell r="H106">
            <v>110600</v>
          </cell>
        </row>
        <row r="107">
          <cell r="C107" t="str">
            <v>02.2000</v>
          </cell>
          <cell r="D107" t="str">
            <v>DAO CAÙCH LY</v>
          </cell>
        </row>
        <row r="108">
          <cell r="C108" t="str">
            <v>02.2100</v>
          </cell>
          <cell r="D108" t="str">
            <v>Dao caùch ly thao taùc baèng ñieän (3 pha khoâng dao tieáp ñaát)</v>
          </cell>
        </row>
        <row r="109">
          <cell r="C109" t="str">
            <v>02.2101</v>
          </cell>
          <cell r="D109" t="str">
            <v>Dao caùch ly thao taùc baèng ñieän, ñieän aùp 500kV - 3 pha</v>
          </cell>
          <cell r="E109" t="str">
            <v>boä</v>
          </cell>
          <cell r="F109">
            <v>9290</v>
          </cell>
          <cell r="G109">
            <v>199628</v>
          </cell>
          <cell r="H109">
            <v>85849</v>
          </cell>
        </row>
        <row r="110">
          <cell r="C110" t="str">
            <v>02.2102</v>
          </cell>
          <cell r="D110" t="str">
            <v>Dao caùch ly thao taùc baèng ñieän, ñieän aùp 220kV - 3 pha</v>
          </cell>
          <cell r="E110" t="str">
            <v>boä</v>
          </cell>
          <cell r="F110">
            <v>7432</v>
          </cell>
          <cell r="G110">
            <v>159702</v>
          </cell>
          <cell r="H110">
            <v>77264</v>
          </cell>
        </row>
        <row r="111">
          <cell r="C111" t="str">
            <v>02.2103</v>
          </cell>
          <cell r="D111" t="str">
            <v>Dao caùch ly thao taùc baèng ñieän, ñieän aùp 66-110kV - 3 pha</v>
          </cell>
          <cell r="E111" t="str">
            <v>boä</v>
          </cell>
          <cell r="F111">
            <v>5946</v>
          </cell>
          <cell r="G111">
            <v>127762</v>
          </cell>
          <cell r="H111">
            <v>69538</v>
          </cell>
        </row>
        <row r="112">
          <cell r="C112" t="str">
            <v>02.2104</v>
          </cell>
          <cell r="D112" t="str">
            <v>Dao caùch ly thao taùc baèng ñieän, ñieän aùp &lt;=35kV - 3 pha</v>
          </cell>
          <cell r="E112" t="str">
            <v>boä</v>
          </cell>
          <cell r="F112">
            <v>4756</v>
          </cell>
          <cell r="G112">
            <v>102209</v>
          </cell>
          <cell r="H112">
            <v>62584</v>
          </cell>
        </row>
        <row r="113">
          <cell r="C113" t="str">
            <v>02.2100</v>
          </cell>
          <cell r="D113" t="str">
            <v>Dao caùch ly thao taùc baèng ñieän (3 pha - tieáp ñaát 1 phía) ÑG x 1,1</v>
          </cell>
        </row>
        <row r="114">
          <cell r="C114" t="str">
            <v>02.2101</v>
          </cell>
          <cell r="D114" t="str">
            <v>Dao caùch ly thao taùc baèng ñieän, ñieän aùp 500kV - 3 pha - 1 tieáp ñaát</v>
          </cell>
          <cell r="E114" t="str">
            <v>boä</v>
          </cell>
          <cell r="F114">
            <v>10219</v>
          </cell>
          <cell r="G114">
            <v>219590.80000000002</v>
          </cell>
          <cell r="H114">
            <v>94433.900000000009</v>
          </cell>
        </row>
        <row r="115">
          <cell r="C115" t="str">
            <v>02.2102</v>
          </cell>
          <cell r="D115" t="str">
            <v>Dao caùch ly thao taùc baèng ñieän, ñieän aùp 220kV - 3 pha - 1 tieáp ñaát</v>
          </cell>
          <cell r="E115" t="str">
            <v>boä</v>
          </cell>
          <cell r="F115">
            <v>8175.2000000000007</v>
          </cell>
          <cell r="G115">
            <v>175672.2</v>
          </cell>
          <cell r="H115">
            <v>84990.400000000009</v>
          </cell>
        </row>
        <row r="116">
          <cell r="C116" t="str">
            <v>02.2103</v>
          </cell>
          <cell r="D116" t="str">
            <v>Dao caùch ly thao taùc baèng ñieän, ñieän aùp 66-110kV - 3 pha - 1 tieáp ñaát</v>
          </cell>
          <cell r="E116" t="str">
            <v>boä</v>
          </cell>
          <cell r="F116">
            <v>6540.6</v>
          </cell>
          <cell r="G116">
            <v>140538.20000000001</v>
          </cell>
          <cell r="H116">
            <v>76491.8</v>
          </cell>
        </row>
        <row r="117">
          <cell r="C117" t="str">
            <v>02.2104</v>
          </cell>
          <cell r="D117" t="str">
            <v>Dao caùch ly thao taùc baèng ñieän, ñieän aùp &lt;=35kV - 3 pha - 1 tieáp ñaát</v>
          </cell>
          <cell r="E117" t="str">
            <v>boä</v>
          </cell>
          <cell r="F117">
            <v>5231.6000000000004</v>
          </cell>
          <cell r="G117">
            <v>112429.90000000001</v>
          </cell>
          <cell r="H117">
            <v>68842.400000000009</v>
          </cell>
        </row>
        <row r="118">
          <cell r="C118" t="str">
            <v>02.2100</v>
          </cell>
          <cell r="D118" t="str">
            <v>Dao caùch ly thao taùc baèng ñieän (3 pha 2 dao tieáp ñaát) ÑG x 1,15</v>
          </cell>
        </row>
        <row r="119">
          <cell r="C119" t="str">
            <v>02.2101</v>
          </cell>
          <cell r="D119" t="str">
            <v>Dao caùch ly thao taùc baèng ñieän, ñieän aùp 500kV - 3 pha - 2 tieáp ñaát</v>
          </cell>
          <cell r="E119" t="str">
            <v>boä</v>
          </cell>
          <cell r="F119">
            <v>10683.5</v>
          </cell>
          <cell r="G119">
            <v>229572.19999999998</v>
          </cell>
          <cell r="H119">
            <v>98726.349999999991</v>
          </cell>
        </row>
        <row r="120">
          <cell r="C120" t="str">
            <v>02.2102</v>
          </cell>
          <cell r="D120" t="str">
            <v>Dao caùch ly thao taùc baèng ñieän, ñieän aùp 220kV - 3 pha - 2 tieáp ñaát</v>
          </cell>
          <cell r="E120" t="str">
            <v>boä</v>
          </cell>
          <cell r="F120">
            <v>8546.7999999999993</v>
          </cell>
          <cell r="G120">
            <v>183657.3</v>
          </cell>
          <cell r="H120">
            <v>88853.599999999991</v>
          </cell>
        </row>
        <row r="121">
          <cell r="C121" t="str">
            <v>02.2103</v>
          </cell>
          <cell r="D121" t="str">
            <v>Dao caùch ly thao taùc baèng ñieän, ñieän aùp 66-110kV - 3 pha - 2 tieáp ñaát</v>
          </cell>
          <cell r="E121" t="str">
            <v>boä</v>
          </cell>
          <cell r="F121">
            <v>6837.9</v>
          </cell>
          <cell r="G121">
            <v>146926.29999999999</v>
          </cell>
          <cell r="H121">
            <v>79968.7</v>
          </cell>
        </row>
        <row r="122">
          <cell r="C122" t="str">
            <v>02.2104</v>
          </cell>
          <cell r="D122" t="str">
            <v>Dao caùch ly thao taùc baèng ñieän, ñieän aùp &lt;=35kV - 3 pha - 2 tieáp ñaát</v>
          </cell>
          <cell r="E122" t="str">
            <v>boä</v>
          </cell>
          <cell r="F122">
            <v>5469.4</v>
          </cell>
          <cell r="G122">
            <v>117540.34999999999</v>
          </cell>
          <cell r="H122">
            <v>71971.599999999991</v>
          </cell>
        </row>
        <row r="123">
          <cell r="C123" t="str">
            <v>02.2100</v>
          </cell>
          <cell r="D123" t="str">
            <v>Dao caùch ly thao taùc baèng ñieän (1 pha ) Ñôn giaù x 0,4</v>
          </cell>
        </row>
        <row r="124">
          <cell r="C124" t="str">
            <v>02.2101</v>
          </cell>
          <cell r="D124" t="str">
            <v>Dao caùch ly thao taùc baèng ñieän, ñieän aùp 500kV - 1 pha</v>
          </cell>
          <cell r="E124" t="str">
            <v>boä</v>
          </cell>
          <cell r="F124">
            <v>3716</v>
          </cell>
          <cell r="G124">
            <v>79851.200000000012</v>
          </cell>
          <cell r="H124">
            <v>34339.599999999999</v>
          </cell>
        </row>
        <row r="125">
          <cell r="C125" t="str">
            <v>02.2102</v>
          </cell>
          <cell r="D125" t="str">
            <v>Dao caùch ly thao taùc baèng ñieän, ñieän aùp 220kV - 1 pha</v>
          </cell>
          <cell r="E125" t="str">
            <v>boä</v>
          </cell>
          <cell r="F125">
            <v>2972.8</v>
          </cell>
          <cell r="G125">
            <v>63880.800000000003</v>
          </cell>
          <cell r="H125">
            <v>30905.600000000002</v>
          </cell>
        </row>
        <row r="126">
          <cell r="C126" t="str">
            <v>02.2103</v>
          </cell>
          <cell r="D126" t="str">
            <v>Dao caùch ly thao taùc baèng ñieän, ñieän aùp 66-110kV - 1 pha</v>
          </cell>
          <cell r="E126" t="str">
            <v>boä</v>
          </cell>
          <cell r="F126">
            <v>2378.4</v>
          </cell>
          <cell r="G126">
            <v>51104.800000000003</v>
          </cell>
          <cell r="H126">
            <v>27815.200000000001</v>
          </cell>
        </row>
        <row r="127">
          <cell r="C127" t="str">
            <v>02.2104</v>
          </cell>
          <cell r="D127" t="str">
            <v>Dao caùch ly thao taùc baèng ñieän, ñieän aùp &lt;=35kV - 1 pha</v>
          </cell>
          <cell r="E127" t="str">
            <v>boä</v>
          </cell>
          <cell r="F127">
            <v>1902.4</v>
          </cell>
          <cell r="G127">
            <v>40883.600000000006</v>
          </cell>
          <cell r="H127">
            <v>25033.600000000002</v>
          </cell>
        </row>
        <row r="128">
          <cell r="C128" t="str">
            <v>02.2200</v>
          </cell>
          <cell r="D128" t="str">
            <v>Dao caùch ly thao taùc baèng cô khí 3 pha khoâng tieáp ñaát</v>
          </cell>
        </row>
        <row r="129">
          <cell r="C129" t="str">
            <v>02.2201</v>
          </cell>
          <cell r="D129" t="str">
            <v>Dao caùch ly thao taùc baèng cô khí, ñieän aùp 500KV 3 pha</v>
          </cell>
          <cell r="E129" t="str">
            <v>boä</v>
          </cell>
          <cell r="F129">
            <v>8624</v>
          </cell>
          <cell r="G129">
            <v>166357</v>
          </cell>
          <cell r="H129">
            <v>69401</v>
          </cell>
        </row>
        <row r="130">
          <cell r="C130" t="str">
            <v>02.2202</v>
          </cell>
          <cell r="D130" t="str">
            <v>Dao caùch ly thao taùc baèng cô khí, ñieän aùp 220KV 3 pha</v>
          </cell>
          <cell r="E130" t="str">
            <v>boä</v>
          </cell>
          <cell r="F130">
            <v>6899</v>
          </cell>
          <cell r="G130">
            <v>133085</v>
          </cell>
          <cell r="H130">
            <v>62461</v>
          </cell>
        </row>
        <row r="131">
          <cell r="C131" t="str">
            <v>02.2203</v>
          </cell>
          <cell r="D131" t="str">
            <v>Dao caùch ly thao taùc baèng cô khí, ñieän aùp 66-110KV 3 pha</v>
          </cell>
          <cell r="E131" t="str">
            <v>boä</v>
          </cell>
          <cell r="F131">
            <v>5519</v>
          </cell>
          <cell r="G131">
            <v>106468</v>
          </cell>
          <cell r="H131">
            <v>56215</v>
          </cell>
        </row>
        <row r="132">
          <cell r="C132" t="str">
            <v>02.2204</v>
          </cell>
          <cell r="D132" t="str">
            <v>Dao caùch ly thao taùc baèng cô khí, ñieän aùp &lt;=35KV 3 pha</v>
          </cell>
          <cell r="E132" t="str">
            <v>boä</v>
          </cell>
          <cell r="F132">
            <v>4415</v>
          </cell>
          <cell r="G132">
            <v>85175</v>
          </cell>
          <cell r="H132">
            <v>50593</v>
          </cell>
        </row>
        <row r="133">
          <cell r="C133" t="str">
            <v>02.2200</v>
          </cell>
          <cell r="D133" t="str">
            <v>Dao caùch ly thao taùc baèng cô khí 3 pha 1 tieáp ñaát - ÑG x 1,1</v>
          </cell>
        </row>
        <row r="134">
          <cell r="C134" t="str">
            <v>02.2201</v>
          </cell>
          <cell r="D134" t="str">
            <v>Dao caùch ly thao taùc baèng cô khí, ñieän aùp 500KV 3 pha</v>
          </cell>
          <cell r="E134" t="str">
            <v>boä</v>
          </cell>
          <cell r="F134">
            <v>9486.4000000000015</v>
          </cell>
          <cell r="G134">
            <v>182992.7</v>
          </cell>
          <cell r="H134">
            <v>76341.100000000006</v>
          </cell>
        </row>
        <row r="135">
          <cell r="C135" t="str">
            <v>02.2202</v>
          </cell>
          <cell r="D135" t="str">
            <v>Dao caùch ly thao taùc baèng cô khí, ñieän aùp 220KV 3 pha</v>
          </cell>
          <cell r="E135" t="str">
            <v>boä</v>
          </cell>
          <cell r="F135">
            <v>7588.9000000000005</v>
          </cell>
          <cell r="G135">
            <v>146393.5</v>
          </cell>
          <cell r="H135">
            <v>68707.100000000006</v>
          </cell>
        </row>
        <row r="136">
          <cell r="C136" t="str">
            <v>02.2203</v>
          </cell>
          <cell r="D136" t="str">
            <v>Dao caùch ly thao taùc baèng cô khí, ñieän aùp 66-110KV 3 pha</v>
          </cell>
          <cell r="E136" t="str">
            <v>boä</v>
          </cell>
          <cell r="F136">
            <v>6070.9000000000005</v>
          </cell>
          <cell r="G136">
            <v>117114.8</v>
          </cell>
          <cell r="H136">
            <v>61836.500000000007</v>
          </cell>
        </row>
        <row r="137">
          <cell r="C137" t="str">
            <v>02.2204</v>
          </cell>
          <cell r="D137" t="str">
            <v>Dao caùch ly thao taùc baèng cô khí, ñieän aùp &lt;=35KV 3 pha</v>
          </cell>
          <cell r="E137" t="str">
            <v>boä</v>
          </cell>
          <cell r="F137">
            <v>4856.5</v>
          </cell>
          <cell r="G137">
            <v>93692.500000000015</v>
          </cell>
          <cell r="H137">
            <v>55652.3</v>
          </cell>
        </row>
        <row r="138">
          <cell r="C138" t="str">
            <v>02.2200</v>
          </cell>
          <cell r="D138" t="str">
            <v>Dao caùch ly thao taùc baèng cô khí 3 pha 2 tieáp ñaát - ÑG x 1,15</v>
          </cell>
        </row>
        <row r="139">
          <cell r="C139" t="str">
            <v>02.2201</v>
          </cell>
          <cell r="D139" t="str">
            <v>Dao caùch ly thao taùc baèng cô khí, ñieän aùp 500KV 3 pha</v>
          </cell>
          <cell r="E139" t="str">
            <v>boä</v>
          </cell>
          <cell r="F139">
            <v>9917.5999999999985</v>
          </cell>
          <cell r="G139">
            <v>191310.55</v>
          </cell>
          <cell r="H139">
            <v>79811.149999999994</v>
          </cell>
        </row>
        <row r="140">
          <cell r="C140" t="str">
            <v>02.2202</v>
          </cell>
          <cell r="D140" t="str">
            <v>Dao caùch ly thao taùc baèng cô khí, ñieän aùp 220KV 3 pha</v>
          </cell>
          <cell r="E140" t="str">
            <v>boä</v>
          </cell>
          <cell r="F140">
            <v>7933.8499999999995</v>
          </cell>
          <cell r="G140">
            <v>153047.75</v>
          </cell>
          <cell r="H140">
            <v>71830.149999999994</v>
          </cell>
        </row>
        <row r="141">
          <cell r="C141" t="str">
            <v>02.2203</v>
          </cell>
          <cell r="D141" t="str">
            <v>Dao caùch ly thao taùc baèng cô khí, ñieän aùp 66-110KV 3 pha</v>
          </cell>
          <cell r="E141" t="str">
            <v>boä</v>
          </cell>
          <cell r="F141">
            <v>6346.8499999999995</v>
          </cell>
          <cell r="G141">
            <v>122438.2</v>
          </cell>
          <cell r="H141">
            <v>64647.249999999993</v>
          </cell>
        </row>
        <row r="142">
          <cell r="C142" t="str">
            <v>02.2204</v>
          </cell>
          <cell r="D142" t="str">
            <v>Dao caùch ly thao taùc baèng cô khí, ñieän aùp &lt;=35KV 3 pha</v>
          </cell>
          <cell r="E142" t="str">
            <v>boä</v>
          </cell>
          <cell r="F142">
            <v>5077.25</v>
          </cell>
          <cell r="G142">
            <v>97951.249999999985</v>
          </cell>
          <cell r="H142">
            <v>58181.95</v>
          </cell>
        </row>
        <row r="143">
          <cell r="C143" t="str">
            <v>02.2200</v>
          </cell>
          <cell r="D143" t="str">
            <v>Dao caùch ly thao taùc baèng cô khí 1 pha 1- ÑG x 0,4</v>
          </cell>
        </row>
        <row r="144">
          <cell r="C144" t="str">
            <v>02.2201</v>
          </cell>
          <cell r="D144" t="str">
            <v>Dao caùch ly thao taùc baèng cô khí, ñieän aùp 500KV 1 pha</v>
          </cell>
          <cell r="E144" t="str">
            <v>boä</v>
          </cell>
          <cell r="F144">
            <v>3449.6000000000004</v>
          </cell>
          <cell r="G144">
            <v>66542.8</v>
          </cell>
          <cell r="H144">
            <v>27760.400000000001</v>
          </cell>
        </row>
        <row r="145">
          <cell r="C145" t="str">
            <v>02.2202</v>
          </cell>
          <cell r="D145" t="str">
            <v>Dao caùch ly thao taùc baèng cô khí, ñieän aùp 220KV 1 pha</v>
          </cell>
          <cell r="E145" t="str">
            <v>boä</v>
          </cell>
          <cell r="F145">
            <v>2759.6000000000004</v>
          </cell>
          <cell r="G145">
            <v>53234</v>
          </cell>
          <cell r="H145">
            <v>24984.400000000001</v>
          </cell>
        </row>
        <row r="146">
          <cell r="C146" t="str">
            <v>02.2203</v>
          </cell>
          <cell r="D146" t="str">
            <v>Dao caùch ly thao taùc baèng cô khí, ñieän aùp 66-110KV 1 pha</v>
          </cell>
          <cell r="E146" t="str">
            <v>boä</v>
          </cell>
          <cell r="F146">
            <v>2207.6</v>
          </cell>
          <cell r="G146">
            <v>42587.200000000004</v>
          </cell>
          <cell r="H146">
            <v>22486</v>
          </cell>
        </row>
        <row r="147">
          <cell r="C147" t="str">
            <v>02.2204</v>
          </cell>
          <cell r="D147" t="str">
            <v>Dao caùch ly thao taùc baèng cô khí, ñieän aùp &lt;=35KV 1 pha</v>
          </cell>
          <cell r="E147" t="str">
            <v>boä</v>
          </cell>
          <cell r="F147">
            <v>1766</v>
          </cell>
          <cell r="G147">
            <v>34070</v>
          </cell>
          <cell r="H147">
            <v>20237.2</v>
          </cell>
        </row>
        <row r="148">
          <cell r="C148" t="str">
            <v>02.3000</v>
          </cell>
          <cell r="D148" t="str">
            <v>Thanh caùi (bao goàm caùch ñieän &amp; moái noái thuoäc phaân ñoaïn)</v>
          </cell>
        </row>
        <row r="149">
          <cell r="C149" t="str">
            <v>02.3001</v>
          </cell>
          <cell r="D149" t="str">
            <v>Thanh caùi ñieän aùp 500kV</v>
          </cell>
          <cell r="E149" t="str">
            <v>ph.ñoaïn</v>
          </cell>
          <cell r="F149">
            <v>9290</v>
          </cell>
          <cell r="G149">
            <v>66543</v>
          </cell>
          <cell r="H149">
            <v>69343</v>
          </cell>
        </row>
        <row r="150">
          <cell r="C150" t="str">
            <v>02.3002</v>
          </cell>
          <cell r="D150" t="str">
            <v>Thanh caùi ñieän aùp 220kV</v>
          </cell>
          <cell r="E150" t="str">
            <v>ph.ñoaïn</v>
          </cell>
          <cell r="F150">
            <v>7432</v>
          </cell>
          <cell r="G150">
            <v>53234</v>
          </cell>
          <cell r="H150">
            <v>55474</v>
          </cell>
        </row>
        <row r="151">
          <cell r="C151" t="str">
            <v>02.3003</v>
          </cell>
          <cell r="D151" t="str">
            <v>Thanh caùi ñieän aùp 66-110kV</v>
          </cell>
          <cell r="E151" t="str">
            <v>ph.ñoaïn</v>
          </cell>
          <cell r="F151">
            <v>5946</v>
          </cell>
          <cell r="G151">
            <v>42587</v>
          </cell>
          <cell r="H151">
            <v>44380</v>
          </cell>
        </row>
        <row r="152">
          <cell r="C152" t="str">
            <v>02.3004</v>
          </cell>
          <cell r="D152" t="str">
            <v>Thanh caùi ñieän aùp &lt;=35kV</v>
          </cell>
          <cell r="E152" t="str">
            <v>ph.ñoaïn</v>
          </cell>
          <cell r="F152">
            <v>4756</v>
          </cell>
          <cell r="G152">
            <v>34070</v>
          </cell>
          <cell r="H152">
            <v>35504</v>
          </cell>
        </row>
        <row r="153">
          <cell r="C153" t="str">
            <v>02.3000</v>
          </cell>
          <cell r="D153" t="str">
            <v>Ño ñieän trôû tieáp xuùc cuûa moái noái rieâng</v>
          </cell>
          <cell r="E153" t="str">
            <v>m.noái</v>
          </cell>
          <cell r="G153">
            <v>5545</v>
          </cell>
        </row>
        <row r="154">
          <cell r="C154" t="str">
            <v>02.4000</v>
          </cell>
          <cell r="D154" t="str">
            <v>Caùch ñieän (Chæ duøng cho caùch ñieän ñoäc laäp)</v>
          </cell>
        </row>
        <row r="155">
          <cell r="C155" t="str">
            <v>02.4100</v>
          </cell>
          <cell r="D155" t="str">
            <v>Caùch ñieän ñöùng, treo</v>
          </cell>
          <cell r="E155" t="str">
            <v>m.noá+B_x0001__x0000__x0000__x0000__x0000__x0000_Vá@å@_x0000__x0000__x0000__x0000_@_x0001__x0000__x0000__x0000__x0000_À¢à@_x0001_ÍÌÌÌLÃÓ@Õ@@E²ü@_x0001_9ñ@ó@QÏ@_x0001_</v>
          </cell>
        </row>
        <row r="156">
          <cell r="C156" t="str">
            <v>02.4101</v>
          </cell>
          <cell r="D156" t="str">
            <v>Caùch ñieän ñöùng 66-500kV</v>
          </cell>
          <cell r="E156" t="str">
            <v>Ph.töû</v>
          </cell>
          <cell r="F156">
            <v>927</v>
          </cell>
          <cell r="G156">
            <v>4880</v>
          </cell>
          <cell r="H156">
            <v>22567</v>
          </cell>
        </row>
        <row r="157">
          <cell r="C157" t="str">
            <v>02.4102</v>
          </cell>
          <cell r="D157" t="str">
            <v>Caùch ñieän ñöùng 3-35kV</v>
          </cell>
          <cell r="E157" t="str">
            <v>caùi</v>
          </cell>
          <cell r="F157">
            <v>464</v>
          </cell>
          <cell r="G157">
            <v>2440</v>
          </cell>
          <cell r="H157">
            <v>11284</v>
          </cell>
        </row>
        <row r="158">
          <cell r="C158" t="str">
            <v>02.4103</v>
          </cell>
          <cell r="D158" t="str">
            <v>Caùch ñieän treo ñeå rôøi töøng baùt</v>
          </cell>
          <cell r="E158" t="str">
            <v>baùt</v>
          </cell>
          <cell r="F158">
            <v>232</v>
          </cell>
          <cell r="G158">
            <v>1220</v>
          </cell>
          <cell r="H158">
            <v>5642</v>
          </cell>
        </row>
        <row r="159">
          <cell r="C159" t="str">
            <v>02.4104</v>
          </cell>
          <cell r="D159" t="str">
            <v>Caùch ñieän treo ñaõ laép thaønh chuoãi</v>
          </cell>
          <cell r="E159" t="str">
            <v>baùt</v>
          </cell>
          <cell r="F159">
            <v>162</v>
          </cell>
          <cell r="G159">
            <v>732</v>
          </cell>
          <cell r="H159">
            <v>3949</v>
          </cell>
        </row>
        <row r="160">
          <cell r="C160" t="str">
            <v>02.4100</v>
          </cell>
          <cell r="D160" t="str">
            <v>Caùch ñieän treo soá löôïng &gt;100 baùt - ÑG x 0,5</v>
          </cell>
        </row>
        <row r="161">
          <cell r="C161" t="str">
            <v>02.4103</v>
          </cell>
          <cell r="D161" t="str">
            <v>Caùch ñieän treo ñeå rôøi töøng baùt, soá löôïng &gt;100baùt</v>
          </cell>
          <cell r="E161" t="str">
            <v>baùt</v>
          </cell>
          <cell r="F161">
            <v>116</v>
          </cell>
          <cell r="G161">
            <v>610</v>
          </cell>
          <cell r="H161">
            <v>2821</v>
          </cell>
        </row>
        <row r="162">
          <cell r="C162" t="str">
            <v>02.4104</v>
          </cell>
          <cell r="D162" t="str">
            <v>Caùch ñieän treo ñaõ laép thaønh chuoãi, soá löôïng &gt;100baùt</v>
          </cell>
          <cell r="E162" t="str">
            <v>baùt</v>
          </cell>
          <cell r="F162">
            <v>81</v>
          </cell>
          <cell r="G162">
            <v>366</v>
          </cell>
          <cell r="H162">
            <v>1974.5</v>
          </cell>
        </row>
        <row r="163">
          <cell r="C163" t="str">
            <v>02.4200</v>
          </cell>
          <cell r="D163" t="str">
            <v>Caùch ñieän xuyeân</v>
          </cell>
        </row>
        <row r="164">
          <cell r="C164" t="str">
            <v>02.4201</v>
          </cell>
          <cell r="D164" t="str">
            <v>Caùch ñieän xuyeân ñieän aùp 500kV</v>
          </cell>
          <cell r="E164" t="str">
            <v>caùi</v>
          </cell>
          <cell r="F164">
            <v>4172</v>
          </cell>
          <cell r="G164">
            <v>55452</v>
          </cell>
          <cell r="H164">
            <v>82667</v>
          </cell>
        </row>
        <row r="165">
          <cell r="C165" t="str">
            <v>02.4202</v>
          </cell>
          <cell r="D165" t="str">
            <v>Caùch ñieän xuyeân ñieän aùp 220kV</v>
          </cell>
          <cell r="E165" t="str">
            <v>caùi</v>
          </cell>
          <cell r="F165">
            <v>3754</v>
          </cell>
          <cell r="G165">
            <v>44362</v>
          </cell>
          <cell r="H165">
            <v>66133</v>
          </cell>
        </row>
        <row r="166">
          <cell r="C166" t="str">
            <v>02.4203</v>
          </cell>
          <cell r="D166" t="str">
            <v>Caùch ñieän xuyeân ñieän aùp 66-110kV</v>
          </cell>
          <cell r="E166" t="str">
            <v>caùi</v>
          </cell>
          <cell r="F166">
            <v>3379</v>
          </cell>
          <cell r="G166">
            <v>35489</v>
          </cell>
          <cell r="H166">
            <v>74177</v>
          </cell>
        </row>
        <row r="167">
          <cell r="C167" t="str">
            <v>02.4204</v>
          </cell>
          <cell r="D167" t="str">
            <v>Caùch ñieän xuyeân ñieän aùp &lt;=35kV</v>
          </cell>
          <cell r="E167" t="str">
            <v>caùi</v>
          </cell>
          <cell r="F167">
            <v>2086</v>
          </cell>
          <cell r="G167">
            <v>28392</v>
          </cell>
          <cell r="H167">
            <v>42325</v>
          </cell>
        </row>
        <row r="168">
          <cell r="C168" t="str">
            <v>02.4204</v>
          </cell>
          <cell r="D168" t="str">
            <v>Caùch ñieän xuyeân ñieän aùp 3-15kV</v>
          </cell>
          <cell r="E168" t="str">
            <v>caùi</v>
          </cell>
          <cell r="F168">
            <v>1668.8000000000002</v>
          </cell>
          <cell r="G168">
            <v>22713.600000000002</v>
          </cell>
          <cell r="H168">
            <v>33860</v>
          </cell>
        </row>
        <row r="169">
          <cell r="C169" t="str">
            <v>02.5000</v>
          </cell>
          <cell r="D169" t="str">
            <v>Tuï ñieän</v>
          </cell>
          <cell r="E169" t="str">
            <v>duï</v>
          </cell>
          <cell r="F169">
            <v>1669</v>
          </cell>
          <cell r="G169">
            <v>22713</v>
          </cell>
          <cell r="H169">
            <v>33860</v>
          </cell>
        </row>
        <row r="170">
          <cell r="C170" t="str">
            <v>02.5001</v>
          </cell>
          <cell r="D170" t="str">
            <v>Tuï ñieän ñieän aùp &gt;1000V</v>
          </cell>
          <cell r="E170" t="str">
            <v>tuï</v>
          </cell>
          <cell r="F170">
            <v>2086</v>
          </cell>
          <cell r="G170">
            <v>28392</v>
          </cell>
          <cell r="H170">
            <v>42325</v>
          </cell>
        </row>
        <row r="171">
          <cell r="C171" t="str">
            <v>02.5002</v>
          </cell>
          <cell r="D171" t="str">
            <v>Tuï ñieän ñieän aùp &lt;=1000V</v>
          </cell>
          <cell r="E171" t="str">
            <v>tuï</v>
          </cell>
          <cell r="F171">
            <v>1669</v>
          </cell>
          <cell r="G171">
            <v>22713</v>
          </cell>
          <cell r="H171">
            <v>33860</v>
          </cell>
        </row>
        <row r="172">
          <cell r="C172" t="str">
            <v>02.5002</v>
          </cell>
          <cell r="D172" t="str">
            <v>Tuï ñieän ñieän aùp &lt;=1000V, keå töø tuï thöù 5 - ÑG x 0,8</v>
          </cell>
          <cell r="E172" t="str">
            <v>tuï</v>
          </cell>
          <cell r="F172">
            <v>1335.2</v>
          </cell>
          <cell r="G172">
            <v>18170.400000000001</v>
          </cell>
          <cell r="H172">
            <v>27088</v>
          </cell>
        </row>
        <row r="173">
          <cell r="C173" t="str">
            <v>02.6000</v>
          </cell>
          <cell r="D173" t="str">
            <v>Caùp löïc 1 ruoät</v>
          </cell>
        </row>
        <row r="174">
          <cell r="C174" t="str">
            <v>02.6001</v>
          </cell>
          <cell r="D174" t="str">
            <v>Caùp löïc ñieän aùp 220kV 1 ruoät</v>
          </cell>
          <cell r="E174" t="str">
            <v>sôïi</v>
          </cell>
          <cell r="F174">
            <v>4710</v>
          </cell>
          <cell r="G174">
            <v>55363</v>
          </cell>
          <cell r="H174">
            <v>70857</v>
          </cell>
        </row>
        <row r="175">
          <cell r="C175" t="str">
            <v>02.6002</v>
          </cell>
          <cell r="D175" t="str">
            <v>Caùp löïc ñieän aùp 66-110kV 1 ruoät</v>
          </cell>
          <cell r="E175" t="str">
            <v>sôïi</v>
          </cell>
          <cell r="F175">
            <v>3768</v>
          </cell>
          <cell r="G175">
            <v>44291</v>
          </cell>
          <cell r="H175">
            <v>56686</v>
          </cell>
        </row>
        <row r="176">
          <cell r="C176" t="str">
            <v>02.6003</v>
          </cell>
          <cell r="D176" t="str">
            <v>Caùp löïc ñieän aùp 3-35kV 1 ruoät</v>
          </cell>
          <cell r="E176" t="str">
            <v>sôïi</v>
          </cell>
          <cell r="F176">
            <v>3014</v>
          </cell>
          <cell r="G176">
            <v>20595</v>
          </cell>
          <cell r="H176">
            <v>45349</v>
          </cell>
        </row>
        <row r="177">
          <cell r="C177" t="str">
            <v>02.6004</v>
          </cell>
          <cell r="D177" t="str">
            <v>Caùp löïc ñieän aùp &lt;1000kV 1 ruoät</v>
          </cell>
          <cell r="E177" t="str">
            <v>sôïi</v>
          </cell>
          <cell r="F177">
            <v>410</v>
          </cell>
          <cell r="G177">
            <v>10298</v>
          </cell>
          <cell r="H177">
            <v>2247</v>
          </cell>
        </row>
        <row r="178">
          <cell r="C178" t="str">
            <v>02.6000</v>
          </cell>
          <cell r="D178" t="str">
            <v>Caùp löïc &gt;2 ruoät - ÑG x 1,5</v>
          </cell>
        </row>
        <row r="179">
          <cell r="C179" t="str">
            <v>02.6001</v>
          </cell>
          <cell r="D179" t="str">
            <v>Caùp löïc ñieän aùp 220kV &gt;= 2 ruoät</v>
          </cell>
          <cell r="E179" t="str">
            <v>sôïi</v>
          </cell>
          <cell r="F179">
            <v>7065</v>
          </cell>
          <cell r="G179">
            <v>83044.5</v>
          </cell>
          <cell r="H179">
            <v>106285.5</v>
          </cell>
        </row>
        <row r="180">
          <cell r="C180" t="str">
            <v>02.6002</v>
          </cell>
          <cell r="D180" t="str">
            <v>Caùp löïc ñieän aùp 66-110kV &gt;= 2 ruoät</v>
          </cell>
          <cell r="E180" t="str">
            <v>sôïi</v>
          </cell>
          <cell r="F180">
            <v>5652</v>
          </cell>
          <cell r="G180">
            <v>66436.5</v>
          </cell>
          <cell r="H180">
            <v>85029</v>
          </cell>
        </row>
        <row r="181">
          <cell r="C181" t="str">
            <v>02.6003</v>
          </cell>
          <cell r="D181" t="str">
            <v>Caùp löïc ñieän aùp 3-35kV &gt;= 2 ruoät</v>
          </cell>
          <cell r="E181" t="str">
            <v>sôïi</v>
          </cell>
          <cell r="F181">
            <v>4521</v>
          </cell>
          <cell r="G181">
            <v>30892.5</v>
          </cell>
          <cell r="H181">
            <v>68023.5</v>
          </cell>
        </row>
        <row r="182">
          <cell r="C182" t="str">
            <v>02.6004</v>
          </cell>
          <cell r="D182" t="str">
            <v>Caùp löïc ñieän aùp &lt;1000kV &gt;= 2 ruoät</v>
          </cell>
          <cell r="E182" t="str">
            <v>sôïi</v>
          </cell>
          <cell r="F182">
            <v>615</v>
          </cell>
          <cell r="G182">
            <v>15447</v>
          </cell>
          <cell r="H182">
            <v>3370.5</v>
          </cell>
        </row>
        <row r="183">
          <cell r="C183" t="str">
            <v>02.6000</v>
          </cell>
          <cell r="D183" t="str">
            <v>Caùp löïc 1 ruoät daøi hôn 50m ñaàu kia bò khuaát - ÑGNC x 1,2</v>
          </cell>
        </row>
        <row r="184">
          <cell r="C184" t="str">
            <v>02.6001</v>
          </cell>
          <cell r="D184" t="str">
            <v>Caùp löïc ñieän aùp 220kV 1 ruoät - ñaàu kia bò khuaát</v>
          </cell>
          <cell r="E184" t="str">
            <v>sôïi</v>
          </cell>
          <cell r="F184">
            <v>4710</v>
          </cell>
          <cell r="G184">
            <v>66435.599999999991</v>
          </cell>
          <cell r="H184">
            <v>70857</v>
          </cell>
        </row>
        <row r="185">
          <cell r="C185" t="str">
            <v>02.6002</v>
          </cell>
          <cell r="D185" t="str">
            <v>Caùp löïc ñieän aùp 66-110kV 1 ruoät - ñaàu kia bò khuaát</v>
          </cell>
          <cell r="E185" t="str">
            <v>sôïi</v>
          </cell>
          <cell r="F185">
            <v>3768</v>
          </cell>
          <cell r="G185">
            <v>53149.2</v>
          </cell>
          <cell r="H185">
            <v>56686</v>
          </cell>
        </row>
        <row r="186">
          <cell r="C186" t="str">
            <v>02.6003</v>
          </cell>
          <cell r="D186" t="str">
            <v>Caùp löïc ñieän aùp 3-35kV 1 ruoät - ñaàu kia bò khuaát</v>
          </cell>
          <cell r="E186" t="str">
            <v>sôïi</v>
          </cell>
          <cell r="F186">
            <v>3014</v>
          </cell>
          <cell r="G186">
            <v>24714</v>
          </cell>
          <cell r="H186">
            <v>45349</v>
          </cell>
        </row>
        <row r="187">
          <cell r="C187" t="str">
            <v>02.6004</v>
          </cell>
          <cell r="D187" t="str">
            <v>Caùp löïc ñieän aùp &lt;1000kV 1 ruoät - ñaàu kia bò khuaát</v>
          </cell>
          <cell r="E187" t="str">
            <v>sôïi</v>
          </cell>
          <cell r="F187">
            <v>410</v>
          </cell>
          <cell r="G187">
            <v>12357.6</v>
          </cell>
          <cell r="H187">
            <v>2247</v>
          </cell>
        </row>
        <row r="188">
          <cell r="C188" t="str">
            <v>02.6000</v>
          </cell>
          <cell r="D188" t="str">
            <v>Caùp löïc &gt;2 ruoät - ÑG x 1,5 - Daøi hôn 50m; Ñaàu kia bò khuaát ÑGNC x 1,2</v>
          </cell>
        </row>
        <row r="189">
          <cell r="C189" t="str">
            <v>02.6001</v>
          </cell>
          <cell r="D189" t="str">
            <v>Caùp löïc ñieän aùp 220kV &gt;= 2 ruoät ñaàu kia bò khuaát</v>
          </cell>
          <cell r="E189" t="str">
            <v>sôïi</v>
          </cell>
          <cell r="F189">
            <v>7065</v>
          </cell>
          <cell r="G189">
            <v>99653.4</v>
          </cell>
          <cell r="H189">
            <v>106285.5</v>
          </cell>
        </row>
        <row r="190">
          <cell r="C190" t="str">
            <v>02.6002</v>
          </cell>
          <cell r="D190" t="str">
            <v>Caùp löïc ñieän aùp 66-110kV &gt;= 2 ruoät ñaàu kia bò khuaát</v>
          </cell>
          <cell r="E190" t="str">
            <v>sôïi</v>
          </cell>
          <cell r="F190">
            <v>5652</v>
          </cell>
          <cell r="G190">
            <v>79723.8</v>
          </cell>
          <cell r="H190">
            <v>85029</v>
          </cell>
        </row>
        <row r="191">
          <cell r="C191" t="str">
            <v>02.6003</v>
          </cell>
          <cell r="D191" t="str">
            <v>Caùp löïc ñieän aùp 3-35kV &gt;= 2 ruoät ñaàu kia bò khuaát</v>
          </cell>
          <cell r="E191" t="str">
            <v>sôïi</v>
          </cell>
          <cell r="F191">
            <v>4521</v>
          </cell>
          <cell r="G191">
            <v>37071</v>
          </cell>
          <cell r="H191">
            <v>68023.5</v>
          </cell>
        </row>
        <row r="192">
          <cell r="C192" t="str">
            <v>02.6004</v>
          </cell>
          <cell r="D192" t="str">
            <v>Caùp löïc ñieän aùp &lt;1000kV &gt;= 2 ruoät ñaàu kia bò khuaát</v>
          </cell>
          <cell r="E192" t="str">
            <v>sôïi</v>
          </cell>
          <cell r="F192">
            <v>615</v>
          </cell>
          <cell r="G192">
            <v>18536.399999999998</v>
          </cell>
          <cell r="H192">
            <v>3370.5</v>
          </cell>
        </row>
        <row r="193">
          <cell r="C193" t="str">
            <v>02.7000</v>
          </cell>
          <cell r="D193" t="str">
            <v>Aptoâmaùt vaø khôûi ñoäng töø (AÙptoâmat &amp; KÑT coù ñoäng cô baûo veä aùp duïng ÑG ñoäng cô)</v>
          </cell>
        </row>
        <row r="194">
          <cell r="C194" t="str">
            <v>02.7100</v>
          </cell>
          <cell r="D194" t="str">
            <v>Aptoâmaùt vaø khôûi ñoäng töø&gt;=200A</v>
          </cell>
        </row>
        <row r="195">
          <cell r="C195" t="str">
            <v>02.7101</v>
          </cell>
          <cell r="D195" t="str">
            <v>Aptoâmat vaø khôûi ñoäng töø 3 pha, doøng ñieän &gt;2000A</v>
          </cell>
          <cell r="E195" t="str">
            <v>caùi</v>
          </cell>
          <cell r="F195">
            <v>3826</v>
          </cell>
          <cell r="G195">
            <v>57301</v>
          </cell>
          <cell r="H195">
            <v>37963</v>
          </cell>
        </row>
        <row r="196">
          <cell r="C196" t="str">
            <v>02.7102</v>
          </cell>
          <cell r="D196" t="str">
            <v>Aptoâmat vaø khôûi ñoäng töø 3 pha, doøng ñieän 1000A-2000A</v>
          </cell>
          <cell r="E196" t="str">
            <v>caùi</v>
          </cell>
          <cell r="F196">
            <v>3061</v>
          </cell>
          <cell r="G196">
            <v>41256</v>
          </cell>
          <cell r="H196">
            <v>30770</v>
          </cell>
        </row>
        <row r="197">
          <cell r="C197" t="str">
            <v>02.7103</v>
          </cell>
          <cell r="D197" t="str">
            <v>Aptoâmat vaø khôûi ñoäng töø 3 pha, doøng ñieän 500A-&lt;1000A</v>
          </cell>
          <cell r="E197" t="str">
            <v>caùi</v>
          </cell>
          <cell r="F197">
            <v>2449</v>
          </cell>
          <cell r="G197">
            <v>28879</v>
          </cell>
          <cell r="H197">
            <v>27939</v>
          </cell>
        </row>
        <row r="198">
          <cell r="C198" t="str">
            <v>02.7104</v>
          </cell>
          <cell r="D198" t="str">
            <v>Aptoâmat vaø khôûi ñoäng töø 3 pha, doøng ñieän 200A-&lt;500A</v>
          </cell>
          <cell r="E198" t="str">
            <v>caùi</v>
          </cell>
          <cell r="F198">
            <v>1959</v>
          </cell>
          <cell r="G198">
            <v>23104</v>
          </cell>
          <cell r="H198">
            <v>20119</v>
          </cell>
        </row>
        <row r="199">
          <cell r="C199" t="str">
            <v>02.7200</v>
          </cell>
          <cell r="D199" t="str">
            <v>Aptoâmaùt vaø khôûi ñoäng töø&lt;200A 3 pha</v>
          </cell>
        </row>
        <row r="200">
          <cell r="C200" t="str">
            <v>02.7201</v>
          </cell>
          <cell r="D200" t="str">
            <v>Aptoâmaùt vaø khôûi ñoäng töø 3 pha, doøng ñieän &lt;200A</v>
          </cell>
          <cell r="E200" t="str">
            <v>caùi</v>
          </cell>
          <cell r="F200">
            <v>1371</v>
          </cell>
          <cell r="G200">
            <v>20331</v>
          </cell>
          <cell r="H200">
            <v>12712</v>
          </cell>
        </row>
        <row r="201">
          <cell r="C201" t="str">
            <v>02.7202</v>
          </cell>
          <cell r="D201" t="str">
            <v>Aptoâmaùt vaø khôûi ñoäng töø 3 pha, doøng ñieän &lt;100A</v>
          </cell>
          <cell r="E201" t="str">
            <v>caùi</v>
          </cell>
          <cell r="F201">
            <v>960</v>
          </cell>
          <cell r="G201">
            <v>14232</v>
          </cell>
          <cell r="H201">
            <v>8898</v>
          </cell>
        </row>
        <row r="202">
          <cell r="C202" t="str">
            <v>02.7203</v>
          </cell>
          <cell r="D202" t="str">
            <v>Aptoâmaùt vaø khôûi ñoäng töø 3 pha, doøng ñieän &lt;50A</v>
          </cell>
          <cell r="E202" t="str">
            <v>caùi</v>
          </cell>
          <cell r="F202">
            <v>672</v>
          </cell>
          <cell r="G202">
            <v>9962</v>
          </cell>
          <cell r="H202">
            <v>6229</v>
          </cell>
        </row>
        <row r="203">
          <cell r="C203" t="str">
            <v>02.7204</v>
          </cell>
          <cell r="D203" t="str">
            <v>Aptoâmaùt vaø khôûi ñoäng töø 3 pha, doøng ñieän &lt;10A</v>
          </cell>
          <cell r="E203" t="str">
            <v>caùi</v>
          </cell>
          <cell r="F203">
            <v>470</v>
          </cell>
          <cell r="G203">
            <v>6974</v>
          </cell>
          <cell r="H203">
            <v>4360</v>
          </cell>
        </row>
        <row r="204">
          <cell r="C204" t="str">
            <v>02.7200</v>
          </cell>
          <cell r="D204" t="str">
            <v>Aptoâmaùt vaø khôûi ñoäng töø&lt;200A 1 pha - ÑGNC 3P x 0,5</v>
          </cell>
        </row>
        <row r="205">
          <cell r="C205" t="str">
            <v>02.7201</v>
          </cell>
          <cell r="D205" t="str">
            <v>Aptoâmaùt vaø khôûi ñoäng töø 3 pha, doøng ñieän &lt;200A</v>
          </cell>
          <cell r="E205" t="str">
            <v>caùi</v>
          </cell>
          <cell r="F205">
            <v>1371</v>
          </cell>
          <cell r="G205">
            <v>10165.5</v>
          </cell>
          <cell r="H205">
            <v>12712</v>
          </cell>
        </row>
        <row r="206">
          <cell r="C206" t="str">
            <v>02.7202</v>
          </cell>
          <cell r="D206" t="str">
            <v>Aptoâmaùt vaø khôûi ñoäng töø 3 pha, doøng ñieän &lt;100A</v>
          </cell>
          <cell r="E206" t="str">
            <v>caùi</v>
          </cell>
          <cell r="F206">
            <v>960</v>
          </cell>
          <cell r="G206">
            <v>7116</v>
          </cell>
          <cell r="H206">
            <v>8898</v>
          </cell>
        </row>
        <row r="207">
          <cell r="C207" t="str">
            <v>02.7203</v>
          </cell>
          <cell r="D207" t="str">
            <v>Aptoâmaùt vaø khôûi ñoäng töø 3 pha, doøng ñieän &lt;50A</v>
          </cell>
          <cell r="E207" t="str">
            <v>caùi</v>
          </cell>
          <cell r="F207">
            <v>672</v>
          </cell>
          <cell r="G207">
            <v>4981</v>
          </cell>
          <cell r="H207">
            <v>6229</v>
          </cell>
        </row>
        <row r="208">
          <cell r="C208" t="str">
            <v>02.7204</v>
          </cell>
          <cell r="D208" t="str">
            <v>Aptoâmaùt vaø khôûi ñoäng töø 3 pha, doøng ñieän &lt;10A</v>
          </cell>
          <cell r="E208" t="str">
            <v>caùi</v>
          </cell>
          <cell r="F208">
            <v>470</v>
          </cell>
          <cell r="G208">
            <v>3487</v>
          </cell>
          <cell r="H208">
            <v>4360</v>
          </cell>
        </row>
        <row r="209">
          <cell r="C209" t="str">
            <v>03.0000</v>
          </cell>
          <cell r="D209" t="str">
            <v>THÍ NGHIEÄM HIEÄU CHÆNH CHOÁNG SEÙT VAN, TIEÁP ÑAÁT</v>
          </cell>
        </row>
        <row r="210">
          <cell r="C210" t="str">
            <v>03.1000</v>
          </cell>
          <cell r="D210" t="str">
            <v>Choáng seùt van</v>
          </cell>
        </row>
        <row r="211">
          <cell r="C211" t="str">
            <v>03.1100</v>
          </cell>
          <cell r="D211" t="str">
            <v>Choáng seùt van 22-500kV</v>
          </cell>
        </row>
        <row r="212">
          <cell r="C212" t="str">
            <v>03.1101</v>
          </cell>
          <cell r="D212" t="str">
            <v>Choáng seùt van ñieän aùp 500kV</v>
          </cell>
          <cell r="E212" t="str">
            <v>ph.töû</v>
          </cell>
          <cell r="F212">
            <v>1780</v>
          </cell>
          <cell r="G212">
            <v>12199</v>
          </cell>
          <cell r="H212">
            <v>33851</v>
          </cell>
        </row>
        <row r="213">
          <cell r="C213" t="str">
            <v>03.1102</v>
          </cell>
          <cell r="D213" t="str">
            <v>Choáng seùt van ñieän aùp 220kV</v>
          </cell>
          <cell r="E213" t="str">
            <v>ph.töû</v>
          </cell>
          <cell r="F213">
            <v>1602</v>
          </cell>
          <cell r="G213">
            <v>10980</v>
          </cell>
          <cell r="H213">
            <v>30466</v>
          </cell>
        </row>
        <row r="214">
          <cell r="C214" t="str">
            <v>03.1103</v>
          </cell>
          <cell r="D214" t="str">
            <v>Choáng seùt van ñieän aùp 66-110kV</v>
          </cell>
          <cell r="E214" t="str">
            <v>ph.töû</v>
          </cell>
          <cell r="F214">
            <v>1442</v>
          </cell>
          <cell r="G214">
            <v>9882</v>
          </cell>
          <cell r="H214">
            <v>27419</v>
          </cell>
        </row>
        <row r="215">
          <cell r="C215" t="str">
            <v>03.1104</v>
          </cell>
          <cell r="D215" t="str">
            <v>Choáng seùt van ñieän aùp 22-35kV</v>
          </cell>
          <cell r="E215" t="str">
            <v>caùi</v>
          </cell>
          <cell r="F215">
            <v>1153</v>
          </cell>
          <cell r="G215">
            <v>7905</v>
          </cell>
          <cell r="H215">
            <v>21935</v>
          </cell>
        </row>
        <row r="216">
          <cell r="C216" t="str">
            <v>03.1200</v>
          </cell>
          <cell r="D216" t="str">
            <v>Choáng seùt van ñeán 15kV</v>
          </cell>
        </row>
        <row r="217">
          <cell r="C217" t="str">
            <v>03.1201</v>
          </cell>
          <cell r="D217" t="str">
            <v>Choáng seùt van ñieän aùp 10-15kV</v>
          </cell>
          <cell r="E217" t="str">
            <v>caùi</v>
          </cell>
          <cell r="F217">
            <v>923</v>
          </cell>
          <cell r="G217">
            <v>6324</v>
          </cell>
          <cell r="H217">
            <v>17548</v>
          </cell>
        </row>
        <row r="218">
          <cell r="C218" t="str">
            <v>03.1202</v>
          </cell>
          <cell r="D218" t="str">
            <v>Choáng seùt van ñieän aùp 3-6kV</v>
          </cell>
          <cell r="E218" t="str">
            <v>caùi</v>
          </cell>
          <cell r="F218">
            <v>830</v>
          </cell>
          <cell r="G218">
            <v>5692</v>
          </cell>
          <cell r="H218">
            <v>15793</v>
          </cell>
        </row>
        <row r="219">
          <cell r="C219" t="str">
            <v>03.1203</v>
          </cell>
          <cell r="D219" t="str">
            <v>Choáng seùt van ñieän aùp &lt;1kV</v>
          </cell>
          <cell r="E219" t="str">
            <v>caùi</v>
          </cell>
          <cell r="F219">
            <v>166</v>
          </cell>
          <cell r="G219">
            <v>2846</v>
          </cell>
          <cell r="H219">
            <v>7897</v>
          </cell>
        </row>
        <row r="220">
          <cell r="C220" t="str">
            <v>03.1204</v>
          </cell>
          <cell r="D220" t="str">
            <v>Thieát bò ñeám seùt</v>
          </cell>
          <cell r="E220" t="str">
            <v>caùi</v>
          </cell>
          <cell r="F220">
            <v>415</v>
          </cell>
          <cell r="G220">
            <v>3415</v>
          </cell>
          <cell r="H220">
            <v>1534</v>
          </cell>
        </row>
        <row r="221">
          <cell r="C221" t="str">
            <v>03.2000</v>
          </cell>
          <cell r="D221" t="str">
            <v>Tieáp ñaát, ñieän trôû suaát</v>
          </cell>
        </row>
        <row r="222">
          <cell r="C222" t="str">
            <v>03.2100</v>
          </cell>
          <cell r="D222" t="str">
            <v>Tieáp ñaát traïm bieán aùp</v>
          </cell>
        </row>
        <row r="223">
          <cell r="C223" t="str">
            <v>03.2101</v>
          </cell>
          <cell r="D223" t="str">
            <v>Tieáp ñaát traïm bieán aùp ñieän aùp 220-500kV</v>
          </cell>
          <cell r="E223" t="str">
            <v>heä.thg</v>
          </cell>
          <cell r="F223">
            <v>17500</v>
          </cell>
          <cell r="G223">
            <v>166357</v>
          </cell>
          <cell r="H223">
            <v>56427</v>
          </cell>
        </row>
        <row r="224">
          <cell r="C224" t="str">
            <v>03.2102</v>
          </cell>
          <cell r="D224" t="str">
            <v>Tieáp ñaát traïm bieán aùp ñieän aùp 66-110kV</v>
          </cell>
          <cell r="E224" t="str">
            <v>heä.thg</v>
          </cell>
          <cell r="F224">
            <v>14000</v>
          </cell>
          <cell r="G224">
            <v>133085</v>
          </cell>
          <cell r="H224">
            <v>45142</v>
          </cell>
        </row>
        <row r="225">
          <cell r="C225" t="str">
            <v>03.2103</v>
          </cell>
          <cell r="D225" t="str">
            <v>Tieáp ñaát traïm bieán aùp ñieän aùp &lt;=35kV</v>
          </cell>
          <cell r="E225" t="str">
            <v>heä.thg</v>
          </cell>
          <cell r="F225">
            <v>7000</v>
          </cell>
          <cell r="G225">
            <v>66543</v>
          </cell>
          <cell r="H225">
            <v>17180</v>
          </cell>
        </row>
        <row r="226">
          <cell r="C226" t="str">
            <v>03.2200</v>
          </cell>
          <cell r="D226" t="str">
            <v>Tieáp ñaát cuûa coät ñieän, coät thu loâi vaø ñieän trôû suaát cuûa ñaát</v>
          </cell>
        </row>
        <row r="227">
          <cell r="C227" t="str">
            <v>03.2201</v>
          </cell>
          <cell r="D227" t="str">
            <v>Tieáp ñaát cuûa coät ñieän, coät thu loâi</v>
          </cell>
          <cell r="E227" t="str">
            <v>vò trí</v>
          </cell>
          <cell r="F227">
            <v>1050</v>
          </cell>
          <cell r="G227">
            <v>22181</v>
          </cell>
          <cell r="H227">
            <v>3693</v>
          </cell>
        </row>
        <row r="228">
          <cell r="C228" t="str">
            <v>03.2202</v>
          </cell>
          <cell r="D228" t="str">
            <v>Ñieän trôû suaát cuûa ñaát</v>
          </cell>
          <cell r="E228" t="str">
            <v>vò trí</v>
          </cell>
          <cell r="F228">
            <v>1575</v>
          </cell>
          <cell r="G228">
            <v>33271</v>
          </cell>
          <cell r="H228">
            <v>9414</v>
          </cell>
        </row>
        <row r="229">
          <cell r="C229" t="str">
            <v>03.2200</v>
          </cell>
          <cell r="D229" t="str">
            <v>Tieáp ñaát cuûa coät ñieän, coät thu loâi vaø ñieän trôû suaát cuûa ñaát sính laày, ñoài nuùi - ÑGNC x 1,1</v>
          </cell>
        </row>
        <row r="230">
          <cell r="C230" t="str">
            <v>03.2201</v>
          </cell>
          <cell r="D230" t="str">
            <v>Tieáp ñaát cuûa coät ñieän, coät thu loâi</v>
          </cell>
          <cell r="E230" t="str">
            <v>vò trí</v>
          </cell>
          <cell r="F230">
            <v>1050</v>
          </cell>
          <cell r="G230">
            <v>24399.100000000002</v>
          </cell>
          <cell r="H230">
            <v>3693</v>
          </cell>
        </row>
        <row r="231">
          <cell r="C231" t="str">
            <v>03.2202</v>
          </cell>
          <cell r="D231" t="str">
            <v>Ñieän trôû suaát cuûa ñaát</v>
          </cell>
          <cell r="E231" t="str">
            <v>vò trí</v>
          </cell>
          <cell r="F231">
            <v>1575</v>
          </cell>
          <cell r="G231">
            <v>36598.100000000006</v>
          </cell>
          <cell r="H231">
            <v>9414</v>
          </cell>
        </row>
        <row r="232">
          <cell r="C232" t="str">
            <v>04.0000</v>
          </cell>
          <cell r="D232" t="str">
            <v>THÍ NGHIEÄM HIEÄU CHÆNH RÔ LE BAÛO VEÄ VAØ TÖÏ ÑOÄNG ÑIEÄN</v>
          </cell>
        </row>
        <row r="233">
          <cell r="C233" t="str">
            <v>04.1100</v>
          </cell>
          <cell r="D233" t="str">
            <v>Rô le so leäch</v>
          </cell>
        </row>
        <row r="234">
          <cell r="C234" t="str">
            <v>04.1101</v>
          </cell>
          <cell r="D234" t="str">
            <v>Rô le so leäch maùy bieán aùp</v>
          </cell>
          <cell r="E234" t="str">
            <v>caùi</v>
          </cell>
          <cell r="F234">
            <v>2557</v>
          </cell>
          <cell r="G234">
            <v>110904</v>
          </cell>
          <cell r="H234">
            <v>85589</v>
          </cell>
        </row>
        <row r="235">
          <cell r="C235" t="str">
            <v>04.1102</v>
          </cell>
          <cell r="D235" t="str">
            <v>Rô le so leäch thanh caùi</v>
          </cell>
          <cell r="E235" t="str">
            <v>caùi</v>
          </cell>
          <cell r="F235">
            <v>2813</v>
          </cell>
          <cell r="G235">
            <v>121995</v>
          </cell>
          <cell r="H235">
            <v>85589</v>
          </cell>
        </row>
        <row r="236">
          <cell r="C236" t="str">
            <v>04.1103</v>
          </cell>
          <cell r="D236" t="str">
            <v>Rô le so leäch trôû khaùng cao</v>
          </cell>
          <cell r="E236" t="str">
            <v>caùi</v>
          </cell>
          <cell r="F236">
            <v>5114</v>
          </cell>
          <cell r="G236">
            <v>199628</v>
          </cell>
          <cell r="H236">
            <v>85589</v>
          </cell>
        </row>
        <row r="237">
          <cell r="C237" t="str">
            <v>04.1104</v>
          </cell>
          <cell r="D237" t="str">
            <v>Rô le so leäch kyõ thuaät soá</v>
          </cell>
          <cell r="E237" t="str">
            <v>caùi</v>
          </cell>
          <cell r="F237">
            <v>2046</v>
          </cell>
          <cell r="G237">
            <v>277261</v>
          </cell>
          <cell r="H237">
            <v>74593</v>
          </cell>
        </row>
        <row r="238">
          <cell r="C238" t="str">
            <v>04.1100</v>
          </cell>
          <cell r="D238" t="str">
            <v>Rô le so leäch coù khoái phuï trôï - ÑGNC x 1,2</v>
          </cell>
        </row>
        <row r="239">
          <cell r="C239" t="str">
            <v>04.1101</v>
          </cell>
          <cell r="D239" t="str">
            <v>Rô le so leäch maùy bieán aùp - coù khoái phuï trôï</v>
          </cell>
          <cell r="E239" t="str">
            <v>caùi</v>
          </cell>
          <cell r="F239">
            <v>2557</v>
          </cell>
          <cell r="G239">
            <v>133084.79999999999</v>
          </cell>
          <cell r="H239">
            <v>85589</v>
          </cell>
        </row>
        <row r="240">
          <cell r="C240" t="str">
            <v>04.1102</v>
          </cell>
          <cell r="D240" t="str">
            <v>Rô le so leäch thanh caùi - coù khoái phuï trôï</v>
          </cell>
          <cell r="E240" t="str">
            <v>caùi</v>
          </cell>
          <cell r="F240">
            <v>2813</v>
          </cell>
          <cell r="G240">
            <v>146394</v>
          </cell>
          <cell r="H240">
            <v>85589</v>
          </cell>
        </row>
        <row r="241">
          <cell r="C241" t="str">
            <v>04.1103</v>
          </cell>
          <cell r="D241" t="str">
            <v>Rô le so leäch trôû khaùng cao - coù khoái phuï trôï</v>
          </cell>
          <cell r="E241" t="str">
            <v>caùi</v>
          </cell>
          <cell r="F241">
            <v>5114</v>
          </cell>
          <cell r="G241">
            <v>239553.59999999998</v>
          </cell>
          <cell r="H241">
            <v>85589</v>
          </cell>
        </row>
        <row r="242">
          <cell r="C242" t="str">
            <v>04.1104</v>
          </cell>
          <cell r="D242" t="str">
            <v>Rô le so leäch kyõ thuaät soá - coù khoái phuï trôï</v>
          </cell>
          <cell r="E242" t="str">
            <v>caùi</v>
          </cell>
          <cell r="F242">
            <v>2046</v>
          </cell>
          <cell r="G242">
            <v>332713.2</v>
          </cell>
          <cell r="H242">
            <v>74593</v>
          </cell>
        </row>
        <row r="243">
          <cell r="C243" t="str">
            <v>04.1200</v>
          </cell>
          <cell r="D243" t="str">
            <v>Rô le khoaûng caùch</v>
          </cell>
        </row>
        <row r="244">
          <cell r="C244" t="str">
            <v>04.1201</v>
          </cell>
          <cell r="D244" t="str">
            <v>Rô le khoaûng caùch ñieän töø, ñieän töû</v>
          </cell>
          <cell r="E244" t="str">
            <v>boä</v>
          </cell>
          <cell r="F244">
            <v>4147</v>
          </cell>
          <cell r="G244">
            <v>332713</v>
          </cell>
          <cell r="H244">
            <v>336307</v>
          </cell>
        </row>
        <row r="245">
          <cell r="C245" t="str">
            <v>04.1202</v>
          </cell>
          <cell r="D245" t="str">
            <v>Rô le khoaûng caùch kyõ thuaät soá</v>
          </cell>
          <cell r="E245" t="str">
            <v>boä</v>
          </cell>
          <cell r="F245">
            <v>3732</v>
          </cell>
          <cell r="G245">
            <v>399256</v>
          </cell>
          <cell r="H245">
            <v>436579</v>
          </cell>
        </row>
        <row r="246">
          <cell r="C246" t="str">
            <v>04.1300</v>
          </cell>
          <cell r="D246" t="str">
            <v>Rô le doøng ñieän, ñieän aùp</v>
          </cell>
        </row>
        <row r="247">
          <cell r="C247" t="str">
            <v>04.1301</v>
          </cell>
          <cell r="D247" t="str">
            <v>Rô le ñieän aùp ñieän töø, ñieän töû</v>
          </cell>
          <cell r="E247" t="str">
            <v>caùi</v>
          </cell>
          <cell r="F247">
            <v>2927</v>
          </cell>
          <cell r="G247">
            <v>147872</v>
          </cell>
          <cell r="H247">
            <v>208654</v>
          </cell>
        </row>
        <row r="248">
          <cell r="C248" t="str">
            <v>04.1302</v>
          </cell>
          <cell r="D248" t="str">
            <v>Rô le ñieän aùp kyõ thuaät soá</v>
          </cell>
          <cell r="E248" t="str">
            <v>caùi</v>
          </cell>
          <cell r="F248">
            <v>1464</v>
          </cell>
          <cell r="G248">
            <v>133085</v>
          </cell>
          <cell r="H248">
            <v>201991</v>
          </cell>
        </row>
        <row r="249">
          <cell r="C249" t="str">
            <v>04.1303</v>
          </cell>
          <cell r="D249" t="str">
            <v>Rô le doøng ñieän ñieän töø, ñieän töû</v>
          </cell>
          <cell r="E249" t="str">
            <v>caùi</v>
          </cell>
          <cell r="F249">
            <v>3075</v>
          </cell>
          <cell r="G249">
            <v>221809</v>
          </cell>
          <cell r="H249">
            <v>312144</v>
          </cell>
        </row>
        <row r="250">
          <cell r="C250" t="str">
            <v>04.1304</v>
          </cell>
          <cell r="D250" t="str">
            <v>Rô le doøng ñieän kyõ thuaät soá</v>
          </cell>
          <cell r="E250" t="str">
            <v>caùi</v>
          </cell>
          <cell r="F250">
            <v>1538</v>
          </cell>
          <cell r="G250">
            <v>199623</v>
          </cell>
          <cell r="H250">
            <v>302315</v>
          </cell>
        </row>
        <row r="251">
          <cell r="C251" t="str">
            <v>04.1400</v>
          </cell>
          <cell r="D251" t="str">
            <v>Rô le trung gian - thôøi gian - tín hieäu</v>
          </cell>
          <cell r="E251" t="str">
            <v>caùi</v>
          </cell>
          <cell r="F251">
            <v>2046</v>
          </cell>
          <cell r="G251">
            <v>20332</v>
          </cell>
          <cell r="H251">
            <v>56127</v>
          </cell>
        </row>
        <row r="252">
          <cell r="C252" t="str">
            <v>04.1401</v>
          </cell>
          <cell r="D252" t="str">
            <v>Rô le trung gian - thôøi gian ñieän töø, ñieän töû</v>
          </cell>
          <cell r="E252" t="str">
            <v>caùi</v>
          </cell>
          <cell r="F252">
            <v>2046</v>
          </cell>
          <cell r="G252">
            <v>20332</v>
          </cell>
          <cell r="H252">
            <v>56127</v>
          </cell>
        </row>
        <row r="253">
          <cell r="C253" t="str">
            <v>04.1402</v>
          </cell>
          <cell r="D253" t="str">
            <v>Rô le trung gian - thôøi gian kyõ thuaät soá</v>
          </cell>
          <cell r="E253" t="str">
            <v>caùi</v>
          </cell>
          <cell r="F253">
            <v>1548</v>
          </cell>
          <cell r="G253">
            <v>16266</v>
          </cell>
          <cell r="H253">
            <v>55421</v>
          </cell>
        </row>
        <row r="254">
          <cell r="C254" t="str">
            <v>04.1403</v>
          </cell>
          <cell r="D254" t="str">
            <v>Rô le tín hieäu ñieän töø, ñieän töû</v>
          </cell>
          <cell r="E254" t="str">
            <v>caùi</v>
          </cell>
          <cell r="F254">
            <v>1898</v>
          </cell>
          <cell r="G254">
            <v>18299</v>
          </cell>
          <cell r="H254">
            <v>50514</v>
          </cell>
        </row>
        <row r="255">
          <cell r="C255" t="str">
            <v>04.1404</v>
          </cell>
          <cell r="D255" t="str">
            <v>Rô le tín hieäu kyõ thuaät soá</v>
          </cell>
          <cell r="E255" t="str">
            <v>caùi</v>
          </cell>
          <cell r="F255">
            <v>1474</v>
          </cell>
          <cell r="G255">
            <v>14639</v>
          </cell>
          <cell r="H255">
            <v>49879</v>
          </cell>
        </row>
        <row r="256">
          <cell r="C256" t="str">
            <v>04.1500</v>
          </cell>
          <cell r="D256" t="str">
            <v>Rô le coâng suaát, doøng ñieän vaø ñieän aùp thöù töï nghòch, taàn soá</v>
          </cell>
        </row>
        <row r="257">
          <cell r="C257" t="str">
            <v>6</v>
          </cell>
          <cell r="D257" t="str">
            <v>Rô le coâng suaát U2; I2 ñieän töø, ñieän töû</v>
          </cell>
          <cell r="E257" t="str">
            <v>caùi</v>
          </cell>
          <cell r="F257">
            <v>4147</v>
          </cell>
          <cell r="G257">
            <v>83178</v>
          </cell>
          <cell r="H257">
            <v>111321</v>
          </cell>
        </row>
        <row r="258">
          <cell r="C258" t="str">
            <v>04.1502</v>
          </cell>
          <cell r="D258" t="str">
            <v>Rô le coâng suaát kyõ thuaät soá</v>
          </cell>
          <cell r="E258" t="str">
            <v>caùi</v>
          </cell>
          <cell r="F258">
            <v>2874</v>
          </cell>
          <cell r="G258">
            <v>74860</v>
          </cell>
          <cell r="H258">
            <v>110097</v>
          </cell>
        </row>
        <row r="259">
          <cell r="C259" t="str">
            <v>04.1503</v>
          </cell>
          <cell r="D259" t="str">
            <v>Rô le taàn soá ñieän töø, ñieän töû</v>
          </cell>
          <cell r="E259" t="str">
            <v>caùi</v>
          </cell>
          <cell r="F259">
            <v>3407</v>
          </cell>
          <cell r="G259">
            <v>66543</v>
          </cell>
          <cell r="H259">
            <v>50514</v>
          </cell>
        </row>
        <row r="260">
          <cell r="C260" t="str">
            <v>04.1504</v>
          </cell>
          <cell r="D260" t="str">
            <v>Rô le taàn soá kyõ thuaät soá</v>
          </cell>
          <cell r="E260" t="str">
            <v>caùi</v>
          </cell>
          <cell r="F260">
            <v>2504</v>
          </cell>
          <cell r="G260">
            <v>59888</v>
          </cell>
          <cell r="H260">
            <v>59347</v>
          </cell>
        </row>
        <row r="261">
          <cell r="C261" t="str">
            <v>04.1600</v>
          </cell>
          <cell r="D261" t="str">
            <v>Rô le caét (ñaàu ra); baûo veä choáng hö hoûng maùy ngaét</v>
          </cell>
        </row>
        <row r="262">
          <cell r="C262" t="str">
            <v>04.1601</v>
          </cell>
          <cell r="D262" t="str">
            <v>Rô le caét (ñaàu ra) ñieän töø, ñieän töû</v>
          </cell>
          <cell r="E262" t="str">
            <v>boä</v>
          </cell>
          <cell r="F262">
            <v>2430</v>
          </cell>
          <cell r="G262">
            <v>22366</v>
          </cell>
          <cell r="H262">
            <v>56127</v>
          </cell>
        </row>
        <row r="263">
          <cell r="C263" t="str">
            <v>04.1602</v>
          </cell>
          <cell r="D263" t="str">
            <v>Rô le caét (ñaàu ra) kyõ thuaät soá</v>
          </cell>
          <cell r="E263" t="str">
            <v>boä</v>
          </cell>
          <cell r="F263">
            <v>1855</v>
          </cell>
          <cell r="G263">
            <v>17893</v>
          </cell>
          <cell r="H263">
            <v>55421</v>
          </cell>
        </row>
        <row r="264">
          <cell r="C264" t="str">
            <v>04.1603</v>
          </cell>
          <cell r="D264" t="str">
            <v>Rô le choáng hö hoûng maùy ngaét ñieän töø, ñieän töû</v>
          </cell>
          <cell r="E264" t="str">
            <v>boä</v>
          </cell>
          <cell r="F264">
            <v>2578</v>
          </cell>
          <cell r="G264">
            <v>55914</v>
          </cell>
          <cell r="H264">
            <v>138918</v>
          </cell>
        </row>
        <row r="265">
          <cell r="C265" t="str">
            <v>04.1604</v>
          </cell>
          <cell r="D265" t="str">
            <v>Rô le choáng hö hoûng maùy ngaét kyõ thuaät soá</v>
          </cell>
          <cell r="E265" t="str">
            <v>boä</v>
          </cell>
          <cell r="F265">
            <v>1929</v>
          </cell>
          <cell r="G265">
            <v>50323</v>
          </cell>
          <cell r="H265">
            <v>82759</v>
          </cell>
        </row>
        <row r="266">
          <cell r="C266" t="str">
            <v>04.1700</v>
          </cell>
          <cell r="D266" t="str">
            <v>Rô le hôïp boä töï ñoùng laïi; kieåm tra ñoàng boä</v>
          </cell>
        </row>
        <row r="267">
          <cell r="C267" t="str">
            <v>04.1701</v>
          </cell>
          <cell r="D267" t="str">
            <v>Rô le hôïp boä töï ñoùng laïi ñieän töø, ñieän töû</v>
          </cell>
          <cell r="E267" t="str">
            <v>boä</v>
          </cell>
          <cell r="F267">
            <v>4147</v>
          </cell>
          <cell r="G267">
            <v>66543</v>
          </cell>
          <cell r="H267">
            <v>111321</v>
          </cell>
        </row>
        <row r="268">
          <cell r="C268" t="str">
            <v>04.1702</v>
          </cell>
          <cell r="D268" t="str">
            <v>Rô le hôïp boä töï ñoùng laïi kyõ thuaät soá</v>
          </cell>
          <cell r="E268" t="str">
            <v>boä</v>
          </cell>
          <cell r="F268">
            <v>2074</v>
          </cell>
          <cell r="G268">
            <v>59888</v>
          </cell>
          <cell r="H268">
            <v>76701</v>
          </cell>
        </row>
        <row r="269">
          <cell r="C269" t="str">
            <v>04.1703</v>
          </cell>
          <cell r="D269" t="str">
            <v>Rô le hôïp boä kieåm tra ñoàng boä ñieän töø, ñieän töû</v>
          </cell>
          <cell r="E269" t="str">
            <v>boä</v>
          </cell>
          <cell r="F269">
            <v>4443</v>
          </cell>
          <cell r="G269">
            <v>79851</v>
          </cell>
          <cell r="H269">
            <v>133305</v>
          </cell>
        </row>
        <row r="270">
          <cell r="C270" t="str">
            <v>04.1704</v>
          </cell>
          <cell r="D270" t="str">
            <v>Rô le hôïp boä kieåm tra ñoàng boä kyõ thuaät soá</v>
          </cell>
          <cell r="E270" t="str">
            <v>boä</v>
          </cell>
          <cell r="F270">
            <v>3022</v>
          </cell>
          <cell r="G270">
            <v>63881</v>
          </cell>
          <cell r="H270">
            <v>108711</v>
          </cell>
        </row>
        <row r="271">
          <cell r="C271" t="str">
            <v>04.1800</v>
          </cell>
          <cell r="D271" t="str">
            <v>Rô le hôïp boä töï ñoäng ñieàu chænh ñieän aùp, töï ñoäng naïp aéc qui, ghi söï coá</v>
          </cell>
        </row>
        <row r="272">
          <cell r="C272" t="str">
            <v>04.1801</v>
          </cell>
          <cell r="D272" t="str">
            <v>Rô le hôïp boä töï ñoäng ñieàu chænh ñieän aùp ñieän töø, ñieän töû</v>
          </cell>
          <cell r="E272" t="str">
            <v>boä</v>
          </cell>
          <cell r="F272">
            <v>4147</v>
          </cell>
          <cell r="G272">
            <v>399256</v>
          </cell>
          <cell r="H272">
            <v>276904</v>
          </cell>
        </row>
        <row r="273">
          <cell r="C273" t="str">
            <v>04.1802</v>
          </cell>
          <cell r="D273" t="str">
            <v>Rô le hôïp boä töï ñoäng ñieàu chænh ñieän aùp kyõ thuaät soá</v>
          </cell>
          <cell r="E273" t="str">
            <v>boä</v>
          </cell>
          <cell r="F273">
            <v>2570</v>
          </cell>
          <cell r="G273">
            <v>359330</v>
          </cell>
          <cell r="H273">
            <v>263324</v>
          </cell>
        </row>
        <row r="274">
          <cell r="C274" t="str">
            <v>04.1803</v>
          </cell>
          <cell r="D274" t="str">
            <v>Rô le hôïp boä töï ñoäng naïp aéc qui</v>
          </cell>
          <cell r="E274" t="str">
            <v>boä</v>
          </cell>
          <cell r="F274">
            <v>4251</v>
          </cell>
          <cell r="G274">
            <v>95821</v>
          </cell>
          <cell r="H274">
            <v>53610</v>
          </cell>
        </row>
        <row r="275">
          <cell r="C275" t="str">
            <v>04.1804</v>
          </cell>
          <cell r="D275" t="str">
            <v>Rô le hôïp boä ghi söï coá</v>
          </cell>
          <cell r="E275" t="str">
            <v>boä</v>
          </cell>
          <cell r="F275">
            <v>5552</v>
          </cell>
          <cell r="G275">
            <v>399256</v>
          </cell>
          <cell r="H275">
            <v>264246</v>
          </cell>
        </row>
        <row r="276">
          <cell r="C276" t="str">
            <v>04.1900</v>
          </cell>
          <cell r="D276" t="str">
            <v>Rô le boä giaùm saùt maïch caét, giaùm saùt maïch doøng</v>
          </cell>
        </row>
        <row r="277">
          <cell r="C277" t="str">
            <v>04.1901</v>
          </cell>
          <cell r="D277" t="str">
            <v>Rô le boä giaùm saùt maïch caét ñieän töø, ñieän töû</v>
          </cell>
          <cell r="E277" t="str">
            <v>boä</v>
          </cell>
          <cell r="F277">
            <v>3555</v>
          </cell>
          <cell r="G277">
            <v>63881</v>
          </cell>
          <cell r="H277">
            <v>66699</v>
          </cell>
        </row>
        <row r="278">
          <cell r="C278" t="str">
            <v>04.1902</v>
          </cell>
          <cell r="D278" t="str">
            <v>Rô le boä giaùm saùt maïch caét kyõ thuaät soá</v>
          </cell>
          <cell r="E278" t="str">
            <v>boä</v>
          </cell>
          <cell r="F278">
            <v>2578</v>
          </cell>
          <cell r="G278">
            <v>56285</v>
          </cell>
          <cell r="H278">
            <v>46076</v>
          </cell>
        </row>
        <row r="279">
          <cell r="C279" t="str">
            <v>04.1903</v>
          </cell>
          <cell r="D279" t="str">
            <v>Rô le boä giaùm saùt maïch doøng ñieän töø, ñieän töû</v>
          </cell>
          <cell r="E279" t="str">
            <v>boä</v>
          </cell>
          <cell r="F279">
            <v>2407</v>
          </cell>
          <cell r="G279">
            <v>53234</v>
          </cell>
          <cell r="H279">
            <v>55660</v>
          </cell>
        </row>
        <row r="280">
          <cell r="C280" t="str">
            <v>04.1904</v>
          </cell>
          <cell r="D280" t="str">
            <v>Rô le boä giaùm saùt maïch doøng kyõ thuaät soá</v>
          </cell>
          <cell r="E280" t="str">
            <v>boä</v>
          </cell>
          <cell r="F280">
            <v>1704</v>
          </cell>
          <cell r="G280">
            <v>46905</v>
          </cell>
          <cell r="H280">
            <v>38350</v>
          </cell>
        </row>
        <row r="281">
          <cell r="C281" t="str">
            <v>04.2000</v>
          </cell>
          <cell r="D281" t="str">
            <v>Rô le hôi, doøng daàu</v>
          </cell>
        </row>
        <row r="282">
          <cell r="C282" t="str">
            <v>04.2001</v>
          </cell>
          <cell r="D282" t="str">
            <v>Rô le hôi</v>
          </cell>
          <cell r="E282" t="str">
            <v>boä</v>
          </cell>
          <cell r="F282">
            <v>30176</v>
          </cell>
          <cell r="G282">
            <v>60997</v>
          </cell>
          <cell r="H282">
            <v>4122</v>
          </cell>
        </row>
        <row r="283">
          <cell r="C283" t="str">
            <v>04.2002</v>
          </cell>
          <cell r="D283" t="str">
            <v>Rô le doøng daàu</v>
          </cell>
          <cell r="E283" t="str">
            <v>boä</v>
          </cell>
          <cell r="F283">
            <v>24141</v>
          </cell>
          <cell r="G283">
            <v>48798</v>
          </cell>
          <cell r="H283">
            <v>3298</v>
          </cell>
        </row>
        <row r="284">
          <cell r="C284" t="str">
            <v>05.0000</v>
          </cell>
          <cell r="D284" t="str">
            <v>THÍ NGHIEÄM VAØ HIEÄU CHÆNH ÑO LÖÔØNG ÑIEÄN</v>
          </cell>
        </row>
        <row r="285">
          <cell r="C285" t="str">
            <v>05.1000</v>
          </cell>
          <cell r="D285" t="str">
            <v>Ampe met, von met</v>
          </cell>
        </row>
        <row r="286">
          <cell r="C286" t="str">
            <v>05.1001</v>
          </cell>
          <cell r="D286" t="str">
            <v>Ampe met loaïi AC</v>
          </cell>
          <cell r="E286" t="str">
            <v>caùi</v>
          </cell>
          <cell r="F286">
            <v>1671</v>
          </cell>
          <cell r="G286">
            <v>19519</v>
          </cell>
          <cell r="H286">
            <v>3501</v>
          </cell>
        </row>
        <row r="287">
          <cell r="C287" t="str">
            <v>05.1002</v>
          </cell>
          <cell r="D287" t="str">
            <v>Ampe met loaïi DC</v>
          </cell>
          <cell r="E287" t="str">
            <v>caùi</v>
          </cell>
          <cell r="F287">
            <v>1486</v>
          </cell>
          <cell r="G287">
            <v>17893</v>
          </cell>
          <cell r="H287">
            <v>3416</v>
          </cell>
        </row>
        <row r="288">
          <cell r="C288" t="str">
            <v>05.1003</v>
          </cell>
          <cell r="D288" t="str">
            <v>Voân met loaïi AC</v>
          </cell>
          <cell r="E288" t="str">
            <v>caùi</v>
          </cell>
          <cell r="F288">
            <v>1671</v>
          </cell>
          <cell r="G288">
            <v>19519</v>
          </cell>
          <cell r="H288">
            <v>3680</v>
          </cell>
        </row>
        <row r="289">
          <cell r="C289" t="str">
            <v>05.1004</v>
          </cell>
          <cell r="D289" t="str">
            <v>Voân met loaïi DC</v>
          </cell>
          <cell r="E289" t="str">
            <v>caùi</v>
          </cell>
          <cell r="F289">
            <v>1486</v>
          </cell>
          <cell r="G289">
            <v>17893</v>
          </cell>
          <cell r="H289">
            <v>3680</v>
          </cell>
        </row>
        <row r="290">
          <cell r="C290" t="str">
            <v>05.2000</v>
          </cell>
          <cell r="D290" t="str">
            <v>Ampemeùt, Voânmeùt coù boä bieán ñoåi; baùo chaïm ñaát; ño ñoä leäch ñieän aùp; chæ thò naác maùy bieán aùp; ñoàng boä keá; taàn soá keá</v>
          </cell>
        </row>
        <row r="291">
          <cell r="C291" t="str">
            <v>05.2001</v>
          </cell>
          <cell r="D291" t="str">
            <v>Ampe keá, voân keá coù boä bieán ñoåi</v>
          </cell>
          <cell r="E291" t="str">
            <v>caùi</v>
          </cell>
          <cell r="F291">
            <v>1523</v>
          </cell>
          <cell r="G291">
            <v>20332</v>
          </cell>
          <cell r="H291">
            <v>4041</v>
          </cell>
        </row>
        <row r="292">
          <cell r="C292" t="str">
            <v>05.2002</v>
          </cell>
          <cell r="D292" t="str">
            <v>Baùo chaïm ñaát - leäch ñieän aùp</v>
          </cell>
          <cell r="E292" t="str">
            <v>caùi</v>
          </cell>
          <cell r="F292">
            <v>1412</v>
          </cell>
          <cell r="G292">
            <v>20332</v>
          </cell>
          <cell r="H292">
            <v>3680</v>
          </cell>
        </row>
        <row r="293">
          <cell r="C293" t="str">
            <v>05.2003</v>
          </cell>
          <cell r="D293" t="str">
            <v>Naác maùy bieán aùp ñoàng boä keá</v>
          </cell>
          <cell r="E293" t="str">
            <v>caùi</v>
          </cell>
          <cell r="F293">
            <v>1745</v>
          </cell>
          <cell r="G293">
            <v>40665</v>
          </cell>
          <cell r="H293">
            <v>3680</v>
          </cell>
        </row>
        <row r="294">
          <cell r="C294" t="str">
            <v>05.2004</v>
          </cell>
          <cell r="D294" t="str">
            <v>Taàn soá keá</v>
          </cell>
          <cell r="E294" t="str">
            <v>caùi</v>
          </cell>
          <cell r="F294">
            <v>1634</v>
          </cell>
          <cell r="G294">
            <v>36598</v>
          </cell>
          <cell r="H294">
            <v>4658</v>
          </cell>
        </row>
        <row r="295">
          <cell r="C295" t="str">
            <v>05.3000</v>
          </cell>
          <cell r="D295" t="str">
            <v>Ñoàng hoà coâng suaát 3 pha höõu coâng, voâ coâng coù boä bieán ñoåi vaø khoâng coù boä bieán ñoåi goùc pha</v>
          </cell>
        </row>
        <row r="296">
          <cell r="C296" t="str">
            <v>05.3001</v>
          </cell>
          <cell r="D296" t="str">
            <v>Ñoàng hoà coâng suaát 3 pha coù boä bieán ñoåi</v>
          </cell>
          <cell r="E296" t="str">
            <v>caùi</v>
          </cell>
          <cell r="F296">
            <v>1634</v>
          </cell>
          <cell r="G296">
            <v>40665</v>
          </cell>
          <cell r="H296">
            <v>3416</v>
          </cell>
        </row>
        <row r="297">
          <cell r="C297" t="str">
            <v>05.3002</v>
          </cell>
          <cell r="D297" t="str">
            <v>Ñoàng hoà coâng suaát 3 pha khoâng coù boä bieán ñoåi</v>
          </cell>
          <cell r="E297" t="str">
            <v>caùi</v>
          </cell>
          <cell r="F297">
            <v>1468</v>
          </cell>
          <cell r="G297">
            <v>32532</v>
          </cell>
          <cell r="H297">
            <v>3977</v>
          </cell>
        </row>
        <row r="298">
          <cell r="C298" t="str">
            <v>05.3003</v>
          </cell>
          <cell r="D298" t="str">
            <v>Ñoàng hoà goùc pha</v>
          </cell>
          <cell r="E298" t="str">
            <v>caùi</v>
          </cell>
          <cell r="F298">
            <v>1634</v>
          </cell>
          <cell r="G298">
            <v>36598</v>
          </cell>
          <cell r="H298">
            <v>5431</v>
          </cell>
        </row>
        <row r="299">
          <cell r="C299" t="str">
            <v>05.4000</v>
          </cell>
          <cell r="D299" t="str">
            <v>Coâng tô 3 pha höõu coâng, voâ coâng coù boä bieán ñoåi vaø khoâng coù boä bieán ñoåi; coâng tô 1 pha; coâng tô 3 pha coù laäp trình</v>
          </cell>
        </row>
        <row r="300">
          <cell r="C300" t="str">
            <v>05.4001</v>
          </cell>
          <cell r="D300" t="str">
            <v>Coâng tô 3 pha coù boä bieán ñoåi</v>
          </cell>
          <cell r="E300" t="str">
            <v>caùi</v>
          </cell>
          <cell r="F300">
            <v>2411</v>
          </cell>
          <cell r="G300">
            <v>44362</v>
          </cell>
          <cell r="H300">
            <v>14486</v>
          </cell>
        </row>
        <row r="301">
          <cell r="C301" t="str">
            <v>05.4002</v>
          </cell>
          <cell r="D301" t="str">
            <v>Coâng tô 3 pha khoâng coù boä bieán ñoåi</v>
          </cell>
          <cell r="E301" t="str">
            <v>caùi</v>
          </cell>
          <cell r="F301">
            <v>2189</v>
          </cell>
          <cell r="G301">
            <v>28096</v>
          </cell>
          <cell r="H301">
            <v>14061</v>
          </cell>
        </row>
        <row r="302">
          <cell r="C302" t="str">
            <v>05.4003</v>
          </cell>
          <cell r="D302" t="str">
            <v>Coâng tô 1 pha</v>
          </cell>
          <cell r="E302" t="str">
            <v>caùi</v>
          </cell>
          <cell r="F302">
            <v>1856</v>
          </cell>
          <cell r="G302">
            <v>14048</v>
          </cell>
          <cell r="H302">
            <v>8235</v>
          </cell>
        </row>
        <row r="303">
          <cell r="C303" t="str">
            <v>05.4004</v>
          </cell>
          <cell r="D303" t="str">
            <v>Coâng tô 3 pha laäp trình</v>
          </cell>
          <cell r="E303" t="str">
            <v>caùi</v>
          </cell>
          <cell r="F303">
            <v>2411</v>
          </cell>
          <cell r="G303">
            <v>125692</v>
          </cell>
          <cell r="H303">
            <v>39006</v>
          </cell>
        </row>
        <row r="304">
          <cell r="C304" t="str">
            <v>05.5000</v>
          </cell>
          <cell r="D304" t="str">
            <v>Hôïp boä baûo veä ño löôøng ña chöùc naêng kyõ thuaät soá coù laäp trình</v>
          </cell>
        </row>
        <row r="305">
          <cell r="C305" t="str">
            <v>05.5000</v>
          </cell>
          <cell r="D305" t="str">
            <v>Hôïp boä baûo veä ño löôøng ña chöùc naêng kyõ thuaät soá coù laäp trình</v>
          </cell>
          <cell r="E305" t="str">
            <v>boä</v>
          </cell>
          <cell r="F305">
            <v>4913</v>
          </cell>
          <cell r="G305">
            <v>277261</v>
          </cell>
          <cell r="H305">
            <v>127771</v>
          </cell>
        </row>
        <row r="306">
          <cell r="C306" t="str">
            <v>05.5000</v>
          </cell>
          <cell r="D306" t="str">
            <v>Hôïp boä 1 chöùc naêng baûo veä ño löôøng ña chöùc naêng kyõ thuaät soá coù laäp trình</v>
          </cell>
          <cell r="E306" t="str">
            <v>boä</v>
          </cell>
          <cell r="F306">
            <v>982.6</v>
          </cell>
          <cell r="G306">
            <v>55452.200000000004</v>
          </cell>
          <cell r="H306">
            <v>25554.2</v>
          </cell>
        </row>
        <row r="307">
          <cell r="C307" t="str">
            <v>06.0000</v>
          </cell>
          <cell r="D307" t="str">
            <v>THÍ NGHIEÄM HIEÄU CHÆNH THIEÁT BÒ ÑO LÖÔØNG NHIEÄT</v>
          </cell>
        </row>
        <row r="308">
          <cell r="C308" t="str">
            <v>06.1000</v>
          </cell>
          <cell r="D308" t="str">
            <v>Aùp keá, chaân khoâng keá</v>
          </cell>
        </row>
        <row r="309">
          <cell r="C309" t="str">
            <v>06.1001</v>
          </cell>
          <cell r="D309" t="str">
            <v>Aùp keá, chaân khoâng keá kieåu tröïc tieáp khoâng tieáp ñieåm</v>
          </cell>
          <cell r="E309" t="str">
            <v>caùi</v>
          </cell>
          <cell r="F309">
            <v>2759</v>
          </cell>
          <cell r="G309">
            <v>18484</v>
          </cell>
          <cell r="H309">
            <v>415</v>
          </cell>
        </row>
        <row r="310">
          <cell r="C310" t="str">
            <v>06.1002</v>
          </cell>
          <cell r="D310" t="str">
            <v>Aùp keá, chaân khoâng keá kieåu tröïc tieáp coù tieáp ñieåm</v>
          </cell>
          <cell r="E310" t="str">
            <v>caùi</v>
          </cell>
          <cell r="F310">
            <v>3090</v>
          </cell>
          <cell r="G310">
            <v>22181</v>
          </cell>
          <cell r="H310">
            <v>881</v>
          </cell>
        </row>
        <row r="311">
          <cell r="C311" t="str">
            <v>06.1003</v>
          </cell>
          <cell r="D311" t="str">
            <v>Aùp keá, chaân khoâng keá kieåu nhieät giaõn nôû khoâng tieáp ñieåm</v>
          </cell>
          <cell r="E311" t="str">
            <v>caùi</v>
          </cell>
          <cell r="F311">
            <v>1080</v>
          </cell>
          <cell r="G311">
            <v>20332</v>
          </cell>
          <cell r="H311">
            <v>415</v>
          </cell>
        </row>
        <row r="312">
          <cell r="C312" t="str">
            <v>06.1004</v>
          </cell>
          <cell r="D312" t="str">
            <v>Aùp keá, chaân khoâng keá kieåu nhieät giaõn nôû coù tieáp ñieåm</v>
          </cell>
          <cell r="E312" t="str">
            <v>caùi</v>
          </cell>
          <cell r="F312">
            <v>1411</v>
          </cell>
          <cell r="G312">
            <v>24399</v>
          </cell>
          <cell r="H312">
            <v>881</v>
          </cell>
        </row>
        <row r="313">
          <cell r="C313" t="str">
            <v>06.2000</v>
          </cell>
          <cell r="D313" t="str">
            <v>Ñoàng hoà chæ möùc, löu löôïng, caàu ño nhieät ñoä chæ thò</v>
          </cell>
        </row>
        <row r="314">
          <cell r="C314" t="str">
            <v>06.2001</v>
          </cell>
          <cell r="D314" t="str">
            <v>Ñoàng hoà möùc kieåu phao</v>
          </cell>
          <cell r="E314" t="str">
            <v>caùi</v>
          </cell>
          <cell r="F314">
            <v>1908</v>
          </cell>
          <cell r="G314">
            <v>12199</v>
          </cell>
          <cell r="H314">
            <v>415</v>
          </cell>
        </row>
        <row r="315">
          <cell r="C315" t="str">
            <v>06.2002</v>
          </cell>
          <cell r="D315" t="str">
            <v>Ñoàng hoà löu löôïng cheânh aùp chæ möùc</v>
          </cell>
          <cell r="E315" t="str">
            <v>caùi</v>
          </cell>
          <cell r="F315">
            <v>2648</v>
          </cell>
          <cell r="G315">
            <v>36598</v>
          </cell>
          <cell r="H315">
            <v>694</v>
          </cell>
        </row>
        <row r="316">
          <cell r="C316" t="str">
            <v>06.2003</v>
          </cell>
          <cell r="D316" t="str">
            <v>Ñoàng hoà löu löôïng cheânh aùp coù coâng tô</v>
          </cell>
          <cell r="E316" t="str">
            <v>caùi</v>
          </cell>
          <cell r="F316">
            <v>3349</v>
          </cell>
          <cell r="G316">
            <v>43918</v>
          </cell>
          <cell r="H316">
            <v>694</v>
          </cell>
        </row>
        <row r="317">
          <cell r="C317" t="str">
            <v>06.2004</v>
          </cell>
          <cell r="D317" t="str">
            <v>Caàu ño nhieät ñoä chæ thò</v>
          </cell>
          <cell r="E317" t="str">
            <v>caùi</v>
          </cell>
          <cell r="F317">
            <v>3719</v>
          </cell>
          <cell r="G317">
            <v>24399</v>
          </cell>
          <cell r="H317">
            <v>280</v>
          </cell>
        </row>
        <row r="318">
          <cell r="C318" t="str">
            <v>06.3000</v>
          </cell>
        </row>
        <row r="319">
          <cell r="C319" t="str">
            <v>06.3001</v>
          </cell>
          <cell r="D319" t="str">
            <v>Rô le aùp löïc, chaân khoâng</v>
          </cell>
          <cell r="E319" t="str">
            <v>caùi</v>
          </cell>
          <cell r="F319">
            <v>2780</v>
          </cell>
          <cell r="G319">
            <v>20332</v>
          </cell>
          <cell r="H319">
            <v>415</v>
          </cell>
        </row>
        <row r="320">
          <cell r="C320" t="str">
            <v>06.3002</v>
          </cell>
          <cell r="D320" t="str">
            <v>Rô le nhieät</v>
          </cell>
          <cell r="E320" t="str">
            <v>caùi</v>
          </cell>
          <cell r="F320">
            <v>2496</v>
          </cell>
          <cell r="G320">
            <v>24399</v>
          </cell>
          <cell r="H320">
            <v>466</v>
          </cell>
        </row>
        <row r="321">
          <cell r="C321" t="str">
            <v>06.3003</v>
          </cell>
          <cell r="D321" t="str">
            <v>Loâgoâmeùt ño nhieät ñoä</v>
          </cell>
          <cell r="E321" t="str">
            <v>caùi</v>
          </cell>
          <cell r="F321">
            <v>2496</v>
          </cell>
          <cell r="G321">
            <v>40665</v>
          </cell>
          <cell r="H321">
            <v>466</v>
          </cell>
        </row>
        <row r="322">
          <cell r="C322" t="str">
            <v>06.3004</v>
          </cell>
          <cell r="D322" t="str">
            <v>Boä bieán ñoåi tín hieäu</v>
          </cell>
          <cell r="E322" t="str">
            <v>caùi</v>
          </cell>
          <cell r="F322">
            <v>2496</v>
          </cell>
          <cell r="G322">
            <v>40665</v>
          </cell>
          <cell r="H322">
            <v>1118</v>
          </cell>
        </row>
        <row r="323">
          <cell r="C323" t="str">
            <v>07.0000</v>
          </cell>
          <cell r="D323" t="str">
            <v>THÍ NGHIEÄM HIEÄU CHÆNH MAÏCH ÑIEÀU KHIEÅN ÑO LÖÔØNG, RÔ LE BAÛO VEÄ, TÖÏ ÑOÄNG VAØ TÍN HIEÄU</v>
          </cell>
        </row>
        <row r="324">
          <cell r="C324" t="str">
            <v>07.1000</v>
          </cell>
          <cell r="D324" t="str">
            <v>Heä thoáng maïch nguoàn AC, DC, maïch tín hieäu trung taâm, maïch ñieän aùp vaø doøng ñieän</v>
          </cell>
        </row>
        <row r="325">
          <cell r="C325" t="str">
            <v>07.1001</v>
          </cell>
          <cell r="D325" t="str">
            <v>Heä thoáng maïch nguoàn AC</v>
          </cell>
          <cell r="E325" t="str">
            <v>H.thg</v>
          </cell>
          <cell r="F325">
            <v>13700</v>
          </cell>
          <cell r="G325">
            <v>288351</v>
          </cell>
          <cell r="H325">
            <v>22490</v>
          </cell>
        </row>
        <row r="326">
          <cell r="C326" t="str">
            <v>07.1002</v>
          </cell>
          <cell r="D326" t="str">
            <v>Heä thoáng maïch nguoàn DC</v>
          </cell>
          <cell r="E326" t="str">
            <v>H.thg</v>
          </cell>
          <cell r="F326">
            <v>10960</v>
          </cell>
          <cell r="G326">
            <v>259516</v>
          </cell>
          <cell r="H326">
            <v>20241</v>
          </cell>
        </row>
        <row r="327">
          <cell r="C327" t="str">
            <v>07.1003</v>
          </cell>
          <cell r="D327" t="str">
            <v>Heä thoáng maïch tín hieäu trung taâm</v>
          </cell>
          <cell r="E327" t="str">
            <v>H.thg</v>
          </cell>
          <cell r="F327">
            <v>10960</v>
          </cell>
          <cell r="G327">
            <v>346022</v>
          </cell>
          <cell r="H327">
            <v>26352</v>
          </cell>
        </row>
        <row r="328">
          <cell r="C328" t="str">
            <v>07.1004</v>
          </cell>
          <cell r="D328" t="str">
            <v>Heä thoáng maïch ñieän aùp vaø doøng ñieän</v>
          </cell>
          <cell r="E328" t="str">
            <v>H.thg</v>
          </cell>
          <cell r="F328">
            <v>13700</v>
          </cell>
          <cell r="G328">
            <v>221809</v>
          </cell>
          <cell r="H328">
            <v>17992</v>
          </cell>
        </row>
        <row r="329">
          <cell r="C329" t="str">
            <v>07.2000</v>
          </cell>
          <cell r="D329" t="str">
            <v>Maïch ñieàu khieån maùy ngaét, dao caùch ly 3 pha</v>
          </cell>
        </row>
        <row r="330">
          <cell r="C330" t="str">
            <v>07.2001</v>
          </cell>
          <cell r="D330" t="str">
            <v>Maïch ñieàu khieån maùy ngaét ñieän aùp 3-35kV</v>
          </cell>
          <cell r="E330" t="str">
            <v>boä</v>
          </cell>
          <cell r="F330">
            <v>5549</v>
          </cell>
          <cell r="G330">
            <v>170349</v>
          </cell>
          <cell r="H330">
            <v>27820</v>
          </cell>
        </row>
        <row r="331">
          <cell r="C331" t="str">
            <v>07.2002</v>
          </cell>
          <cell r="D331" t="str">
            <v>Maïch ñieàu khieån maùy ngaét ñieän aùp 66-110kV</v>
          </cell>
          <cell r="E331" t="str">
            <v>boä</v>
          </cell>
          <cell r="F331">
            <v>6936</v>
          </cell>
          <cell r="G331">
            <v>212936</v>
          </cell>
          <cell r="H331">
            <v>34775</v>
          </cell>
        </row>
        <row r="332">
          <cell r="C332" t="str">
            <v>07.2003</v>
          </cell>
          <cell r="D332" t="str">
            <v>Maïch ñieàu khieån maùy ngaét ñieän aùp 220-500kV</v>
          </cell>
          <cell r="E332" t="str">
            <v>boä</v>
          </cell>
          <cell r="F332">
            <v>8670</v>
          </cell>
          <cell r="G332">
            <v>266170</v>
          </cell>
          <cell r="H332">
            <v>43468</v>
          </cell>
        </row>
        <row r="333">
          <cell r="C333" t="str">
            <v>07.2004</v>
          </cell>
          <cell r="D333" t="str">
            <v>Maïch ñieàu khieån dao caùch ly coù ñieàu khieån</v>
          </cell>
          <cell r="E333" t="str">
            <v>boä</v>
          </cell>
          <cell r="F333">
            <v>4439</v>
          </cell>
          <cell r="G333">
            <v>136279</v>
          </cell>
          <cell r="H333">
            <v>22256</v>
          </cell>
        </row>
        <row r="334">
          <cell r="C334" t="str">
            <v>07.3000</v>
          </cell>
          <cell r="D334" t="str">
            <v>Maïch ñieàu khieån neùn khí, cöùu hoûa, laøm maùt maùy bieán aùp, saáy, chieáu saùng tuû</v>
          </cell>
        </row>
        <row r="335">
          <cell r="C335" t="str">
            <v>07.3001</v>
          </cell>
          <cell r="D335" t="str">
            <v>Maïch ñieàu khieån neùn khí</v>
          </cell>
          <cell r="E335" t="str">
            <v>boä</v>
          </cell>
          <cell r="F335">
            <v>1420</v>
          </cell>
          <cell r="G335">
            <v>34887</v>
          </cell>
          <cell r="H335">
            <v>5571</v>
          </cell>
        </row>
        <row r="336">
          <cell r="C336" t="str">
            <v>07.3002</v>
          </cell>
          <cell r="D336" t="str">
            <v>Maïch ñieàu khieån cöùu hoûa</v>
          </cell>
          <cell r="E336" t="str">
            <v>boä</v>
          </cell>
          <cell r="F336">
            <v>1776</v>
          </cell>
          <cell r="G336">
            <v>43609</v>
          </cell>
          <cell r="H336">
            <v>6964</v>
          </cell>
        </row>
        <row r="337">
          <cell r="C337" t="str">
            <v>07.3003</v>
          </cell>
          <cell r="D337" t="str">
            <v>Maïch ñieàu khieån laøm maùt MBA</v>
          </cell>
          <cell r="E337" t="str">
            <v>boä</v>
          </cell>
          <cell r="F337">
            <v>2220</v>
          </cell>
          <cell r="G337">
            <v>54512</v>
          </cell>
          <cell r="H337">
            <v>8705</v>
          </cell>
        </row>
        <row r="338">
          <cell r="C338" t="str">
            <v>07.3004</v>
          </cell>
          <cell r="D338" t="str">
            <v>Maïch ñieàu khieån saáy, chieáu saùng tuû</v>
          </cell>
          <cell r="E338" t="str">
            <v>boä</v>
          </cell>
          <cell r="F338">
            <v>1136</v>
          </cell>
          <cell r="G338">
            <v>27910</v>
          </cell>
          <cell r="H338">
            <v>885</v>
          </cell>
        </row>
        <row r="339">
          <cell r="C339" t="str">
            <v>07.4000</v>
          </cell>
          <cell r="D339" t="str">
            <v>Heä thoáng maïch baûo veä:(thôøi gian, trung gian, caét tröïc tieáp, maïch ñaàu ra cho 1 caáp baûo veä); ño löôøng; ghi chuïp; tín hieäu</v>
          </cell>
        </row>
        <row r="340">
          <cell r="C340" t="str">
            <v>07.4001</v>
          </cell>
          <cell r="D340" t="str">
            <v>Heä thoáng maïch ño löôøng</v>
          </cell>
          <cell r="E340" t="str">
            <v>h.thg</v>
          </cell>
          <cell r="F340">
            <v>4576</v>
          </cell>
          <cell r="G340">
            <v>177447</v>
          </cell>
          <cell r="H340">
            <v>25902</v>
          </cell>
        </row>
        <row r="341">
          <cell r="C341" t="str">
            <v>07.4002</v>
          </cell>
          <cell r="D341" t="str">
            <v>Heä thoáng maïch ghi chuïp</v>
          </cell>
          <cell r="E341" t="str">
            <v>h.thg</v>
          </cell>
          <cell r="F341">
            <v>8580</v>
          </cell>
          <cell r="G341">
            <v>332713</v>
          </cell>
          <cell r="H341">
            <v>40472</v>
          </cell>
        </row>
        <row r="342">
          <cell r="C342" t="str">
            <v>07.4003</v>
          </cell>
          <cell r="D342" t="str">
            <v>Heä thoáng maïch baûo veä:(thôøi gian, trung gian, caét tröïc tieáp, maïch ñaàu ra cho 1 caáp baûo veä); ño löôøng; ghi chuïp; tín hieäu</v>
          </cell>
          <cell r="E342" t="str">
            <v>h.thg</v>
          </cell>
          <cell r="F342">
            <v>5720</v>
          </cell>
          <cell r="G342">
            <v>221809</v>
          </cell>
          <cell r="H342">
            <v>32378</v>
          </cell>
        </row>
        <row r="343">
          <cell r="C343" t="str">
            <v>07.4004</v>
          </cell>
          <cell r="D343" t="str">
            <v>Heä thoáng maïch tín hieäu</v>
          </cell>
          <cell r="E343" t="str">
            <v>h.thg</v>
          </cell>
          <cell r="F343">
            <v>1373</v>
          </cell>
          <cell r="G343">
            <v>35489</v>
          </cell>
          <cell r="H343">
            <v>7771</v>
          </cell>
        </row>
        <row r="344">
          <cell r="C344" t="str">
            <v>07.5000</v>
          </cell>
          <cell r="D344" t="str">
            <v>Heä thoáng maïch töï ñoäng: ñieàu chænh ñieän aùp döôùi taûi, ñoùng laëp laïi maùy caét</v>
          </cell>
        </row>
        <row r="345">
          <cell r="C345" t="str">
            <v>07.5001</v>
          </cell>
          <cell r="D345" t="str">
            <v>Heä thoáng maïch töï ñoäng ñieàu chænh ñieän aùp döôùi taûi</v>
          </cell>
          <cell r="E345" t="str">
            <v>H.thg</v>
          </cell>
          <cell r="F345">
            <v>5878</v>
          </cell>
          <cell r="G345">
            <v>260256</v>
          </cell>
          <cell r="H345">
            <v>43468</v>
          </cell>
        </row>
        <row r="346">
          <cell r="C346" t="str">
            <v>07.5002</v>
          </cell>
          <cell r="D346" t="str">
            <v>Heä thoáng maïch töï ñoäng ñoùng laëp laïi maùy caét</v>
          </cell>
          <cell r="E346" t="str">
            <v>H.thg</v>
          </cell>
          <cell r="F346">
            <v>2939</v>
          </cell>
          <cell r="G346">
            <v>130128</v>
          </cell>
          <cell r="H346">
            <v>21734</v>
          </cell>
        </row>
        <row r="347">
          <cell r="C347" t="str">
            <v>07.6000</v>
          </cell>
          <cell r="D347" t="str">
            <v>Thieát bò ño xa</v>
          </cell>
          <cell r="E347" t="str">
            <v>H.thg</v>
          </cell>
          <cell r="F347">
            <v>10013</v>
          </cell>
          <cell r="G347">
            <v>166357</v>
          </cell>
          <cell r="H347">
            <v>14006</v>
          </cell>
        </row>
        <row r="348">
          <cell r="C348" t="str">
            <v>07.7000</v>
          </cell>
          <cell r="D348" t="str">
            <v>Sô ñoà logic ñieàu khieån baûo veä vaø truyeàn caét</v>
          </cell>
          <cell r="E348" t="str">
            <v>H.thg</v>
          </cell>
          <cell r="F348">
            <v>9503</v>
          </cell>
          <cell r="G348">
            <v>184841</v>
          </cell>
          <cell r="H348">
            <v>71132</v>
          </cell>
        </row>
        <row r="349">
          <cell r="C349" t="str">
            <v>08.0000</v>
          </cell>
          <cell r="D349" t="str">
            <v>THÍ NGHIEÄM VAØ HIEÄU CHÆNH MAÃU HOÙA</v>
          </cell>
        </row>
        <row r="350">
          <cell r="C350" t="str">
            <v>08.1000</v>
          </cell>
          <cell r="D350" t="str">
            <v>Tính chaát hoùa hoïc maãu daàu caùch ñieän</v>
          </cell>
          <cell r="E350" t="str">
            <v>maãu</v>
          </cell>
          <cell r="F350">
            <v>81128</v>
          </cell>
          <cell r="G350">
            <v>184841</v>
          </cell>
          <cell r="H350">
            <v>26735</v>
          </cell>
        </row>
        <row r="351">
          <cell r="C351" t="str">
            <v>08.2000</v>
          </cell>
          <cell r="D351" t="str">
            <v>Ñieän aùp xuyeân thuûng, Tgd cuûa daàu caùch ñieän</v>
          </cell>
        </row>
        <row r="352">
          <cell r="C352" t="str">
            <v>08.2001</v>
          </cell>
          <cell r="D352" t="str">
            <v>Ñieän aùp xuyeân thuûng</v>
          </cell>
          <cell r="E352" t="str">
            <v>maãu</v>
          </cell>
          <cell r="F352">
            <v>6977</v>
          </cell>
          <cell r="G352">
            <v>24399</v>
          </cell>
          <cell r="H352">
            <v>8202</v>
          </cell>
        </row>
        <row r="353">
          <cell r="C353" t="str">
            <v>08.2002</v>
          </cell>
          <cell r="D353" t="str">
            <v>Tgd cuûa daàu caùch ñieän</v>
          </cell>
          <cell r="E353" t="str">
            <v>maåu</v>
          </cell>
          <cell r="F353">
            <v>7659</v>
          </cell>
          <cell r="G353">
            <v>44362</v>
          </cell>
          <cell r="H353">
            <v>10974</v>
          </cell>
        </row>
        <row r="354">
          <cell r="C354" t="str">
            <v>08.3000</v>
          </cell>
          <cell r="D354" t="str">
            <v>Ñoä oån ñònh oâxy hoùa daàu caùch ñieän</v>
          </cell>
          <cell r="E354" t="str">
            <v>maãu</v>
          </cell>
          <cell r="F354">
            <v>97925</v>
          </cell>
          <cell r="G354">
            <v>382620</v>
          </cell>
          <cell r="H354">
            <v>162517</v>
          </cell>
        </row>
        <row r="355">
          <cell r="C355" t="str">
            <v>08.4000</v>
          </cell>
          <cell r="D355" t="str">
            <v>Haøm vi löôïng aåm cuûa daàu caùch ñieän</v>
          </cell>
          <cell r="E355" t="str">
            <v>maãu</v>
          </cell>
          <cell r="F355">
            <v>58046</v>
          </cell>
          <cell r="G355">
            <v>171902</v>
          </cell>
          <cell r="H355">
            <v>51096</v>
          </cell>
        </row>
        <row r="356">
          <cell r="C356" t="str">
            <v>08.5000</v>
          </cell>
          <cell r="D356" t="str">
            <v>Phaân tích haøm löôïng khí hoøa tan trong daàu caùch ñieän</v>
          </cell>
          <cell r="E356" t="str">
            <v>maãu</v>
          </cell>
          <cell r="F356">
            <v>153981</v>
          </cell>
          <cell r="G356">
            <v>221809</v>
          </cell>
          <cell r="H356">
            <v>324286</v>
          </cell>
        </row>
        <row r="357">
          <cell r="C357" t="str">
            <v>08.6000</v>
          </cell>
          <cell r="D357" t="str">
            <v>Phaân tích ñoä aåm trong khí SF6</v>
          </cell>
          <cell r="E357" t="str">
            <v>maãu</v>
          </cell>
          <cell r="F357">
            <v>50916</v>
          </cell>
          <cell r="G357">
            <v>184841</v>
          </cell>
          <cell r="H357">
            <v>200451</v>
          </cell>
        </row>
        <row r="358">
          <cell r="C358" t="str">
            <v>08.7000</v>
          </cell>
          <cell r="D358" t="str">
            <v>Thí nghieäm hieäu chænh maãu axít aéc qui</v>
          </cell>
          <cell r="E358" t="str">
            <v>maãu</v>
          </cell>
          <cell r="F358">
            <v>280775</v>
          </cell>
          <cell r="G358">
            <v>73936</v>
          </cell>
          <cell r="H358">
            <v>253993</v>
          </cell>
        </row>
        <row r="359">
          <cell r="C359" t="str">
            <v>08.8000</v>
          </cell>
          <cell r="D359" t="str">
            <v>Maãu nöôùc caát: dung dòch ñieän giaûi</v>
          </cell>
          <cell r="E359" t="str">
            <v>maãu</v>
          </cell>
          <cell r="F359">
            <v>92526</v>
          </cell>
          <cell r="G359">
            <v>73936</v>
          </cell>
          <cell r="H359">
            <v>112817</v>
          </cell>
        </row>
        <row r="360">
          <cell r="C360">
            <v>1</v>
          </cell>
          <cell r="D360" t="str">
            <v>Ngaên maùy caét phaân ñoaïn 110kV</v>
          </cell>
          <cell r="E360" t="str">
            <v xml:space="preserve">Ngaên </v>
          </cell>
          <cell r="F360">
            <v>68491</v>
          </cell>
          <cell r="G360">
            <v>2121478</v>
          </cell>
          <cell r="H360">
            <v>1557250</v>
          </cell>
        </row>
        <row r="361">
          <cell r="C361">
            <v>2</v>
          </cell>
          <cell r="D361" t="str">
            <v>Ngaên maùy caét phaân ñoaïn 220kV</v>
          </cell>
          <cell r="E361" t="str">
            <v xml:space="preserve">Ngaên </v>
          </cell>
          <cell r="F361">
            <v>82609</v>
          </cell>
          <cell r="G361">
            <v>2304840</v>
          </cell>
          <cell r="H361">
            <v>2009311</v>
          </cell>
        </row>
        <row r="362">
          <cell r="C362">
            <v>3</v>
          </cell>
          <cell r="D362" t="str">
            <v>Ngaên loä ra 220kV</v>
          </cell>
          <cell r="E362" t="str">
            <v xml:space="preserve">Ngaên </v>
          </cell>
          <cell r="F362">
            <v>107532</v>
          </cell>
          <cell r="G362">
            <v>3953231</v>
          </cell>
          <cell r="H362">
            <v>2470201</v>
          </cell>
        </row>
        <row r="363">
          <cell r="C363">
            <v>4</v>
          </cell>
          <cell r="D363" t="str">
            <v>Ngaên loä ra 110kV</v>
          </cell>
          <cell r="E363" t="str">
            <v xml:space="preserve">Ngaên </v>
          </cell>
          <cell r="F363">
            <v>105798</v>
          </cell>
          <cell r="G363">
            <v>3899997</v>
          </cell>
          <cell r="H363">
            <v>2461508</v>
          </cell>
        </row>
        <row r="364">
          <cell r="C364">
            <v>5</v>
          </cell>
          <cell r="D364" t="str">
            <v>Thanh caùi 220kV</v>
          </cell>
          <cell r="E364" t="str">
            <v>H.thoáng</v>
          </cell>
          <cell r="F364">
            <v>25168</v>
          </cell>
          <cell r="G364">
            <v>975959</v>
          </cell>
          <cell r="H364">
            <v>142462</v>
          </cell>
        </row>
        <row r="365">
          <cell r="C365">
            <v>6</v>
          </cell>
          <cell r="D365" t="str">
            <v>Thanh caùi 110kV</v>
          </cell>
          <cell r="E365" t="str">
            <v>H.thoáng</v>
          </cell>
          <cell r="F365">
            <v>18280</v>
          </cell>
          <cell r="G365">
            <v>660433</v>
          </cell>
          <cell r="H365">
            <v>86837</v>
          </cell>
        </row>
        <row r="366">
          <cell r="C366">
            <v>7</v>
          </cell>
          <cell r="D366" t="str">
            <v>Ngaên maùy bieán theá 220kV</v>
          </cell>
          <cell r="E366" t="str">
            <v xml:space="preserve">Ngaên </v>
          </cell>
          <cell r="F366">
            <v>315494</v>
          </cell>
          <cell r="G366">
            <v>8023417</v>
          </cell>
          <cell r="H366">
            <v>3375179</v>
          </cell>
        </row>
        <row r="367">
          <cell r="C367">
            <v>8</v>
          </cell>
          <cell r="D367" t="str">
            <v>Ngaên maùy bieán theá 110kV</v>
          </cell>
          <cell r="E367" t="str">
            <v xml:space="preserve">Ngaên </v>
          </cell>
          <cell r="F367">
            <v>253387</v>
          </cell>
          <cell r="G367">
            <v>6065557</v>
          </cell>
          <cell r="H367">
            <v>2396361</v>
          </cell>
        </row>
        <row r="368">
          <cell r="C368">
            <v>9</v>
          </cell>
          <cell r="D368" t="str">
            <v>Loä ra 22kV</v>
          </cell>
          <cell r="E368" t="str">
            <v xml:space="preserve">Ngaên </v>
          </cell>
          <cell r="F368">
            <v>57619</v>
          </cell>
          <cell r="G368">
            <v>1975508</v>
          </cell>
          <cell r="H368">
            <v>20988</v>
          </cell>
        </row>
        <row r="369">
          <cell r="C369">
            <v>10</v>
          </cell>
          <cell r="D369" t="str">
            <v>Tuû bieán ñieän theá 24(15)kV</v>
          </cell>
          <cell r="E369" t="str">
            <v>Tuû</v>
          </cell>
          <cell r="F369">
            <v>30434</v>
          </cell>
          <cell r="G369">
            <v>858584</v>
          </cell>
          <cell r="H369">
            <v>1120093</v>
          </cell>
        </row>
        <row r="370">
          <cell r="C370">
            <v>11</v>
          </cell>
          <cell r="D370" t="str">
            <v>Heä thoáng töï duøng AC</v>
          </cell>
          <cell r="E370" t="str">
            <v>H. thoáng</v>
          </cell>
          <cell r="F370">
            <v>66977</v>
          </cell>
          <cell r="G370">
            <v>1237732</v>
          </cell>
          <cell r="H370">
            <v>982965</v>
          </cell>
        </row>
        <row r="371">
          <cell r="C371">
            <v>12</v>
          </cell>
          <cell r="D371" t="str">
            <v>Heä thoáng töï duøng DC</v>
          </cell>
          <cell r="E371" t="str">
            <v>H. thoáng</v>
          </cell>
          <cell r="F371">
            <v>36302</v>
          </cell>
          <cell r="G371">
            <v>742087</v>
          </cell>
          <cell r="H371">
            <v>423413</v>
          </cell>
        </row>
      </sheetData>
      <sheetData sheetId="7" refreshError="1"/>
      <sheetData sheetId="8" refreshError="1"/>
      <sheetData sheetId="9" refreshError="1"/>
      <sheetData sheetId="10" refreshError="1">
        <row r="2">
          <cell r="B2" t="str">
            <v>MT250</v>
          </cell>
          <cell r="C2" t="str">
            <v xml:space="preserve">     maùy troän 250L</v>
          </cell>
          <cell r="D2" t="str">
            <v xml:space="preserve">ca </v>
          </cell>
          <cell r="E2">
            <v>96197</v>
          </cell>
        </row>
        <row r="3">
          <cell r="B3" t="str">
            <v>MÑB-1KW</v>
          </cell>
          <cell r="C3" t="str">
            <v xml:space="preserve">     maùy ñaàm baøn 1kw</v>
          </cell>
          <cell r="D3" t="str">
            <v xml:space="preserve">ca </v>
          </cell>
          <cell r="E3">
            <v>35062</v>
          </cell>
        </row>
        <row r="4">
          <cell r="B4" t="str">
            <v>MÑD-1,5KW</v>
          </cell>
          <cell r="C4" t="str">
            <v xml:space="preserve">     maùy ñaàm duøi 1,5kw</v>
          </cell>
          <cell r="D4" t="str">
            <v xml:space="preserve">ca </v>
          </cell>
          <cell r="E4">
            <v>40025</v>
          </cell>
        </row>
        <row r="5">
          <cell r="B5" t="str">
            <v>MCAU-5T</v>
          </cell>
          <cell r="C5" t="str">
            <v xml:space="preserve">     maùy caåu 5 taán</v>
          </cell>
          <cell r="D5" t="str">
            <v xml:space="preserve">ca </v>
          </cell>
          <cell r="E5">
            <v>298161</v>
          </cell>
        </row>
        <row r="6">
          <cell r="B6" t="str">
            <v>UCT</v>
          </cell>
          <cell r="C6" t="str">
            <v xml:space="preserve">     maùy uoán caét theùp</v>
          </cell>
          <cell r="D6" t="str">
            <v xml:space="preserve">ca </v>
          </cell>
          <cell r="E6">
            <v>42295</v>
          </cell>
        </row>
        <row r="7">
          <cell r="B7" t="str">
            <v>HAN23K</v>
          </cell>
          <cell r="C7" t="str">
            <v xml:space="preserve">     maùy haøn 23KW</v>
          </cell>
          <cell r="D7" t="str">
            <v xml:space="preserve">ca </v>
          </cell>
          <cell r="E7">
            <v>155202</v>
          </cell>
        </row>
        <row r="8">
          <cell r="B8" t="str">
            <v>PUMP</v>
          </cell>
          <cell r="C8" t="str">
            <v>Maùy bôm nöôùc</v>
          </cell>
          <cell r="D8" t="str">
            <v xml:space="preserve">ca </v>
          </cell>
          <cell r="E8">
            <v>51339</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thao do 35"/>
      <sheetName val="bia 35 thao do"/>
      <sheetName val="Bia 15"/>
      <sheetName val="Bia 25"/>
      <sheetName val="Bia  160"/>
      <sheetName val="TH 160"/>
      <sheetName val="TH 15"/>
      <sheetName val="TH 25"/>
      <sheetName val="DLC DIEN AP"/>
      <sheetName val="DGKS_TT"/>
      <sheetName val="DINHMUC_KSDC"/>
      <sheetName val="DINHMUC_KSDH"/>
      <sheetName val="chiet tinh"/>
      <sheetName val="KS-KT"/>
      <sheetName val="DG_VTTB"/>
      <sheetName val="HSDC GOC"/>
      <sheetName val="HS Dia ban"/>
      <sheetName val="HSKVUC"/>
      <sheetName val="SL dau tien"/>
      <sheetName val="DGVCTC 67"/>
      <sheetName val="T T CL VC DZ 22"/>
      <sheetName val="th CT"/>
      <sheetName val="TH"/>
      <sheetName val="TKP"/>
      <sheetName val="DLNS"/>
      <sheetName val="CPTV"/>
      <sheetName val="LP-BTC"/>
      <sheetName val="SLVC TBA"/>
      <sheetName val="VCDD_22"/>
      <sheetName val="SLVC-22"/>
      <sheetName val="chi tiet dz 22 kv"/>
      <sheetName val="TH dz 22"/>
      <sheetName val="VC VT_TB"/>
      <sheetName val="SLVC_0.4"/>
      <sheetName val="DG vat tu"/>
      <sheetName val="bia22KV"/>
      <sheetName val="TONG KE DZ 22 KV"/>
      <sheetName val="DM 67"/>
      <sheetName val="TNGHIEM 22"/>
      <sheetName val="chitietdatdao"/>
      <sheetName val="Chlech -22"/>
      <sheetName val="vt 22"/>
      <sheetName val="VCDD_0.4"/>
      <sheetName val="vc vat tu CHUNG "/>
      <sheetName val="Kho Tam"/>
      <sheetName val="PQ tuyen"/>
      <sheetName val="Trung chuyen"/>
      <sheetName val="Gvlcht"/>
      <sheetName val="CPDB"/>
      <sheetName val="EA"/>
      <sheetName val="DG 89"/>
      <sheetName val="VT ds 0,4"/>
      <sheetName val="TNGHIEM 0,4"/>
      <sheetName val="Bia 0,4"/>
      <sheetName val="Ch lech -0,4"/>
      <sheetName val="CHITIET 0.4 KV"/>
      <sheetName val="Th 0,4"/>
      <sheetName val="chi tiet TBA"/>
      <sheetName val="DM 85"/>
      <sheetName val="Bia TBA"/>
      <sheetName val="TH 50"/>
      <sheetName val="Bia 50"/>
      <sheetName val="TH 75"/>
      <sheetName val="TH 31,5"/>
      <sheetName val="Bia 31,5"/>
      <sheetName val="Bia 75"/>
      <sheetName val="VT_TB TBA"/>
      <sheetName val="TH 100"/>
      <sheetName val="Bia  100"/>
      <sheetName val="DM 66"/>
      <sheetName val="VCDD_TBA"/>
      <sheetName val="DTCD"/>
      <sheetName val="kl tt"/>
      <sheetName val="TONG DZ 0.4 KV"/>
      <sheetName val="TH VT22"/>
      <sheetName val="TH VT0,4"/>
      <sheetName val="Th Thao do 0,4"/>
      <sheetName val="TH thao do 22"/>
      <sheetName val="TH-TBA THAO DO"/>
      <sheetName val="Bia Thao do 0,4"/>
      <sheetName val="Bia Thao do 22"/>
      <sheetName val="LK-CS"/>
      <sheetName val="Bia CS"/>
      <sheetName val="TN-CS"/>
      <sheetName val="VCDD CS"/>
      <sheetName val="Bia thao do TBA"/>
      <sheetName val="bang dien"/>
      <sheetName val="TD-CS"/>
      <sheetName val="Cl lech-cs"/>
      <sheetName val="vt CS"/>
      <sheetName val="SLVC CS"/>
      <sheetName val="Chi tiet - CS"/>
      <sheetName val="th CS"/>
      <sheetName val="TH VTCS"/>
      <sheetName val="TH-XL"/>
      <sheetName val="th-cpk"/>
      <sheetName val="VCDD 22"/>
      <sheetName val="vt A cap"/>
      <sheetName val="SLVC 0.4"/>
      <sheetName val="VCDD 0.4"/>
      <sheetName val="TDIEN-PHAn PHOI"/>
      <sheetName val="Bia 0.4"/>
      <sheetName val="TU BU"/>
      <sheetName val="TU DIEN"/>
      <sheetName val="TH 400"/>
      <sheetName val="Bia 400"/>
      <sheetName val="VC TBA"/>
      <sheetName val="SLVC 22"/>
      <sheetName val="Bia 31ۨ_x0000_"/>
      <sheetName val="PHAN DS 22 KV"/>
      <sheetName val="VC CS"/>
      <sheetName val="Bia 31?_x0000_"/>
      <sheetName val="DMQT"/>
      <sheetName val="Bia 31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5">
          <cell r="B5">
            <v>6</v>
          </cell>
          <cell r="C5" t="str">
            <v>ÂÆÅÌNG DÁY 22 KV</v>
          </cell>
          <cell r="D5" t="str">
            <v>Gxl(DZ22)*Nt(DZ22)*0.81</v>
          </cell>
          <cell r="E5" t="str">
            <v>CAÏC TRAÛM BIÃÚN AÏP 6-22/0,4 KV</v>
          </cell>
          <cell r="F5" t="str">
            <v>Traûm biãún aïp 6-22/0,4 KV</v>
          </cell>
        </row>
        <row r="6">
          <cell r="B6">
            <v>10</v>
          </cell>
          <cell r="C6" t="str">
            <v>ÂÆÅÌNG DÁY 22 KV</v>
          </cell>
          <cell r="D6" t="str">
            <v>Gxl(DZ22)*Nt(DZ22)*0.81</v>
          </cell>
          <cell r="E6" t="str">
            <v>CAÏC TRAÛM BIÃÚN AÏP 11-22/0,4 KV</v>
          </cell>
          <cell r="F6" t="str">
            <v>Traûm biãún aïp 11-22/0,4 KV</v>
          </cell>
        </row>
        <row r="7">
          <cell r="B7">
            <v>15</v>
          </cell>
          <cell r="C7" t="str">
            <v>ÂÆÅÌNG DÁY 22 KV</v>
          </cell>
          <cell r="D7" t="str">
            <v>Gxl(DZ22)*Nt(DZ22)*0.81</v>
          </cell>
          <cell r="E7" t="str">
            <v>CAÏC TRAÛM BIÃÚN AÏP 15-22/0,4 KV</v>
          </cell>
          <cell r="F7" t="str">
            <v>Traûm biãún aïp 15-22/0,4 KV</v>
          </cell>
        </row>
        <row r="8">
          <cell r="B8">
            <v>22</v>
          </cell>
          <cell r="C8" t="str">
            <v>ÂÆÅÌNG DÁY 22 KV</v>
          </cell>
          <cell r="D8" t="str">
            <v>Gxl(DZ22)*Nt(DZ22)*0.81</v>
          </cell>
          <cell r="E8" t="str">
            <v>CAÏC TRAÛM BIÃÚN AÏP 22/0,4 KV</v>
          </cell>
          <cell r="F8" t="str">
            <v>Traûm biãún aïp 22/0,4 KV</v>
          </cell>
        </row>
        <row r="9">
          <cell r="B9">
            <v>35</v>
          </cell>
          <cell r="C9" t="str">
            <v>ÂÆÅÌNG DÁY 35 KV</v>
          </cell>
          <cell r="D9" t="str">
            <v>Gxl(DZ35)*Nt(DZ35)*0.81</v>
          </cell>
          <cell r="E9" t="str">
            <v>CAÏC TRAÛM BIÃÚN AÏP 35-22/0,4 KV</v>
          </cell>
          <cell r="F9" t="str">
            <v>Traûm biãún aïp 35-22/0,4 KV</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7">
          <cell r="B7">
            <v>0</v>
          </cell>
          <cell r="C7" t="str">
            <v>NCÂG67 x 0.95 x ( 1+0.2/2.638 ) x 1.75</v>
          </cell>
          <cell r="D7">
            <v>1.7885424564063683</v>
          </cell>
          <cell r="E7" t="str">
            <v>NCÂG67 x 0.95 x ( 1+0.0/2.638 ) x 1.75</v>
          </cell>
          <cell r="F7">
            <v>1.6624999999999999</v>
          </cell>
          <cell r="G7" t="str">
            <v>NCÂG66 x ( 1+0.0/2.638 ) x 1.75</v>
          </cell>
          <cell r="H7">
            <v>1.75</v>
          </cell>
          <cell r="I7" t="str">
            <v>NCÂG85 x ( 1+0.0/2.638 ) x 1.75</v>
          </cell>
          <cell r="J7">
            <v>1.75</v>
          </cell>
        </row>
        <row r="8">
          <cell r="B8">
            <v>0.1</v>
          </cell>
          <cell r="C8" t="str">
            <v>NCÂG67 x 0.95 x ( 1+0.3/2.638 ) x 1.75</v>
          </cell>
          <cell r="D8">
            <v>1.8515636846095525</v>
          </cell>
          <cell r="E8" t="str">
            <v>NCÂG67 x 0.95 x ( 1+0.1/2.638 ) x 1.75</v>
          </cell>
          <cell r="F8">
            <v>1.725521228203184</v>
          </cell>
          <cell r="G8" t="str">
            <v>NCÂG66 x ( 1+0.1/2.638 ) x 1.75</v>
          </cell>
          <cell r="H8">
            <v>1.8163381349507202</v>
          </cell>
          <cell r="I8" t="str">
            <v>NCÂG85 x ( 1+0.1/2.638 ) x 1.75</v>
          </cell>
          <cell r="J8">
            <v>1.8163381349507202</v>
          </cell>
        </row>
        <row r="9">
          <cell r="B9">
            <v>0.2</v>
          </cell>
          <cell r="C9" t="str">
            <v>NCÂG67 x 0.95 x ( 1+0.4/2.638 ) x 1.75</v>
          </cell>
          <cell r="D9">
            <v>1.914584912812737</v>
          </cell>
          <cell r="E9" t="str">
            <v>NCÂG67 x 0.95 x ( 1+0.2/2.638 ) x 1.75</v>
          </cell>
          <cell r="F9">
            <v>1.7885424564063683</v>
          </cell>
          <cell r="G9" t="str">
            <v>NCÂG66 x ( 1+0.2/2.638 ) x 1.75</v>
          </cell>
          <cell r="H9">
            <v>1.8826762699014405</v>
          </cell>
          <cell r="I9" t="str">
            <v>NCÂG85 x ( 1+0.2/2.638 ) x 1.75</v>
          </cell>
          <cell r="J9">
            <v>1.8826762699014405</v>
          </cell>
        </row>
        <row r="10">
          <cell r="B10">
            <v>0.3</v>
          </cell>
          <cell r="C10" t="str">
            <v>NCÂG67 x 0.95 x ( 1+0.5/2.638 ) x 1.75</v>
          </cell>
          <cell r="D10">
            <v>1.9776061410159211</v>
          </cell>
          <cell r="E10" t="str">
            <v>NCÂG67 x 0.95 x ( 1+0.3/2.638 ) x 1.75</v>
          </cell>
          <cell r="F10">
            <v>1.8515636846095525</v>
          </cell>
          <cell r="G10" t="str">
            <v>NCÂG66 x ( 1+0.3/2.638 ) x 1.75</v>
          </cell>
          <cell r="H10">
            <v>1.9490144048521607</v>
          </cell>
          <cell r="I10" t="str">
            <v>NCÂG85 x ( 1+0.3/2.638 ) x 1.75</v>
          </cell>
          <cell r="J10">
            <v>1.9490144048521607</v>
          </cell>
        </row>
        <row r="11">
          <cell r="B11">
            <v>0.4</v>
          </cell>
          <cell r="C11" t="str">
            <v>NCÂG67 x 0.95 x ( 1+0.6/2.638 ) x 1.75</v>
          </cell>
          <cell r="D11">
            <v>2.0406273692191053</v>
          </cell>
          <cell r="E11" t="str">
            <v>NCÂG67 x 0.95 x ( 1+0.4/2.638 ) x 1.75</v>
          </cell>
          <cell r="F11">
            <v>1.914584912812737</v>
          </cell>
          <cell r="G11" t="str">
            <v>NCÂG66 x ( 1+0.4/2.638 ) x 1.75</v>
          </cell>
          <cell r="H11">
            <v>2.0153525398028811</v>
          </cell>
          <cell r="I11" t="str">
            <v>NCÂG85 x ( 1+0.4/2.638 ) x 1.75</v>
          </cell>
          <cell r="J11">
            <v>2.0153525398028811</v>
          </cell>
        </row>
        <row r="12">
          <cell r="B12">
            <v>0.5</v>
          </cell>
          <cell r="C12" t="str">
            <v>NCÂG67 x 0.95 x ( 1+0.7/2.638 ) x 1.75</v>
          </cell>
          <cell r="D12">
            <v>2.1036485974222896</v>
          </cell>
          <cell r="E12" t="str">
            <v>NCÂG67 x 0.95 x ( 1+0.5/2.638 ) x 1.75</v>
          </cell>
          <cell r="F12">
            <v>1.9776061410159211</v>
          </cell>
          <cell r="G12" t="str">
            <v>NCÂG66 x ( 1+0.5/2.638 ) x 1.75</v>
          </cell>
          <cell r="H12">
            <v>2.0816906747536015</v>
          </cell>
          <cell r="I12" t="str">
            <v>NCÂG85 x ( 1+0.5/2.638 ) x 1.75</v>
          </cell>
          <cell r="J12">
            <v>2.0816906747536015</v>
          </cell>
        </row>
        <row r="13">
          <cell r="B13">
            <v>0.7</v>
          </cell>
          <cell r="C13" t="str">
            <v>NCÂG67 x 0.95 x ( 1+0.9/2.638 ) x 1.75</v>
          </cell>
          <cell r="D13">
            <v>2.2296910538286578</v>
          </cell>
          <cell r="E13" t="str">
            <v>NCÂG67 x 0.95 x ( 1+0.7/2.638 ) x 1.75</v>
          </cell>
          <cell r="F13">
            <v>2.1036485974222896</v>
          </cell>
          <cell r="G13" t="str">
            <v>NCÂG66 x ( 1+0.7/2.638 ) x 1.75</v>
          </cell>
          <cell r="H13">
            <v>2.2143669446550418</v>
          </cell>
          <cell r="I13" t="str">
            <v>NCÂG85 x ( 1+0.7/2.638 ) x 1.75</v>
          </cell>
          <cell r="J13">
            <v>2.2143669446550418</v>
          </cell>
        </row>
        <row r="14">
          <cell r="B14">
            <v>1</v>
          </cell>
          <cell r="C14" t="str">
            <v>NCÂG67 x 0.95 x ( 1+1.2/2.638 ) x 1.75</v>
          </cell>
          <cell r="D14">
            <v>2.4187547384382104</v>
          </cell>
          <cell r="E14" t="str">
            <v>NCÂG67 x 0.95 x ( 1+1.0/2.638 ) x 1.75</v>
          </cell>
          <cell r="F14">
            <v>2.2927122820318422</v>
          </cell>
          <cell r="G14" t="str">
            <v>NCÂG66 x ( 1+1.0/2.638 ) x 1.75</v>
          </cell>
          <cell r="H14">
            <v>2.4133813495072025</v>
          </cell>
          <cell r="I14" t="str">
            <v>NCÂG85 x ( 1+1.0/2.638 ) x 1.75</v>
          </cell>
          <cell r="J14">
            <v>2.4133813495072025</v>
          </cell>
        </row>
        <row r="20">
          <cell r="B20">
            <v>1</v>
          </cell>
          <cell r="C20" t="str">
            <v>MTCÂG67 x 1.11 x 1.000</v>
          </cell>
          <cell r="D20">
            <v>1.1100000000000001</v>
          </cell>
          <cell r="E20" t="str">
            <v>MTCÂG67 x 1.11 x 1.000</v>
          </cell>
          <cell r="F20">
            <v>1.1100000000000001</v>
          </cell>
          <cell r="G20" t="str">
            <v>MTCÂG66 x 1.109 x 1.00</v>
          </cell>
          <cell r="H20">
            <v>1.109</v>
          </cell>
          <cell r="I20" t="str">
            <v>MTCÂG85 x 1.047</v>
          </cell>
          <cell r="J20">
            <v>1.0469999999999999</v>
          </cell>
        </row>
        <row r="21">
          <cell r="B21">
            <v>1.0549999999999999</v>
          </cell>
          <cell r="C21" t="str">
            <v>MTCÂG67 x 1.11 x 1.055</v>
          </cell>
          <cell r="D21">
            <v>1.1710499999999999</v>
          </cell>
          <cell r="E21" t="str">
            <v>MTCÂG67 x 1.11 x 1.055</v>
          </cell>
          <cell r="F21">
            <v>1.1710499999999999</v>
          </cell>
          <cell r="G21" t="str">
            <v>MTCÂG66 x 1.109 x 1.055</v>
          </cell>
          <cell r="H21">
            <v>1.1699949999999999</v>
          </cell>
          <cell r="I21" t="str">
            <v>MTCÂG85 x 1.047</v>
          </cell>
          <cell r="J21">
            <v>1.0469999999999999</v>
          </cell>
        </row>
      </sheetData>
      <sheetData sheetId="18" refreshError="1">
        <row r="5">
          <cell r="F5">
            <v>1.0549999999999999</v>
          </cell>
        </row>
        <row r="7">
          <cell r="F7">
            <v>10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row r="13">
          <cell r="S13">
            <v>709849.08121024934</v>
          </cell>
        </row>
      </sheetData>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PDMoi  (3)"/>
      <sheetName val="t-h dau noi (2)"/>
      <sheetName val="tong d-noi(khong)  (2)"/>
      <sheetName val="tong ct (khong)"/>
      <sheetName val="tong d-noi(khong) "/>
      <sheetName val="dau noi(khong)"/>
      <sheetName val="tong tram-xdung-dnoi"/>
      <sheetName val="tong tram"/>
      <sheetName val="t-h xdung"/>
      <sheetName val="VC DD1P"/>
      <sheetName val="TONG HOP VL-NC"/>
      <sheetName val="THPDMoi "/>
      <sheetName val="TH-TTLIEN LAC"/>
      <sheetName val="TH-DAUNOI"/>
      <sheetName val="THPDMoi  (2)"/>
      <sheetName val="THTRAM"/>
      <sheetName val="tramLN"/>
      <sheetName val="tramLN (2)"/>
      <sheetName val="CHUANBISX (2)"/>
      <sheetName val="BIA"/>
      <sheetName val="BIA (2)"/>
      <sheetName val="TTLIENLAC"/>
      <sheetName val="phuluc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sheetName val="T-Tramcat"/>
      <sheetName val="TramCat"/>
      <sheetName val="T.Tinh"/>
      <sheetName val="CT_TBA"/>
      <sheetName val="T-35KV"/>
      <sheetName val="35KV"/>
      <sheetName val="KhoBai"/>
      <sheetName val="ChuyenQuan"/>
      <sheetName val="T-TBA"/>
      <sheetName val="TBA"/>
      <sheetName val="CTVanChuyen"/>
      <sheetName val="VLC_Tramcat"/>
      <sheetName val="VLC_35KV"/>
      <sheetName val="VLC_TBA"/>
      <sheetName val="XL4Poppy"/>
      <sheetName val="canh (2)"/>
      <sheetName val="canh"/>
      <sheetName val="Sheet1"/>
      <sheetName val="Sheet2"/>
      <sheetName val="Bang Don gia II"/>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PCD"/>
      <sheetName val="THKL"/>
      <sheetName val="DTCT"/>
      <sheetName val="DGCT"/>
      <sheetName val="BGVL"/>
      <sheetName val="NC"/>
      <sheetName val="XM"/>
      <sheetName val="XL4Poppy"/>
      <sheetName val="CPTNo"/>
      <sheetName val="Sheet2"/>
    </sheetNames>
    <sheetDataSet>
      <sheetData sheetId="0" refreshError="1"/>
      <sheetData sheetId="1" refreshError="1"/>
      <sheetData sheetId="2" refreshError="1"/>
      <sheetData sheetId="3"/>
      <sheetData sheetId="4" refreshError="1"/>
      <sheetData sheetId="5" refreshError="1"/>
      <sheetData sheetId="6" refreshError="1">
        <row r="5">
          <cell r="B5" t="str">
            <v>Baäc thôï</v>
          </cell>
          <cell r="C5" t="str">
            <v>Tieàn löông caàu</v>
          </cell>
          <cell r="D5" t="str">
            <v>Tieàn löông ñöôøng</v>
          </cell>
        </row>
        <row r="6">
          <cell r="B6">
            <v>2</v>
          </cell>
          <cell r="C6">
            <v>12552</v>
          </cell>
          <cell r="D6">
            <v>11924</v>
          </cell>
        </row>
        <row r="7">
          <cell r="B7">
            <v>2.1</v>
          </cell>
          <cell r="C7">
            <v>12685</v>
          </cell>
          <cell r="D7">
            <v>12043</v>
          </cell>
        </row>
        <row r="8">
          <cell r="B8">
            <v>2.2000000000000002</v>
          </cell>
          <cell r="C8">
            <v>12818</v>
          </cell>
          <cell r="D8">
            <v>12162</v>
          </cell>
        </row>
        <row r="9">
          <cell r="B9">
            <v>2.2999999999999998</v>
          </cell>
          <cell r="C9">
            <v>12950</v>
          </cell>
          <cell r="D9">
            <v>12280</v>
          </cell>
        </row>
        <row r="10">
          <cell r="B10">
            <v>2.4</v>
          </cell>
          <cell r="C10">
            <v>13083</v>
          </cell>
          <cell r="D10">
            <v>12399</v>
          </cell>
        </row>
        <row r="11">
          <cell r="B11">
            <v>2.5</v>
          </cell>
          <cell r="C11">
            <v>13215</v>
          </cell>
          <cell r="D11">
            <v>12517</v>
          </cell>
        </row>
        <row r="12">
          <cell r="B12">
            <v>2.6</v>
          </cell>
          <cell r="C12">
            <v>13348</v>
          </cell>
          <cell r="D12">
            <v>12636</v>
          </cell>
        </row>
        <row r="13">
          <cell r="B13">
            <v>2.7</v>
          </cell>
          <cell r="C13">
            <v>13481</v>
          </cell>
          <cell r="D13">
            <v>12755</v>
          </cell>
        </row>
        <row r="14">
          <cell r="B14">
            <v>2.8</v>
          </cell>
          <cell r="C14">
            <v>13613</v>
          </cell>
          <cell r="D14">
            <v>12873</v>
          </cell>
        </row>
        <row r="15">
          <cell r="B15">
            <v>2.9</v>
          </cell>
          <cell r="C15">
            <v>13746</v>
          </cell>
          <cell r="D15">
            <v>12992</v>
          </cell>
        </row>
        <row r="16">
          <cell r="B16">
            <v>3</v>
          </cell>
          <cell r="C16">
            <v>13878</v>
          </cell>
        </row>
        <row r="17">
          <cell r="B17">
            <v>3.1</v>
          </cell>
          <cell r="C17">
            <v>14025</v>
          </cell>
          <cell r="D17">
            <v>13250</v>
          </cell>
        </row>
        <row r="18">
          <cell r="B18">
            <v>3.2</v>
          </cell>
          <cell r="C18">
            <v>14171</v>
          </cell>
          <cell r="D18">
            <v>13390</v>
          </cell>
        </row>
        <row r="19">
          <cell r="B19">
            <v>3.3</v>
          </cell>
          <cell r="C19">
            <v>14318</v>
          </cell>
          <cell r="D19">
            <v>13529</v>
          </cell>
        </row>
        <row r="20">
          <cell r="B20">
            <v>3.4</v>
          </cell>
          <cell r="C20">
            <v>14464</v>
          </cell>
          <cell r="D20">
            <v>13669</v>
          </cell>
        </row>
        <row r="21">
          <cell r="B21">
            <v>3.5</v>
          </cell>
          <cell r="C21">
            <v>14611</v>
          </cell>
          <cell r="D21">
            <v>13808</v>
          </cell>
        </row>
        <row r="22">
          <cell r="B22">
            <v>3.6</v>
          </cell>
          <cell r="C22">
            <v>14758</v>
          </cell>
          <cell r="D22">
            <v>13948</v>
          </cell>
        </row>
        <row r="23">
          <cell r="B23">
            <v>3.7</v>
          </cell>
          <cell r="C23">
            <v>14904</v>
          </cell>
          <cell r="D23">
            <v>14088</v>
          </cell>
        </row>
        <row r="24">
          <cell r="B24">
            <v>3.8</v>
          </cell>
          <cell r="C24">
            <v>15051</v>
          </cell>
          <cell r="D24">
            <v>14227</v>
          </cell>
        </row>
        <row r="25">
          <cell r="B25">
            <v>3.9</v>
          </cell>
          <cell r="C25">
            <v>15197</v>
          </cell>
          <cell r="D25">
            <v>14367</v>
          </cell>
        </row>
        <row r="26">
          <cell r="B26">
            <v>4</v>
          </cell>
          <cell r="C26">
            <v>15344</v>
          </cell>
          <cell r="D26">
            <v>14506</v>
          </cell>
        </row>
        <row r="27">
          <cell r="B27">
            <v>4.0999999999999996</v>
          </cell>
          <cell r="C27">
            <v>15658</v>
          </cell>
          <cell r="D27">
            <v>14792</v>
          </cell>
        </row>
        <row r="28">
          <cell r="B28">
            <v>4.2</v>
          </cell>
          <cell r="C28">
            <v>15972</v>
          </cell>
          <cell r="D28">
            <v>15079</v>
          </cell>
        </row>
        <row r="29">
          <cell r="B29">
            <v>4.3</v>
          </cell>
          <cell r="C29">
            <v>16286</v>
          </cell>
          <cell r="D29">
            <v>15365</v>
          </cell>
        </row>
        <row r="30">
          <cell r="B30">
            <v>4.4000000000000004</v>
          </cell>
          <cell r="C30">
            <v>16600</v>
          </cell>
          <cell r="D30">
            <v>15651</v>
          </cell>
        </row>
        <row r="31">
          <cell r="B31">
            <v>4.5</v>
          </cell>
          <cell r="C31">
            <v>16914</v>
          </cell>
          <cell r="D31">
            <v>15937</v>
          </cell>
        </row>
        <row r="32">
          <cell r="B32">
            <v>4.5999999999999996</v>
          </cell>
          <cell r="C32">
            <v>17228</v>
          </cell>
          <cell r="D32">
            <v>16223</v>
          </cell>
        </row>
        <row r="33">
          <cell r="B33">
            <v>4.7</v>
          </cell>
          <cell r="C33">
            <v>17542</v>
          </cell>
          <cell r="D33">
            <v>16509</v>
          </cell>
        </row>
        <row r="34">
          <cell r="B34">
            <v>4.8</v>
          </cell>
          <cell r="C34">
            <v>17856</v>
          </cell>
          <cell r="D34">
            <v>16795</v>
          </cell>
        </row>
        <row r="35">
          <cell r="B35">
            <v>4.9000000000000004</v>
          </cell>
          <cell r="C35">
            <v>18240</v>
          </cell>
          <cell r="D35">
            <v>17081</v>
          </cell>
        </row>
        <row r="36">
          <cell r="B36">
            <v>5</v>
          </cell>
          <cell r="C36">
            <v>18484</v>
          </cell>
          <cell r="D36">
            <v>17368</v>
          </cell>
        </row>
        <row r="37">
          <cell r="B37">
            <v>5.0999999999999996</v>
          </cell>
          <cell r="C37">
            <v>18875</v>
          </cell>
          <cell r="D37">
            <v>17723</v>
          </cell>
        </row>
        <row r="38">
          <cell r="B38">
            <v>5.2</v>
          </cell>
          <cell r="C38">
            <v>19266</v>
          </cell>
          <cell r="D38">
            <v>18079</v>
          </cell>
        </row>
        <row r="39">
          <cell r="B39">
            <v>5.3</v>
          </cell>
          <cell r="C39">
            <v>19656</v>
          </cell>
          <cell r="D39">
            <v>18435</v>
          </cell>
        </row>
        <row r="40">
          <cell r="B40">
            <v>5.4</v>
          </cell>
          <cell r="C40">
            <v>20047</v>
          </cell>
          <cell r="D40">
            <v>18791</v>
          </cell>
        </row>
        <row r="41">
          <cell r="B41">
            <v>5.5</v>
          </cell>
          <cell r="C41">
            <v>20438</v>
          </cell>
          <cell r="D41">
            <v>19147</v>
          </cell>
        </row>
        <row r="42">
          <cell r="B42">
            <v>5.6</v>
          </cell>
          <cell r="C42">
            <v>20829</v>
          </cell>
          <cell r="D42">
            <v>19503</v>
          </cell>
        </row>
        <row r="43">
          <cell r="B43">
            <v>5.7</v>
          </cell>
          <cell r="C43">
            <v>21220</v>
          </cell>
          <cell r="D43">
            <v>19859</v>
          </cell>
        </row>
        <row r="44">
          <cell r="B44">
            <v>5.8</v>
          </cell>
          <cell r="C44">
            <v>21610</v>
          </cell>
          <cell r="D44">
            <v>20215</v>
          </cell>
        </row>
        <row r="45">
          <cell r="B45">
            <v>5.9</v>
          </cell>
          <cell r="C45">
            <v>22001</v>
          </cell>
          <cell r="D45">
            <v>20571</v>
          </cell>
        </row>
        <row r="46">
          <cell r="B46">
            <v>6</v>
          </cell>
          <cell r="C46">
            <v>22392</v>
          </cell>
          <cell r="D46">
            <v>20927</v>
          </cell>
        </row>
        <row r="47">
          <cell r="B47">
            <v>6.1</v>
          </cell>
          <cell r="C47">
            <v>22867</v>
          </cell>
          <cell r="D47">
            <v>21352</v>
          </cell>
        </row>
        <row r="48">
          <cell r="B48">
            <v>6.2</v>
          </cell>
          <cell r="C48">
            <v>23341</v>
          </cell>
          <cell r="D48">
            <v>21778</v>
          </cell>
        </row>
        <row r="49">
          <cell r="B49">
            <v>6.3</v>
          </cell>
          <cell r="C49">
            <v>23816</v>
          </cell>
          <cell r="D49">
            <v>22204</v>
          </cell>
        </row>
        <row r="50">
          <cell r="B50">
            <v>6.4</v>
          </cell>
          <cell r="C50">
            <v>24290</v>
          </cell>
          <cell r="D50">
            <v>22629</v>
          </cell>
        </row>
        <row r="51">
          <cell r="B51">
            <v>6.5</v>
          </cell>
          <cell r="C51">
            <v>24765</v>
          </cell>
          <cell r="D51">
            <v>23055</v>
          </cell>
        </row>
        <row r="52">
          <cell r="B52">
            <v>6.6</v>
          </cell>
          <cell r="C52">
            <v>25239</v>
          </cell>
          <cell r="D52">
            <v>23481</v>
          </cell>
        </row>
        <row r="53">
          <cell r="B53">
            <v>6.7</v>
          </cell>
          <cell r="C53">
            <v>25714</v>
          </cell>
          <cell r="D53">
            <v>23906</v>
          </cell>
        </row>
        <row r="54">
          <cell r="B54">
            <v>6.8</v>
          </cell>
          <cell r="C54">
            <v>26188</v>
          </cell>
          <cell r="D54">
            <v>24332</v>
          </cell>
        </row>
        <row r="55">
          <cell r="B55">
            <v>6.9</v>
          </cell>
          <cell r="C55">
            <v>26663</v>
          </cell>
          <cell r="D55">
            <v>24758</v>
          </cell>
        </row>
        <row r="56">
          <cell r="B56">
            <v>7</v>
          </cell>
          <cell r="C56">
            <v>27137</v>
          </cell>
          <cell r="D56">
            <v>25183</v>
          </cell>
        </row>
      </sheetData>
      <sheetData sheetId="7"/>
      <sheetData sheetId="8"/>
      <sheetData sheetId="9" refreshError="1"/>
      <sheetData sheetId="1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MCT"/>
    </sheetNames>
    <sheetDataSet>
      <sheetData sheetId="0"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luc2"/>
      <sheetName val="phuluc1"/>
      <sheetName val="t-h dau noi"/>
      <sheetName val="t-h dau noi (2)"/>
      <sheetName val="TONG HOP VL-NC"/>
      <sheetName val="DON GIA"/>
      <sheetName val="tkp"/>
      <sheetName val="vl-nc-mtc-nhanhre"/>
      <sheetName val="LKVT (3)"/>
      <sheetName val="CHITIET VL-NC (2)"/>
      <sheetName val="CHITIET VL-NC"/>
      <sheetName val="TONG HOP VL-NC (2)"/>
      <sheetName val="TDTKP"/>
      <sheetName val="TONGKE3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0">
          <cell r="C110">
            <v>6320</v>
          </cell>
        </row>
      </sheetData>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t ke TT 3 pha"/>
      <sheetName val="Liet ke TT 1 pha"/>
      <sheetName val="Liet ke HTDL"/>
      <sheetName val="Liet ke HTHH"/>
      <sheetName val="Liet ke TBA 1x25"/>
      <sheetName val="Liet ke TBA 1x15"/>
      <sheetName val="Liet ke TBA 3x15"/>
      <sheetName val="Liet ke TBA 1x50"/>
      <sheetName val="Khoi luong VC"/>
      <sheetName val="Dinh nghia"/>
      <sheetName val="Huong dan"/>
      <sheetName val="tong du toan"/>
      <sheetName val="Liet ke TBA 1x1_x0003_"/>
      <sheetName val=""/>
      <sheetName val="Don gia III"/>
      <sheetName val="Don gia CT"/>
      <sheetName val="Gia vat tu"/>
      <sheetName val="Liet C_x000f__x0000__x0000_BA 3x15"/>
      <sheetName val="Liet C_x000f_"/>
      <sheetName val="Define finishing"/>
      <sheetName val="TONGKE3p"/>
      <sheetName val="CHITIET VL-NC"/>
      <sheetName val="gvl"/>
      <sheetName val="Liet C_x000f_??BA 3x15"/>
      <sheetName val="CHITIET VL-NC-TT1p"/>
      <sheetName val="Liet ke TT 3 p(a"/>
      <sheetName val="[Bang liet ke cong trinh so 45."/>
      <sheetName val="_Bang liet ke cong trinh so 45."/>
      <sheetName val="CHITIET VL-NC-TT -1p"/>
      <sheetName val="CHITIET VL-NC-TT-3p"/>
      <sheetName val="Liet C_x000f___BA 3x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
          <cell r="A3" t="str">
            <v>CX7</v>
          </cell>
          <cell r="B3" t="str">
            <v>Chaèng xieân CX coät 7,5 m</v>
          </cell>
        </row>
        <row r="4">
          <cell r="A4" t="str">
            <v>CX6</v>
          </cell>
          <cell r="B4" t="str">
            <v>Chaèng xieân CX coät 6,5 m</v>
          </cell>
        </row>
        <row r="5">
          <cell r="A5" t="str">
            <v>CX8</v>
          </cell>
          <cell r="B5" t="str">
            <v>Chaèng xieân CX coät 8,4 m</v>
          </cell>
        </row>
        <row r="6">
          <cell r="A6" t="str">
            <v>CX10</v>
          </cell>
          <cell r="B6" t="str">
            <v>Chaèng xieân CX coät 10,5 m</v>
          </cell>
        </row>
        <row r="7">
          <cell r="A7" t="str">
            <v>CX12</v>
          </cell>
          <cell r="B7" t="str">
            <v>Chaèng xieân CX coät 12 m</v>
          </cell>
        </row>
        <row r="8">
          <cell r="A8" t="str">
            <v>CX14</v>
          </cell>
          <cell r="B8" t="str">
            <v>Chaèng xieân CX coät 14 m</v>
          </cell>
        </row>
        <row r="9">
          <cell r="A9" t="str">
            <v>CH6</v>
          </cell>
          <cell r="B9" t="str">
            <v>Chaèng heïp CH coät 6,5 m</v>
          </cell>
        </row>
        <row r="10">
          <cell r="A10" t="str">
            <v>CH7</v>
          </cell>
          <cell r="B10" t="str">
            <v>Chaèng heïp CH coät 7,5 m</v>
          </cell>
        </row>
        <row r="11">
          <cell r="A11" t="str">
            <v>CH8</v>
          </cell>
          <cell r="B11" t="str">
            <v>Chaèng heïp CH coät 8,4 m</v>
          </cell>
        </row>
        <row r="12">
          <cell r="A12" t="str">
            <v>CH10</v>
          </cell>
          <cell r="B12" t="str">
            <v>Chaèng heïp CH coät 10,5 m</v>
          </cell>
        </row>
        <row r="13">
          <cell r="A13" t="str">
            <v>CH12</v>
          </cell>
          <cell r="B13" t="str">
            <v>Chaèng heïp CH coät 12 m</v>
          </cell>
        </row>
        <row r="14">
          <cell r="A14" t="str">
            <v>CH14</v>
          </cell>
          <cell r="B14" t="str">
            <v>Chaèng heïp CH coät 14 m</v>
          </cell>
        </row>
        <row r="15">
          <cell r="A15" t="str">
            <v>Tieáp ñaát 7</v>
          </cell>
          <cell r="B15" t="str">
            <v>Tieáp ñaát coät 7,5m</v>
          </cell>
        </row>
        <row r="16">
          <cell r="A16" t="str">
            <v>Tieáp ñaát 6</v>
          </cell>
          <cell r="B16" t="str">
            <v>Tieáp ñaát coät 6,5m</v>
          </cell>
        </row>
        <row r="17">
          <cell r="A17" t="str">
            <v>Tieáp ñaát 8</v>
          </cell>
          <cell r="B17" t="str">
            <v>Tieáp ñaát coät 8,4m</v>
          </cell>
        </row>
        <row r="18">
          <cell r="A18" t="str">
            <v>Tieáp ñaát 10</v>
          </cell>
          <cell r="B18" t="str">
            <v>Tieáp ñaát coät 10,5m</v>
          </cell>
        </row>
        <row r="19">
          <cell r="A19" t="str">
            <v>Tieáp ñaát 12</v>
          </cell>
          <cell r="B19" t="str">
            <v>Tieáp ñaát coät 12m</v>
          </cell>
        </row>
        <row r="20">
          <cell r="A20" t="str">
            <v>Tieáp ñaát 14</v>
          </cell>
          <cell r="B20" t="str">
            <v>Tieáp ñaát coät 14m</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 (CTbia)"/>
      <sheetName val="TMinh (CTbia)"/>
      <sheetName val="thop (CTbia)"/>
      <sheetName val="#REF"/>
      <sheetName val="CH3-TBA"/>
      <sheetName val="CH3-DZ"/>
      <sheetName val="260 - ABB"/>
      <sheetName val="VTTB DD"/>
      <sheetName val="98 - PIDI"/>
      <sheetName val="VT A cap"/>
      <sheetName val=" QTvan hoa"/>
      <sheetName val="QT bao tang"/>
      <sheetName val=" QTnha xe C5"/>
      <sheetName val="QTTTDVVL"/>
      <sheetName val=" QTQuan su"/>
      <sheetName val=" QT 164"/>
      <sheetName val=" QTTB1"/>
      <sheetName val=" QTSoCN"/>
      <sheetName val="Kho 2003"/>
      <sheetName val=" TTDVVL2"/>
      <sheetName val=" N Xe TTDVVL"/>
      <sheetName val="Sheet13"/>
      <sheetName val="Sheet14"/>
      <sheetName val="Sheet15"/>
      <sheetName val="Sheet16"/>
      <sheetName val="GThic D5"/>
      <sheetName val="GThic BENH XA 24"/>
      <sheetName val="GThic MIEN 1"/>
      <sheetName val="QT5 MIEN 1"/>
      <sheetName val="304"/>
      <sheetName val="QT HY"/>
      <sheetName val="QT 5 HOANG 1"/>
      <sheetName val="GD203"/>
      <sheetName val="00000000"/>
      <sheetName val="10000000"/>
      <sheetName val="TH-XLap"/>
      <sheetName val="DGchitiet "/>
      <sheetName val="Sum"/>
      <sheetName val="Sheet1"/>
      <sheetName val="1-Bangia"/>
      <sheetName val="2-Phado"/>
      <sheetName val="3-VK"/>
      <sheetName val="4-Thep"/>
      <sheetName val="5-BT"/>
      <sheetName val="6-Xaytrat"/>
      <sheetName val="7-Langtrat"/>
      <sheetName val="8-oplat"/>
      <sheetName val="Dat"/>
      <sheetName val="dtct8"/>
      <sheetName val="_REF"/>
      <sheetName val=" QTQuan su_x0000__x0000__x0000__x0000__x0000__x0000__x0000__x0000__x0000__x0000__x0000_랐ɉ_x0000__x0004__x0000__x0000__x0000__x0000__x0000__x0000_"/>
      <sheetName val=""/>
      <sheetName val="KPVC-BD "/>
      <sheetName val="Vat tu"/>
      <sheetName val="?_x0000__x0004__x0000__x0000__x0000__x0000__x0000__x0000_??_x0000__x0000__x0000__x0000__x0000__x0000__x0000__x0000_??_x0000__x0000__x0010__x0000__x0000__x0000__x0000__x0000__x0000__x0000_"/>
      <sheetName val="TH QT"/>
      <sheetName val="Sheet2"/>
      <sheetName val="Sheet3"/>
      <sheetName val="SILO"/>
      <sheetName val="Chart2"/>
      <sheetName val="Chart1"/>
      <sheetName val="Macro4"/>
      <sheetName val="Macro3"/>
      <sheetName val="Macro2"/>
      <sheetName val="Macro1"/>
      <sheetName val="THIEU"/>
      <sheetName val="XL4Poppy"/>
      <sheetName val=" QTQuan su???????????랐ɉ?_x0004_??????"/>
      <sheetName val="#REF!"/>
      <sheetName val="??_x0004_????????????????????_x0010_???????"/>
      <sheetName val="_"/>
      <sheetName val=" QTQuan su___________랐ɉ__x0004_______"/>
      <sheetName val="___x0004______________________x0010_______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VanChuyen"/>
      <sheetName val="TT-35KV+TBA"/>
      <sheetName val="35KV"/>
      <sheetName val="TBA "/>
      <sheetName val="T_35KV"/>
      <sheetName val="Thop"/>
      <sheetName val="TT_0,22KV"/>
      <sheetName val="0,22"/>
      <sheetName val="T_0,22KV"/>
      <sheetName val="CP_Thietbi"/>
      <sheetName val="XAY LAP 0,2 kV"/>
      <sheetName val="CP_Xaylap"/>
      <sheetName val="CP_Khac"/>
      <sheetName val="VLC_0,22"/>
      <sheetName val="VL_35"/>
      <sheetName val="THVL"/>
      <sheetName val="CP KHAC 0,2 kV"/>
      <sheetName val="TONG DU TOAN 0,22 kV"/>
      <sheetName val="Gia_GC_Satthe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chi tiet"/>
      <sheetName val="Bu CL"/>
      <sheetName val="sheet2"/>
      <sheetName val="Dactinh"/>
      <sheetName val="THUECD"/>
      <sheetName val="LTTHIEU"/>
      <sheetName val="ttluong"/>
      <sheetName val="luong"/>
      <sheetName val="Sheet6"/>
      <sheetName val="Sheet7"/>
      <sheetName val="THSDLD"/>
      <sheetName val="PLCBO"/>
      <sheetName val="CLDVIEN"/>
      <sheetName val="TK SD DAT"/>
      <sheetName val="LDTT"/>
      <sheetName val="QT THUE"/>
      <sheetName val="DSNL"/>
      <sheetName val="QT05MAU10"/>
      <sheetName val="THN0511"/>
      <sheetName val="0 THXUYEN"/>
      <sheetName val="TKECBO"/>
      <sheetName val="BCCOCAU"/>
      <sheetName val="XL4Poppy"/>
      <sheetName val="TTVanChuyen"/>
      <sheetName val="Du toan"/>
      <sheetName val="Quantity"/>
      <sheetName val="Keothep"/>
      <sheetName val="Re-bar"/>
      <sheetName val="Kiem-Toan"/>
      <sheetName val="chi tiet 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NC"/>
      <sheetName val="VL,NC"/>
      <sheetName val="Input"/>
      <sheetName val="gVL"/>
      <sheetName val="BO"/>
      <sheetName val="ptdg"/>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kbv"/>
      <sheetName val="DON GIA"/>
      <sheetName val="TONGKE3p"/>
      <sheetName val="TONGKE1P"/>
      <sheetName val="TONGKE1P (2)"/>
      <sheetName val="LKVT-1P"/>
      <sheetName val="VC DD1PHA "/>
      <sheetName val="t-h TT1P (2)"/>
      <sheetName val="TDTKP (2)"/>
      <sheetName val="CHITIET VL-NC-TT1p"/>
      <sheetName val="t-h TT3P"/>
      <sheetName val="CHITIET VL-NC-DDTT3PHA  (2)"/>
      <sheetName val="TONG HOP VL-NC"/>
      <sheetName val="VC DD3PHA "/>
      <sheetName val="CHITIET VL-NC-TT1p (2)"/>
      <sheetName val="Sheet2 (2)"/>
      <sheetName val="Sheet2"/>
      <sheetName val="CHITIET VL-NC-DDTT3PHA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4">
          <cell r="D4">
            <v>0.1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VL"/>
      <sheetName val="VCTC"/>
      <sheetName val="THKLC"/>
      <sheetName val="THVT"/>
      <sheetName val="VC"/>
      <sheetName val="VatLieu"/>
      <sheetName val="THDZ"/>
      <sheetName val="ChiTietDZ"/>
      <sheetName val="DGTH"/>
      <sheetName val="VuaBT"/>
      <sheetName val="ThongSo"/>
      <sheetName val="PLCT"/>
      <sheetName val="Tram"/>
      <sheetName val="BGD-KT-TC"/>
      <sheetName val="LX"/>
      <sheetName val="BAOVE"/>
      <sheetName val="HA NOI"/>
      <sheetName val="Cao su"/>
      <sheetName val="PHONGKD"/>
      <sheetName val="BDHCSU"/>
      <sheetName val="BDHBD"/>
      <sheetName val="CN CK"/>
      <sheetName val="Sheet1"/>
      <sheetName val="BDHBK"/>
      <sheetName val="DANDAP"/>
      <sheetName val="tam ung"/>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00000000"/>
      <sheetName val="XL4Poppy"/>
      <sheetName val="XL4Test5"/>
      <sheetName val="CHITIET VL-NC-TT1p"/>
      <sheetName val="CHITIET VL_NC_TT1p"/>
      <sheetName val="Don gia vung III"/>
      <sheetName val="TONG HOP VL-NC"/>
      <sheetName val="KL-THO"/>
      <sheetName val="kinh phí XD"/>
      <sheetName val="CHITIET_VL-NC-TT1p"/>
      <sheetName val="HA_NOI"/>
      <sheetName val="Cao_su"/>
      <sheetName val="CN_CK"/>
      <sheetName val="tam_ung"/>
      <sheetName val="SP_INLUA"/>
      <sheetName val="SP_TPBK"/>
      <sheetName val="SP_KHAUBONG"/>
      <sheetName val="sp_cluyen"/>
      <sheetName val="SP_RUOT"/>
      <sheetName val="sp_vo"/>
      <sheetName val="sp_tpcs"/>
      <sheetName val="DG"/>
      <sheetName val="P"/>
      <sheetName val="NGUYEN VAN THANH 2.0"/>
      <sheetName val="CHITIET VL-NC"/>
      <sheetName val="TienLuong"/>
      <sheetName val="TONGKE3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1">
          <cell r="C11">
            <v>0.15</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refreshError="1"/>
      <sheetData sheetId="77"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sheetName val="TONGKE3p "/>
      <sheetName val="DEN-DUONG"/>
      <sheetName val="CHITIET VL-NC-TT"/>
      <sheetName val="TONG HOP VL-NC"/>
      <sheetName val="KPVC-BD"/>
      <sheetName val="LKVT-TB-TR "/>
      <sheetName val="LKVL-CK-22"/>
      <sheetName val="LK-VT-CS"/>
      <sheetName val="LK-BAN VE "/>
      <sheetName val="TDTKP"/>
    </sheetNames>
    <sheetDataSet>
      <sheetData sheetId="0"/>
      <sheetData sheetId="1">
        <row r="295">
          <cell r="X295">
            <v>55</v>
          </cell>
        </row>
      </sheetData>
      <sheetData sheetId="2"/>
      <sheetData sheetId="3"/>
      <sheetData sheetId="4"/>
      <sheetData sheetId="5"/>
      <sheetData sheetId="6"/>
      <sheetData sheetId="7"/>
      <sheetData sheetId="8"/>
      <sheetData sheetId="9"/>
      <sheetData sheetId="10"/>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MTL__INTER"/>
      <sheetName val="bang tinh chi phi KSSB"/>
      <sheetName val="bang ke khoi luong"/>
      <sheetName val="bang tinh don gia khao sat"/>
      <sheetName val="bu nha cong"/>
      <sheetName val="phu cap"/>
      <sheetName val="bang luong"/>
      <sheetName val="bangtinhchiphi"/>
      <sheetName val="VC-bocdo"/>
      <sheetName val="Chiettinh"/>
      <sheetName val="Chiphi"/>
      <sheetName val="T-nghiem"/>
      <sheetName val="T.hop-TN"/>
      <sheetName val="TH-DIEN"/>
      <sheetName val="KS-Thietke"/>
      <sheetName val="Vattu-tuphan"/>
      <sheetName val="Pbtru-trungthe"/>
      <sheetName val="PBcapABC"/>
      <sheetName val="vtthop"/>
      <sheetName val="XXXXXXXX"/>
      <sheetName val="Chart1"/>
      <sheetName val="KHTT"/>
      <sheetName val="KHCBthan"/>
      <sheetName val="KHTTthan"/>
      <sheetName val="KHPC"/>
      <sheetName val="KHPCthan"/>
      <sheetName val="Sheet3"/>
      <sheetName val="Sheet2"/>
      <sheetName val="BC tån kho than"/>
      <sheetName val="KHPCthan2002"/>
      <sheetName val="VCTT"/>
      <sheetName val="VCTh"/>
      <sheetName val="Sheet1"/>
      <sheetName val="Sheet5"/>
      <sheetName val="BangTTKLQIV2000"/>
      <sheetName val="THTKnam 2000"/>
      <sheetName val="Kho than 9 thang"/>
      <sheetName val="Sheet4"/>
      <sheetName val="KLQIII"/>
      <sheetName val="KL6thang"/>
      <sheetName val="KLQIV"/>
      <sheetName val="KL2000"/>
      <sheetName val="Kho gach 9 thang"/>
      <sheetName val="Kho gach2000"/>
      <sheetName val="BM moiBC2000"/>
      <sheetName val="KLQI2001"/>
      <sheetName val="KLQII2001"/>
      <sheetName val="BC ton kho than QI2001"/>
      <sheetName val="TonkhoQII"/>
      <sheetName val="THTon khoQ1&amp;GC"/>
      <sheetName val="TH ton kho 6 thang"/>
      <sheetName val="KL6 thang"/>
      <sheetName val="TKho QIV2000"/>
      <sheetName val="Ton kho 6 thang 2001"/>
      <sheetName val="KL QIV2001"/>
      <sheetName val="KL QI 2002"/>
      <sheetName val="KLQII02"/>
      <sheetName val="KL QIII02"/>
      <sheetName val="KL ca nam"/>
      <sheetName val="Bieu M4"/>
      <sheetName val="KLQ III2003"/>
      <sheetName val="KLQI2004"/>
      <sheetName val="TK 6&amp;ca nam 03"/>
      <sheetName val="Bieu M5"/>
      <sheetName val="TKQ3-04-m3a"/>
      <sheetName val="TK-Q3-04-M2A-dc,td"/>
      <sheetName val="bao ve"/>
      <sheetName val="doi xe"/>
      <sheetName val="lap may"/>
      <sheetName val="Co quan"/>
      <sheetName val="Xay dung"/>
      <sheetName val="ket cau"/>
      <sheetName val="Sheet8"/>
      <sheetName val="luong le"/>
      <sheetName val="co khi"/>
      <sheetName val="Sheet11"/>
      <sheetName val="Sheet12"/>
      <sheetName val="nhan cong"/>
      <sheetName val="PNT-QUOT-#3"/>
      <sheetName val="COAT&amp;WRAP-QIOT-#3"/>
      <sheetName val="Thau"/>
      <sheetName val="Mong"/>
      <sheetName val="CT-BT"/>
      <sheetName val="Xa"/>
      <sheetName val="00000000"/>
      <sheetName val="XL4Test5"/>
      <sheetName val="Quantity"/>
      <sheetName val="So lieu chung"/>
      <sheetName val="DATA"/>
      <sheetName val="CH"/>
      <sheetName val="LN"/>
      <sheetName val="TONGHOP"/>
      <sheetName val="GHI CHU"/>
      <sheetName val="1"/>
      <sheetName val=" 2"/>
      <sheetName val="2"/>
      <sheetName val="3"/>
      <sheetName val="4"/>
      <sheetName val="5"/>
      <sheetName val="6"/>
      <sheetName val="7"/>
      <sheetName val="8+9"/>
      <sheetName val="10"/>
      <sheetName val="11"/>
      <sheetName val="12"/>
      <sheetName val="13"/>
      <sheetName val="14"/>
      <sheetName val="15+16"/>
      <sheetName val="17"/>
      <sheetName val="18"/>
      <sheetName val="19"/>
      <sheetName val=" 20"/>
      <sheetName val=" 21"/>
      <sheetName val=" 22+23"/>
      <sheetName val="24"/>
      <sheetName val="25"/>
      <sheetName val="KH23"/>
      <sheetName val="26"/>
      <sheetName val=" 27"/>
      <sheetName val=" 28"/>
      <sheetName val="27"/>
      <sheetName val="28"/>
      <sheetName val=" "/>
      <sheetName val="30"/>
      <sheetName val="31"/>
      <sheetName val="TL"/>
      <sheetName val="CT"/>
      <sheetName val="GK"/>
      <sheetName val="917"/>
      <sheetName val="CB"/>
      <sheetName val="VP"/>
      <sheetName val="T3-99"/>
      <sheetName val="T4-99"/>
      <sheetName val="T5-99"/>
      <sheetName val="T6-99"/>
      <sheetName val="T7-99"/>
      <sheetName val="T8-99"/>
      <sheetName val="T9-99"/>
      <sheetName val="T10-99"/>
      <sheetName val="T11-99"/>
      <sheetName val="T12-99"/>
      <sheetName val="dap dat bo phai"/>
      <sheetName val="dap btrai 3-4"/>
      <sheetName val="dap bo trai tang 1-2"/>
      <sheetName val="thep cs+dtc"/>
      <sheetName val="ha luu"/>
      <sheetName val="mai kenh(bo xung)"/>
      <sheetName val="dtran 1-2"/>
      <sheetName val="be tieu nang"/>
      <sheetName val="san sau"/>
      <sheetName val="dam chan de thuoc dap tran"/>
      <sheetName val="dtran3,7"/>
      <sheetName val="KI£M K£"/>
      <sheetName val="dt 8-12"/>
      <sheetName val="M KENH(dk)"/>
      <sheetName val="t chan"/>
      <sheetName val="cp cong va thep bp tang2-7"/>
      <sheetName val="thep cxdtran"/>
      <sheetName val="dtran13-15"/>
      <sheetName val="mtran tang 8-12"/>
      <sheetName val="cgt-bai sua chua"/>
      <sheetName val="CGT nm+dbp"/>
      <sheetName val="DC GIAO THONG DC4-DC8 "/>
      <sheetName val="CGT DTRAN DC1-3 "/>
      <sheetName val="dbtrai tang v-xi "/>
      <sheetName val="dbo trai tang12-15"/>
      <sheetName val="DT KENH DAN RA TC-GCMK"/>
      <sheetName val="TK642"/>
      <sheetName val="nk1"/>
      <sheetName val="bk1"/>
      <sheetName val="1380"/>
      <sheetName val="1381"/>
      <sheetName val="1382"/>
      <sheetName val="1383"/>
      <sheetName val="1384"/>
      <sheetName val="1385"/>
      <sheetName val="1387"/>
      <sheetName val="138"/>
      <sheetName val="141"/>
      <sheetName val="311-1"/>
      <sheetName val="3112"/>
      <sheetName val="3113"/>
      <sheetName val="3881-dl"/>
      <sheetName val="3882"/>
      <sheetName val="3881"/>
      <sheetName val="131-2"/>
      <sheetName val="1386"/>
      <sheetName val="131-1"/>
      <sheetName val="3882-l"/>
      <sheetName val="Giao"/>
      <sheetName val="CHIET TINH"/>
      <sheetName val="Bang gia Ca May"/>
      <sheetName val="Bang Gia VL"/>
      <sheetName val="Tong Hop KP"/>
      <sheetName val=" DON GIA"/>
      <sheetName val="CHIET TINH THEO KH.SAT"/>
      <sheetName val="LEGEND"/>
      <sheetName val="143"/>
      <sheetName val="161"/>
      <sheetName val="162"/>
      <sheetName val="163"/>
      <sheetName val="164"/>
      <sheetName val="171"/>
      <sheetName val="172"/>
      <sheetName val="310"/>
      <sheetName val="320"/>
      <sheetName val="330"/>
      <sheetName val="360"/>
      <sheetName val="410"/>
      <sheetName val="420"/>
      <sheetName val="500"/>
      <sheetName val="GIAO TBI"/>
      <sheetName val="10000000"/>
      <sheetName val="20000000"/>
      <sheetName val="5 nam (tach)"/>
      <sheetName val="5 nam (tach) (2)"/>
      <sheetName val="KH 2003"/>
      <sheetName val="Sheet9"/>
      <sheetName val="Sheet7"/>
      <sheetName val="Sheet6"/>
      <sheetName val="00000001"/>
      <sheetName val="00000002"/>
      <sheetName val="00000003"/>
      <sheetName val="00000004"/>
      <sheetName val="BANG10"/>
      <sheetName val="BANG4"/>
      <sheetName val="BANG3"/>
      <sheetName val="BANG2"/>
      <sheetName val="Cong cu dung cu"/>
      <sheetName val="Kiem ke Quy"/>
      <sheetName val="Kiem ke TSCD"/>
      <sheetName val="vat tu"/>
      <sheetName val="Cong trinh do dang 2002"/>
      <sheetName val="Sheet10"/>
      <sheetName val="NC10"/>
      <sheetName val="VL10"/>
      <sheetName val="CFmay10"/>
      <sheetName val="627(10)"/>
      <sheetName val="T1"/>
      <sheetName val="CN"/>
      <sheetName val="Capphoivua"/>
      <sheetName val="Gia VL"/>
      <sheetName val="cau"/>
      <sheetName val="cong"/>
      <sheetName val="nhua"/>
      <sheetName val="chitiet"/>
      <sheetName val="DuThauSuaLoi"/>
      <sheetName val="TongHopSuaLoi"/>
      <sheetName val="GT"/>
      <sheetName val="TH"/>
      <sheetName val="tienluong"/>
      <sheetName val="Bang luong CB"/>
      <sheetName val="Bang P.tich CT"/>
      <sheetName val="D.toan chi tiet"/>
      <sheetName val="Bang TH Dtoan"/>
      <sheetName val="KL DUONG DC L = 90m"/>
      <sheetName val="tong hop"/>
      <sheetName val="phan tich DG"/>
      <sheetName val="gia vat lieu"/>
      <sheetName val="gia xe may"/>
      <sheetName val="gia nhan cong"/>
      <sheetName val="T.hop -T1"/>
      <sheetName val="T.Hop-T2"/>
      <sheetName val="T.Hop-T3"/>
      <sheetName val="SD1"/>
      <sheetName val="SD2"/>
      <sheetName val="SD7"/>
      <sheetName val="SD8"/>
      <sheetName val="SD9"/>
      <sheetName val="SD11"/>
      <sheetName val="SD12"/>
      <sheetName val="TVSD"/>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LMAY"/>
      <sheetName val="long-xe"/>
      <sheetName val="hoa"/>
      <sheetName val="viet"/>
      <sheetName val="hung"/>
      <sheetName val="tuan"/>
      <sheetName val="dai"/>
      <sheetName val="truong"/>
      <sheetName val="cuong"/>
      <sheetName val="thanh-bx"/>
      <sheetName val="minh-bl"/>
      <sheetName val="kh-hd"/>
      <sheetName val="binh"/>
      <sheetName val="cung"/>
      <sheetName val="chien"/>
      <sheetName val="chien (2)"/>
      <sheetName val="chien (3)"/>
      <sheetName val="huy"/>
      <sheetName val="thuan"/>
      <sheetName val="thang"/>
      <sheetName val="dong"/>
      <sheetName val="thai"/>
      <sheetName val="ngoc"/>
      <sheetName val="hien"/>
      <sheetName val="long"/>
      <sheetName val="phuong"/>
      <sheetName val="kieu"/>
      <sheetName val="thucong1"/>
      <sheetName val="Thucong2"/>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Sua (2)"/>
      <sheetName val="Sua"/>
      <sheetName val="DGKSDA"/>
      <sheetName val="TH_BVTC"/>
      <sheetName val="BVTC"/>
      <sheetName val="TH theo tinh"/>
      <sheetName val="TH theo hang muc"/>
      <sheetName val="Quang Tri"/>
      <sheetName val="TTHue"/>
      <sheetName val="Da Nang"/>
      <sheetName val="Quang Nam"/>
      <sheetName val="Quang Ngai"/>
      <sheetName val="TH DH-QN"/>
      <sheetName val="KP HD"/>
      <sheetName val="DB HD"/>
      <sheetName val="QTNC-2002"/>
      <sheetName val="QTNC2003"/>
      <sheetName val="QTNC-Tong hop"/>
      <sheetName val="QTVT-Tong hop"/>
      <sheetName val="GTQT-Tong hop"/>
      <sheetName val="QT - Duet"/>
      <sheetName val="Sheet13"/>
      <sheetName val="Sheet14"/>
      <sheetName val="Sheet15"/>
      <sheetName val="Sheet16"/>
      <sheetName val="KM"/>
      <sheetName val="KHOANMUC"/>
      <sheetName val="QTNC"/>
      <sheetName val="CPQL"/>
      <sheetName val="SANLUONG"/>
      <sheetName val="SSCP-SL"/>
      <sheetName val="CPSX"/>
      <sheetName val="KQKD"/>
      <sheetName val="CDSL (2)"/>
      <sheetName val="T9-2004"/>
      <sheetName val="T9-MD1"/>
      <sheetName val="T10-2004"/>
      <sheetName val="T10-MD1"/>
      <sheetName val="T11-2004"/>
      <sheetName val="T11-MD1"/>
      <sheetName val="T12-2004"/>
      <sheetName val="T12-MD1"/>
      <sheetName val="KTQT-AFC"/>
      <sheetName val="KTQT-KH"/>
      <sheetName val="CLDG"/>
      <sheetName val="CLKL"/>
      <sheetName val="Bang du toan"/>
      <sheetName val="Bu gia"/>
      <sheetName val="PT vat tu"/>
      <sheetName val="PTVT"/>
      <sheetName val="20% BHXH"/>
      <sheetName val="TrÝch 2%KPC§"/>
      <sheetName val="TrÝch 3% BHYT"/>
      <sheetName val="SD cac TK"/>
      <sheetName val="TK336"/>
      <sheetName val="chi tiet 131"/>
      <sheetName val="Ke chi"/>
      <sheetName val="HDGK-02"/>
      <sheetName val="HDGK-03"/>
      <sheetName val="HDGK-06"/>
      <sheetName val="Cover"/>
      <sheetName val="Explain"/>
      <sheetName val="General"/>
      <sheetName val="General (2)"/>
      <sheetName val="Detail price"/>
      <sheetName val="Material"/>
      <sheetName val="Machinery"/>
      <sheetName val="Material (2)"/>
      <sheetName val="Machinery (2)"/>
      <sheetName val="HDGK-D3"/>
      <sheetName val="TLGK-D3"/>
      <sheetName val="TLSon"/>
      <sheetName val="HDGK"/>
      <sheetName val="DTTC"/>
      <sheetName val="Xuong KCT"/>
      <sheetName val="HDGK-Xuong KCT (2)"/>
      <sheetName val="Doi CTlap"/>
      <sheetName val="Doi PCS"/>
      <sheetName val="Xuong DT"/>
      <sheetName val="TH du toan "/>
      <sheetName val="Du toan "/>
      <sheetName val="C.Tinh"/>
      <sheetName val="TK_cap"/>
      <sheetName val="PC"/>
      <sheetName val="Ph-Thu"/>
      <sheetName val="Ph-Thu (2)"/>
      <sheetName val="PC (2)"/>
      <sheetName val="Chart2"/>
      <sheetName val="PC (3)"/>
      <sheetName val="Bang ke chi tiet "/>
      <sheetName val="ptvl0-1"/>
      <sheetName val="0-1"/>
      <sheetName val="ptvl4-5"/>
      <sheetName val="4-5"/>
      <sheetName val="ptvl3-4"/>
      <sheetName val="3-4"/>
      <sheetName val="ptvl2-3"/>
      <sheetName val="2-3"/>
      <sheetName val="vlcong"/>
      <sheetName val="ptvl1-2"/>
      <sheetName val="1-2"/>
      <sheetName val="MTO REV.2(ARMOR)"/>
      <sheetName val="BKXN"/>
      <sheetName val="Tokhai"/>
      <sheetName val="Tokhai (2)"/>
      <sheetName val="BKHT"/>
      <sheetName val="HT"/>
      <sheetName val="giait"/>
      <sheetName val="PLbkhh"/>
      <sheetName val="TKDC11"/>
      <sheetName val="giait (2)"/>
      <sheetName val="TH thue"/>
      <sheetName val="XN Thue"/>
      <sheetName val="BH"/>
      <sheetName val="BH (2)"/>
      <sheetName val="BTH -L"/>
      <sheetName val="SLQ3"/>
      <sheetName val="QTD1"/>
      <sheetName val="THQT"/>
      <sheetName val="THQT (2)"/>
      <sheetName val="ms2"/>
      <sheetName val="TKSDD"/>
      <sheetName val="XNthue"/>
      <sheetName val="TR"/>
      <sheetName val="KTVT"/>
      <sheetName val="ktvt2"/>
      <sheetName val="TB-D2"/>
      <sheetName val="TB-D4"/>
      <sheetName val="TB-D5"/>
      <sheetName val="QT-TSCD"/>
      <sheetName val="MTB"/>
      <sheetName val="XN CUC THUE"/>
      <sheetName val="TT-THUE"/>
      <sheetName val="GXN"/>
      <sheetName val="Gthue"/>
      <sheetName val="T.TRI"/>
      <sheetName val="thkk"/>
      <sheetName val="GTr"/>
      <sheetName val="TK01 (2)"/>
      <sheetName val="M02B"/>
      <sheetName val="TK01"/>
      <sheetName val="bk mua"/>
      <sheetName val="bk ban"/>
      <sheetName val="moi11"/>
      <sheetName val="bk moi 02"/>
      <sheetName val="bk DC"/>
      <sheetName val="bk moi03"/>
      <sheetName val="bcn (2)"/>
      <sheetName val="bcn (3)"/>
      <sheetName val="bcn T3"/>
      <sheetName val="bcnM"/>
      <sheetName val="4b-TC"/>
      <sheetName val="03-TC"/>
      <sheetName val="06-TC"/>
      <sheetName val="01-TC"/>
      <sheetName val="KHVLD"/>
      <sheetName val="11TC"/>
      <sheetName val="01-KHTC"/>
      <sheetName val="06 -TC"/>
      <sheetName val="06 -TC (2)"/>
      <sheetName val="PPLN 05-tc"/>
      <sheetName val="PPLN 05-tc (3)"/>
      <sheetName val="TH ghi so"/>
      <sheetName val="dieu chinh"/>
      <sheetName val="PPLN Q4"/>
      <sheetName val="kk"/>
      <sheetName val="PPLN 05-tc (2)"/>
      <sheetName val="01-KH"/>
      <sheetName val="PPLN Q1-04"/>
      <sheetName val="PPLN Q1-04 (2)"/>
      <sheetName val="ptgt"/>
      <sheetName val="ptgt (2)"/>
      <sheetName val="th thue dt"/>
      <sheetName val="QT SDV"/>
      <sheetName val="QTTHUE TNDN"/>
      <sheetName val="qt thue gtgt"/>
      <sheetName val="th thue gtgt"/>
      <sheetName val="TK-TDT-CP-TN"/>
      <sheetName val="pl thue"/>
      <sheetName val="QTCBH-YT"/>
      <sheetName val="BCTHXDCB"/>
      <sheetName val="DTXDCB"/>
      <sheetName val="qt chi snyt"/>
      <sheetName val="BCKPCD"/>
      <sheetName val="BCthunop BHXH"/>
      <sheetName val="BCthunop BHYT"/>
      <sheetName val="BCTH-BHXH-YT"/>
      <sheetName val="BTH TTT"/>
      <sheetName val="khai thue tndn"/>
      <sheetName val="khai thue tndn (2)"/>
      <sheetName val="sdt1"/>
      <sheetName val="dc sdu thue"/>
      <sheetName val="cac CT (2)"/>
      <sheetName val="nv"/>
      <sheetName val="m.cdkt-ts"/>
      <sheetName val="m.nv"/>
      <sheetName val="m.cac CT"/>
      <sheetName val="BC KHDT"/>
      <sheetName val="THDT"/>
      <sheetName val="III - NV"/>
      <sheetName val="BC-SDNVKH"/>
      <sheetName val="bc nam"/>
      <sheetName val="KH TSCD"/>
      <sheetName val="KE LV"/>
      <sheetName val="KH6TH"/>
      <sheetName val="KH KHCB-QI"/>
      <sheetName val="M.QII"/>
      <sheetName val="TH2XE"/>
      <sheetName val="bcKH-SC Q3"/>
      <sheetName val="bcKH-SC Q4"/>
      <sheetName val="bcKH-SC (3)"/>
      <sheetName val="bcKK TS"/>
      <sheetName val="bcKK 2003"/>
      <sheetName val="bcKK 2004 (2)"/>
      <sheetName val="bcKK T9"/>
      <sheetName val="TKHtruoc"/>
      <sheetName val="bc SCL"/>
      <sheetName val="KHCB2003"/>
      <sheetName val="m.BC kh KhH (2)"/>
      <sheetName val="KH KHCB"/>
      <sheetName val="mKH KHCB"/>
      <sheetName val="01qtdn"/>
      <sheetName val="03"/>
      <sheetName val="04"/>
      <sheetName val="05"/>
      <sheetName val="08"/>
      <sheetName val="scl-1"/>
      <sheetName val="scl-2"/>
      <sheetName val="bc mua ts"/>
      <sheetName val="(2)"/>
      <sheetName val="bbkk"/>
      <sheetName val="131"/>
      <sheetName val="331"/>
      <sheetName val="131-2 (2)"/>
      <sheetName val="ke muaTB"/>
      <sheetName val="THCP-HD4"/>
      <sheetName val="bcqt"/>
      <sheetName val=""/>
      <sheetName val="DTCT"/>
      <sheetName val="THVT"/>
      <sheetName val="THGT"/>
      <sheetName val="TK133"/>
      <sheetName val="TK 136"/>
      <sheetName val="TK 138"/>
      <sheetName val="TK141"/>
      <sheetName val="TK142"/>
      <sheetName val="BK3"/>
      <sheetName val="BPBNVL"/>
      <sheetName val="TK 154"/>
      <sheetName val="TK 155"/>
      <sheetName val="TK211"/>
      <sheetName val="TK214"/>
      <sheetName val="BPBKH"/>
      <sheetName val="TK 331"/>
      <sheetName val="TK334"/>
      <sheetName val="BPBTL"/>
      <sheetName val="TK335"/>
      <sheetName val="TK 336"/>
      <sheetName val="TK 338"/>
      <sheetName val="BK4"/>
      <sheetName val="BK5"/>
      <sheetName val="NK7 P1"/>
      <sheetName val="NK7 P2"/>
      <sheetName val="NK7 P3"/>
      <sheetName val="NKCT 8"/>
      <sheetName val="BCDPS"/>
      <sheetName val="TongHopSuaLoé"/>
      <sheetName val="TK 911"/>
      <sheetName val="TK 711"/>
      <sheetName val="TK 632"/>
      <sheetName val="TK627"/>
      <sheetName val="TK623"/>
      <sheetName val="TK622"/>
      <sheetName val="TK621"/>
      <sheetName val="Chi tiet 511"/>
      <sheetName val="TK 511"/>
      <sheetName val="TK421"/>
      <sheetName val="TK411"/>
      <sheetName val="TK 342 ( thue T.C )"/>
      <sheetName val="TK338"/>
      <sheetName val="Phat sinh 2005"/>
      <sheetName val="TK333"/>
      <sheetName val="TK331"/>
      <sheetName val="TK 341vay dai han "/>
      <sheetName val="TK311"/>
      <sheetName val="TK 214"/>
      <sheetName val="TK 212"/>
      <sheetName val="Chi tiet TK 211"/>
      <sheetName val="TK 211"/>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 22+3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refreshError="1"/>
      <sheetData sheetId="85" refreshError="1"/>
      <sheetData sheetId="86" refreshError="1"/>
      <sheetData sheetId="87"/>
      <sheetData sheetId="88"/>
      <sheetData sheetId="89"/>
      <sheetData sheetId="90"/>
      <sheetData sheetId="9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sheetData sheetId="197"/>
      <sheetData sheetId="198"/>
      <sheetData sheetId="199"/>
      <sheetData sheetId="200"/>
      <sheetData sheetId="201"/>
      <sheetData sheetId="202"/>
      <sheetData sheetId="203" refreshError="1"/>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Evaluation REV.1"/>
      <sheetName val="4.1 (2)"/>
      <sheetName val="4.2"/>
      <sheetName val="4.3"/>
      <sheetName val="4.4"/>
      <sheetName val="4.5"/>
      <sheetName val="4.6"/>
      <sheetName val="4.7"/>
      <sheetName val="4.8"/>
      <sheetName val="4.9"/>
      <sheetName val="ELECTRICAL MTO REV.1"/>
      <sheetName val="ELECTRICAL MTO REV.0"/>
      <sheetName val="4.1"/>
      <sheetName val="BULK"/>
      <sheetName val="PAN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DIR"/>
      <sheetName val="P-L"/>
      <sheetName val="DGchitiet "/>
      <sheetName val="giavatu"/>
      <sheetName val="IND"/>
      <sheetName val="MAN"/>
      <sheetName val="EQU"/>
      <sheetName val="MANDET"/>
      <sheetName val="EQUDET"/>
      <sheetName val="TCO"/>
      <sheetName val="XL4Poppy"/>
      <sheetName val="CH3-TBA"/>
      <sheetName val="CH3-DZ"/>
      <sheetName val="TH-XLap"/>
      <sheetName val="LANDET"/>
      <sheetName val="Gia vat tu"/>
      <sheetName val="dtx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t tu"/>
      <sheetName val="xay dung"/>
      <sheetName val="lap ong BT"/>
      <sheetName val="lap ong nhua"/>
      <sheetName val="lap ong thep"/>
      <sheetName val="lap ong gang"/>
      <sheetName val="cong tac khac"/>
      <sheetName val="lap van"/>
      <sheetName val="giengkhoan"/>
      <sheetName val="00000000"/>
      <sheetName val="DGnuoc"/>
      <sheetName val="Gia vat tu"/>
      <sheetName val="bong tac khac"/>
      <sheetName val="DON GIA"/>
      <sheetName val="giathanh1"/>
      <sheetName val="Sum"/>
      <sheetName val="DGchitiet "/>
    </sheetNames>
    <sheetDataSet>
      <sheetData sheetId="0" refreshError="1">
        <row r="17">
          <cell r="B17">
            <v>13808</v>
          </cell>
        </row>
        <row r="44">
          <cell r="B44">
            <v>20000</v>
          </cell>
        </row>
        <row r="45">
          <cell r="B45">
            <v>8000</v>
          </cell>
        </row>
        <row r="46">
          <cell r="B46">
            <v>1000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DUIT"/>
      <sheetName val="CABLE TRAY"/>
      <sheetName val="Sheet1"/>
      <sheetName val="Sheet2"/>
      <sheetName val="Sheet3"/>
      <sheetName val="#REF"/>
      <sheetName val="ha kcs"/>
      <sheetName val="_x0004__x0000_ð_x0000__x0000__x0000_Ӡ_x0000__x0000__x0000_ڰ_x0000__x0000__x0000_Ӡ_x0000__x0000__x0000_Ӱ_x0000__x0000__x0000_Ԁ_x0000__x0000__x0000_Ӱ_x0000__x0000__x0000_Ԁ"/>
      <sheetName val=""/>
      <sheetName val="Sheet5"/>
      <sheetName val="Sheet6"/>
      <sheetName val="Sheet7"/>
      <sheetName val="Sheet8"/>
      <sheetName val="Sheet9"/>
      <sheetName val="Sheet10"/>
      <sheetName val="Sheet11"/>
      <sheetName val="Sheet12"/>
      <sheetName val="DLLT"/>
      <sheetName val="THXL"/>
      <sheetName val="XL"/>
      <sheetName val="PTCT"/>
      <sheetName val="PTCT them"/>
      <sheetName val="FT"/>
      <sheetName val="VL"/>
      <sheetName val="Cuoc"/>
      <sheetName val="A6"/>
      <sheetName val="KL_G1"/>
      <sheetName val="PL_mat"/>
      <sheetName val="SCg_mat"/>
      <sheetName val="Sheet13"/>
      <sheetName val="Sheet14"/>
      <sheetName val="Sheet15"/>
      <sheetName val="Sheet16"/>
      <sheetName val="Sheet4"/>
      <sheetName val="_x0000__x0000_ൠ_xd848_´_x000a_ீ@_x0000__x0000_⮠@_x0000__x0000_⮠_xd86c_´_x000a_ൠ_xd890_´_x000a_ீ_x0000_㿰_x0002_ੰ_xd8b4_´_x000a_ீ"/>
      <sheetName val="XL4Poppy"/>
      <sheetName val="Thuc hien-thanh toan-ung von"/>
      <sheetName val="TH"/>
      <sheetName val="TH2"/>
      <sheetName val="TH2 (2)"/>
      <sheetName val="khan dai B"/>
      <sheetName val="Dien"/>
      <sheetName val="cap thoat nuoc"/>
      <sheetName val="duong + hang rao"/>
      <sheetName val="TN ngoai nha"/>
      <sheetName val="dien nguon"/>
      <sheetName val="be nuoc ngam"/>
      <sheetName val="duong + hang rao."/>
      <sheetName val="San xa don + kep"/>
      <sheetName val="KL ngoai"/>
      <sheetName val="Chenh VT"/>
      <sheetName val="00000000"/>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Tong cong ty"/>
      <sheetName val="Chinh phu va Dvi #"/>
      <sheetName val="Chart1"/>
      <sheetName val="bao cao"/>
      <sheetName val="HDKT"/>
      <sheetName val="TCLuong"/>
      <sheetName val="GTHP1"/>
      <sheetName val="GTHP2"/>
      <sheetName val="cogioiHP"/>
      <sheetName val="toPV,baove"/>
      <sheetName val="TTancaHP"/>
      <sheetName val="thuengoaiHP"/>
      <sheetName val="cogioiHP (2)"/>
      <sheetName val="VLHTXL"/>
      <sheetName val="NC"/>
      <sheetName val="May"/>
      <sheetName val="VuaXM"/>
      <sheetName val="Tno"/>
      <sheetName val="VuaBT"/>
      <sheetName val="CTGVL"/>
      <sheetName val="cat"/>
      <sheetName val="luongSS3"/>
      <sheetName val="mayTC"/>
      <sheetName val="HSluongtho"/>
      <sheetName val="luongTT09"/>
      <sheetName val="CLVL"/>
      <sheetName val="VLDCA"/>
      <sheetName val="khong"/>
      <sheetName val="BHChinhxac"/>
      <sheetName val="QuII"/>
      <sheetName val="QuiIII"/>
      <sheetName val="BHXHNam2001"/>
      <sheetName val="BHXH4"/>
      <sheetName val="QuyI2002"/>
      <sheetName val="QuyI2002 (2)"/>
      <sheetName val="BHXH-BHYT"/>
      <sheetName val="T7"/>
      <sheetName val="T8"/>
      <sheetName val="QuyviTE"/>
      <sheetName val="SD7"/>
      <sheetName val="SD9"/>
      <sheetName val="Gio"/>
      <sheetName val="TEMPT"/>
      <sheetName val="TEMPT (2)"/>
      <sheetName val="QuýI03"/>
      <sheetName val="KH03"/>
      <sheetName val="k7-8"/>
      <sheetName val="km0"/>
      <sheetName val="km1"/>
      <sheetName val="thklnen"/>
      <sheetName val="klmat"/>
      <sheetName val="den bu"/>
      <sheetName val="vln"/>
      <sheetName val="bgianen"/>
      <sheetName val="dan"/>
      <sheetName val="dtctnen"/>
      <sheetName val="khsat"/>
      <sheetName val="vlieumat"/>
      <sheetName val="bgiamat"/>
      <sheetName val="dtctmat"/>
      <sheetName val="klcong"/>
      <sheetName val="vlcong"/>
      <sheetName val="bgiacong"/>
      <sheetName val="dtctcong"/>
      <sheetName val="thdt1"/>
      <sheetName val="thdt2"/>
      <sheetName val="tmdautu"/>
      <sheetName val="nsuy"/>
      <sheetName val="thdt"/>
      <sheetName val="cbdt"/>
      <sheetName val="XXXXXXXX"/>
      <sheetName val="KHQ II"/>
      <sheetName val="Gia VL"/>
      <sheetName val="Bang gia ca may"/>
      <sheetName val="Bang luong CB"/>
      <sheetName val="Bang P.tich CT"/>
      <sheetName val="D.toan chi tiet"/>
      <sheetName val="Bang TH Dtoan"/>
      <sheetName val="Noidung TT"/>
      <sheetName val="KIch thuoc"/>
      <sheetName val="Apluctinh"/>
      <sheetName val="Apluchoat"/>
      <sheetName val="Tæ hîp lùc"/>
      <sheetName val="HÖ sè pt"/>
      <sheetName val="Gi¶i hpt"/>
      <sheetName val=" N "/>
      <sheetName val=" Q "/>
      <sheetName val=" Mt "/>
      <sheetName val=" Md "/>
      <sheetName val="KiÓm tra"/>
      <sheetName val="Succhiutai"/>
      <sheetName val="KTcoc"/>
      <sheetName val="KH 2003 (moi max)"/>
      <sheetName val="XL4Test5"/>
      <sheetName val="Hoan thanh"/>
      <sheetName val="Khoach"/>
      <sheetName val="hoan th 15"/>
      <sheetName val="Khoach 15"/>
      <sheetName val="HT 22"/>
      <sheetName val="KH 22"/>
      <sheetName val="KH29"/>
      <sheetName val="KH T8"/>
      <sheetName val="T11"/>
      <sheetName val="T10"/>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PBmaitong"/>
      <sheetName val="Cot BT"/>
      <sheetName val="Vi he"/>
      <sheetName val="Tuong"/>
      <sheetName val="Dat"/>
      <sheetName val="Mai "/>
      <sheetName val="Xago"/>
      <sheetName val="Thao do"/>
      <sheetName val="Son"/>
      <sheetName val="Cau vch"/>
      <sheetName val="Bao on "/>
      <sheetName val="LD"/>
      <sheetName val="ONGD80"/>
      <sheetName val="ONG D180"/>
      <sheetName val="BAO On D80"/>
      <sheetName val="Bao on D180"/>
      <sheetName val="VTu chinh"/>
      <sheetName val="VLP"/>
      <sheetName val="May TC"/>
      <sheetName val="dtha long"/>
      <sheetName val="XayLo"/>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PT cong no"/>
      <sheetName val="KH "/>
      <sheetName val="Sua-KLVDT+PS"/>
      <sheetName val="Gia"/>
      <sheetName val="Mdich"/>
      <sheetName val="NaH"/>
      <sheetName val="NTV"/>
      <sheetName val="Sheet2 (2)"/>
      <sheetName val="Ktoan"/>
      <sheetName val="Vphu"/>
      <sheetName val="Vphu (2)"/>
      <sheetName val="cauGia"/>
      <sheetName val="cauGia (2)"/>
      <sheetName val="Maidich"/>
      <sheetName val="Maidich (2)"/>
      <sheetName val="sgam"/>
      <sheetName val="sgam (2)"/>
      <sheetName val="nh"/>
      <sheetName val="NaHang"/>
      <sheetName val="Chiemson"/>
      <sheetName val="ChÝon"/>
      <sheetName val="Takhoa"/>
      <sheetName val="nutvong"/>
      <sheetName val="Na hang"/>
      <sheetName val="Bieu6"/>
      <sheetName val="Bieu3"/>
      <sheetName val="Bieu2"/>
      <sheetName val="Bieu1"/>
      <sheetName val="Bieu5"/>
      <sheetName val="Bieu4"/>
      <sheetName val="Bieu5 Thuc te"/>
      <sheetName val="Luong VP"/>
      <sheetName val="THBH"/>
      <sheetName val="1411"/>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DT"/>
      <sheetName val="THDAU BUA"/>
      <sheetName val="DTMT EP COC"/>
      <sheetName val="CT dau bua"/>
      <sheetName val="khoi luong250t"/>
      <sheetName val="BCGTSX5"/>
      <sheetName val="KHT6"/>
      <sheetName val="BCGTXS6"/>
      <sheetName val="THT6"/>
      <sheetName val="KH Q3"/>
      <sheetName val="KHT8"/>
      <sheetName val="BCGTSX7"/>
      <sheetName val="GTSX 8"/>
      <sheetName val="CONTRACT"/>
      <sheetName val="GTSX9"/>
      <sheetName val="KH 10"/>
      <sheetName val="GTSX10"/>
      <sheetName val="KH 11"/>
      <sheetName val="GTSX11"/>
      <sheetName val="KH12"/>
      <sheetName val="GTSX12"/>
      <sheetName val="Gia MyDinh"/>
      <sheetName val="Gia goi 5"/>
      <sheetName val="GTSX doi"/>
      <sheetName val="GT doi"/>
      <sheetName val="Sheet3 (2)"/>
      <sheetName val="THG"/>
      <sheetName val="giaduthau"/>
      <sheetName val="CTnen"/>
      <sheetName val="ctmat"/>
      <sheetName val="antoanGT"/>
      <sheetName val="CTkhac"/>
      <sheetName val="dgia"/>
      <sheetName val="cuoc1"/>
      <sheetName val="vua"/>
      <sheetName val="10000000"/>
      <sheetName val="tong hop"/>
      <sheetName val="phan tich DG"/>
      <sheetName val="gia vat lieu"/>
      <sheetName val="gia xe may"/>
      <sheetName val="gia nhan cong"/>
      <sheetName val="TSTL"/>
      <sheetName val="VTDC"/>
      <sheetName val="Lichkk"/>
      <sheetName val="DS"/>
      <sheetName val="TPH DAT "/>
      <sheetName val="CAT DAT"/>
      <sheetName val="NEN DAT"/>
      <sheetName val="BC26HD"/>
      <sheetName val="M02GTGT"/>
      <sheetName val="BC29HD"/>
      <sheetName val="Congty"/>
      <sheetName val="VPPN"/>
      <sheetName val="XN74"/>
      <sheetName val="XN54"/>
      <sheetName val="XN33"/>
      <sheetName val="NK96"/>
      <sheetName val="cap thoat nu_x0003__x0000_"/>
      <sheetName val="Tong Hop "/>
      <sheetName val="Phan Tich Duong"/>
      <sheetName val="Phan Tich Cong"/>
      <sheetName val="Phan Tich Cau"/>
      <sheetName val="Gia vua"/>
      <sheetName val="XXXXXXX0"/>
      <sheetName val="Bieu 1(TH-KHnam2002)"/>
      <sheetName val="Bieu 2(KHnam 2003)"/>
      <sheetName val="Bieu 3(GTSL-2003)"/>
      <sheetName val="Bieu 4(tieuthusanpham)"/>
      <sheetName val="Bieu 6(Doanhthu)"/>
      <sheetName val="Bieu 7(LD-TLuong)"/>
      <sheetName val="Bieu 8(Chuanbi-dautu)"/>
      <sheetName val="Bieu 9(Dtu-XDCB)"/>
      <sheetName val="Bieu 10(Trich-sudung-taidautu)"/>
      <sheetName val="bieu11-1(giathanh)"/>
      <sheetName val="Bieu 11-2(Giathanh)"/>
      <sheetName val="Bieu 11a(KHTH CP ban hang)"/>
      <sheetName val="Bieu 11b (KHCP Quanly Cty)"/>
      <sheetName val="bieu12-KHGTtieuthuSF"/>
      <sheetName val="Bieu 13(Nhucau-nguonvon-ldong)"/>
      <sheetName val="Bieu 14(khauhao-TSCD)"/>
      <sheetName val="Bieu 15(thunopngansach)"/>
      <sheetName val="Bieu 16(phanphoiloinhuan)"/>
      <sheetName val="Bieu18(quitaptrung-qlitcty)"/>
      <sheetName val="bieu19(thuchi)"/>
      <sheetName val="bieu20-khthuno"/>
      <sheetName val="bieu21-khtrano"/>
      <sheetName val="BK_KL"/>
      <sheetName val="5 nam (tach)"/>
      <sheetName val="5 nam (tach) (2)"/>
      <sheetName val="KH 2003"/>
      <sheetName val="20000000"/>
      <sheetName val="THV1"/>
      <sheetName val="THV2"/>
      <sheetName val="Von"/>
      <sheetName val="KSTK"/>
      <sheetName val="TB-PA1"/>
      <sheetName val="TB-PA2"/>
      <sheetName val="dt-cttk"/>
      <sheetName val="kl-cttk"/>
      <sheetName val="dt-kenh"/>
      <sheetName val="kl-kenh"/>
      <sheetName val="BG"/>
      <sheetName val="CTDG"/>
      <sheetName val="dt-lm"/>
      <sheetName val="LM"/>
      <sheetName val="TBi"/>
      <sheetName val="dl-as"/>
      <sheetName val="dd35"/>
      <sheetName val="TBA"/>
      <sheetName val="NhaBA"/>
      <sheetName val="Rao-PA2"/>
      <sheetName val="Rao-PA1"/>
      <sheetName val="nql-PA1"/>
      <sheetName val="Den-Bu"/>
      <sheetName val="CaiTien"/>
      <sheetName val="Bo"/>
      <sheetName val="TrCh"/>
      <sheetName val="00000001"/>
      <sheetName val="Phantich"/>
      <sheetName val="Toan_DA"/>
      <sheetName val="2004"/>
      <sheetName val="2005"/>
      <sheetName val="ONGD80_x0000__x0000__x0000__x0000__x0000__x0000__x0000__x0000__x0000__x0009__x0000_覌u_x0000__x0004__x0000__x0000__x0000__x0000__x0000__x0000_鋜t_x0000__x0000_"/>
      <sheetName val="ɴhdt1"/>
      <sheetName val="KL"/>
      <sheetName val="CL"/>
      <sheetName val="QT LHoc"/>
      <sheetName val="Quang Tri"/>
      <sheetName val="TTHue"/>
      <sheetName val="Da Nang"/>
      <sheetName val="Quang Nam"/>
      <sheetName val="Quang Ngai"/>
      <sheetName val="TH DH-QN"/>
      <sheetName val="KP HD"/>
      <sheetName val="DB HD"/>
      <sheetName val="maukk"/>
      <sheetName val="B"/>
      <sheetName val="C"/>
      <sheetName val="D"/>
      <sheetName val="E"/>
      <sheetName val="K"/>
      <sheetName val="Ì"/>
      <sheetName val="Don gia chi tiet"/>
      <sheetName val="Du thau"/>
      <sheetName val="G"/>
      <sheetName val="Bia"/>
      <sheetName val="Tro giup"/>
      <sheetName val="Config"/>
      <sheetName val="Du thau (2)"/>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Sheet101"/>
      <sheetName val="Sheet102"/>
      <sheetName val="Sheet103"/>
      <sheetName val="Sheet104"/>
      <sheetName val="Sheet105"/>
      <sheetName val="Sheet106"/>
      <sheetName val="Sheet107"/>
      <sheetName val="Sheet108"/>
      <sheetName val="Sheet109"/>
      <sheetName val="Sheet110"/>
      <sheetName val="Sheet111"/>
      <sheetName val="Sheet112"/>
      <sheetName val="Sheet113"/>
      <sheetName val="Sheet114"/>
      <sheetName val="Sheet115"/>
      <sheetName val="Sheet116"/>
      <sheetName val="Sheet117"/>
      <sheetName val="Sheet118"/>
      <sheetName val="Sheet119"/>
      <sheetName val="Sheet120"/>
      <sheetName val="Sheet121"/>
      <sheetName val="Sheet122"/>
      <sheetName val="Sheet123"/>
      <sheetName val="Sheet124"/>
      <sheetName val="Sheet125"/>
      <sheetName val="Sheet126"/>
      <sheetName val="Sheet127"/>
      <sheetName val="Sheet128"/>
      <sheetName val="Sheet129"/>
      <sheetName val="Sheet130"/>
      <sheetName val="Sheet131"/>
      <sheetName val="Sheet132"/>
      <sheetName val="Sheet133"/>
      <sheetName val="Sheet134"/>
      <sheetName val="Sheet135"/>
      <sheetName val="Sheet136"/>
      <sheetName val="Sheet137"/>
      <sheetName val="Sheet138"/>
      <sheetName val="Sheet139"/>
      <sheetName val="Sheet140"/>
      <sheetName val="Sheet141"/>
      <sheetName val="Sheet142"/>
      <sheetName val="Sheet143"/>
      <sheetName val="Sheet144"/>
      <sheetName val="Sheet145"/>
      <sheetName val="Sheet146"/>
      <sheetName val="Sheet147"/>
      <sheetName val="Sheet148"/>
      <sheetName val="Sheet149"/>
      <sheetName val="Sheet150"/>
      <sheetName val="Sheet151"/>
      <sheetName val="Sheet152"/>
      <sheetName val="Sheet153"/>
      <sheetName val="Sheet154"/>
      <sheetName val="Sheet155"/>
      <sheetName val="Sheet156"/>
      <sheetName val="Sheet157"/>
      <sheetName val="Sheet158"/>
      <sheetName val="Sheet159"/>
      <sheetName val="Sheet160"/>
      <sheetName val="Sheet161"/>
      <sheetName val="Sheet162"/>
      <sheetName val="Sheet163"/>
      <sheetName val="Sheet164"/>
      <sheetName val="Sheet165"/>
      <sheetName val="Sheet166"/>
      <sheetName val="Sheet167"/>
      <sheetName val="Sheet168"/>
      <sheetName val="Sheet169"/>
      <sheetName val="Sheet170"/>
      <sheetName val="Sheet171"/>
      <sheetName val="Sheet172"/>
      <sheetName val="Sheet173"/>
      <sheetName val="Sheet174"/>
      <sheetName val="Sheet175"/>
      <sheetName val="Sheet176"/>
      <sheetName val="Sheet177"/>
      <sheetName val="Sheet178"/>
      <sheetName val="Sheet179"/>
      <sheetName val="Sheet180"/>
      <sheetName val="Sheet181"/>
      <sheetName val="Sheet182"/>
      <sheetName val="Sheet183"/>
      <sheetName val="Sheet184"/>
      <sheetName val="Sheet185"/>
      <sheetName val="Sheet186"/>
      <sheetName val="Sheet187"/>
      <sheetName val="Sheet188"/>
      <sheetName val="Sheet189"/>
      <sheetName val="Sheet190"/>
      <sheetName val="Sheet191"/>
      <sheetName val="Sheet192"/>
      <sheetName val="Sheet193"/>
      <sheetName val="Sheet194"/>
      <sheetName val="KM20-21"/>
      <sheetName val="KM21-22"/>
      <sheetName val="KM22-23"/>
      <sheetName val="KM23-24"/>
      <sheetName val="KM24-25"/>
      <sheetName val="KM25-26"/>
      <sheetName val="KM26-27"/>
      <sheetName val="KM27-28"/>
      <sheetName val="KM28-29"/>
      <sheetName val="TCB2km27-28(T)"/>
      <sheetName val="TCB2km27-28 (R)"/>
      <sheetName val="THnam"/>
      <sheetName val="N03"/>
      <sheetName val="TH03"/>
      <sheetName val="baocao"/>
      <sheetName val="hat"/>
      <sheetName val="tinhtoan"/>
      <sheetName val="_x0004_"/>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u_lieu"/>
      <sheetName val="Tong_gia"/>
      <sheetName val="Chi_tiet_gia"/>
      <sheetName val="KL_dao_Lap_dat"/>
      <sheetName val="THKP_don_gia_chao"/>
      <sheetName val="Tong_GT_khac_Pbo_vao_GT"/>
      <sheetName val="THKP_XL_Khac"/>
      <sheetName val="Lan_trai_tam"/>
      <sheetName val="Chuyen_quan"/>
      <sheetName val="Den_bu"/>
      <sheetName val="VL_NC_M_XL_khac"/>
      <sheetName val="BT_cot_thep"/>
      <sheetName val="KL_cot_thep"/>
      <sheetName val="Dap_Dat"/>
      <sheetName val="Tinh_CT_dao_dat_Luu"/>
      <sheetName val="Tinh_CT_dao_dat"/>
      <sheetName val="Chi_tiet_cot_pha"/>
      <sheetName val="Chiet_tinh_don_gia"/>
      <sheetName val="Don_gia_VCTC"/>
      <sheetName val="Gia_HTXL+VC"/>
      <sheetName val="XL4Poppy"/>
      <sheetName val="Bang ve"/>
      <sheetName val="Bang tong ke"/>
      <sheetName val="Liet ke vat tu"/>
      <sheetName val="Sheet2"/>
      <sheetName val="Sheet3"/>
      <sheetName val="Sheet4"/>
      <sheetName val="Sheet5"/>
      <sheetName val="XL4Test5"/>
      <sheetName val="Solieu"/>
      <sheetName val="TMC"/>
      <sheetName val="TMDT"/>
      <sheetName val="GiaQuyen"/>
      <sheetName val="tong hop"/>
      <sheetName val="TONG"/>
      <sheetName val="THXL"/>
      <sheetName val="GT"/>
      <sheetName val="chitiet"/>
      <sheetName val="DG"/>
      <sheetName val="ThuHoiVT"/>
      <sheetName val="vc"/>
      <sheetName val="VCDD"/>
      <sheetName val="THXL-tr"/>
      <sheetName val="CT_tram"/>
      <sheetName val="TK"/>
      <sheetName val="bu"/>
      <sheetName val="bu-tr"/>
      <sheetName val="klth"/>
      <sheetName val="vtthuhoi"/>
      <sheetName val="tram1x25"/>
      <sheetName val="tram1x50"/>
      <sheetName val="tram3x25"/>
      <sheetName val="tram250"/>
      <sheetName val="tram160"/>
      <sheetName val="kldd2"/>
      <sheetName val="kldd1"/>
      <sheetName val="pp3p_NC"/>
      <sheetName val="pp3p "/>
      <sheetName val="pp1p"/>
      <sheetName val="pphtABC"/>
      <sheetName val="pphtAV"/>
      <sheetName val="TienLuong"/>
      <sheetName val="00000000"/>
      <sheetName val="10000000"/>
      <sheetName val="Thang02"/>
      <sheetName val="Thang03"/>
      <sheetName val="thang04"/>
      <sheetName val="Hung"/>
      <sheetName val="Dau"/>
      <sheetName val="Doan"/>
      <sheetName val="Xanh"/>
      <sheetName val="Tri"/>
      <sheetName val="Chuong"/>
      <sheetName val="Hue"/>
      <sheetName val="Tien"/>
      <sheetName val="Sanh"/>
      <sheetName val="Phuc"/>
      <sheetName val="Hai"/>
      <sheetName val="Chau"/>
      <sheetName val="Lien"/>
      <sheetName val="Trieu"/>
      <sheetName val="Huong"/>
      <sheetName val="Canh"/>
      <sheetName val="Bao"/>
      <sheetName val="Kim"/>
      <sheetName val="Son"/>
      <sheetName val="Phuong"/>
      <sheetName val="Nga"/>
      <sheetName val="THTN"/>
      <sheetName val="DT0156"/>
      <sheetName val="CL0156"/>
      <sheetName val="DT0559"/>
      <sheetName val="CL0559"/>
      <sheetName val="DT0720"/>
      <sheetName val="CL0720"/>
      <sheetName val="DT0829"/>
      <sheetName val="CL0829"/>
      <sheetName val="DT0998"/>
      <sheetName val="CL0998"/>
      <sheetName val="TN01"/>
      <sheetName val="DT1110"/>
      <sheetName val="CL1110"/>
      <sheetName val="DT1207"/>
      <sheetName val="CL1027"/>
      <sheetName val="DT1253"/>
      <sheetName val="CL1253"/>
      <sheetName val="DT1472"/>
      <sheetName val="CL1472"/>
      <sheetName val="DT1595"/>
      <sheetName val="CL1595"/>
      <sheetName val="DT1797"/>
      <sheetName val="CL1797"/>
      <sheetName val="DT1850"/>
      <sheetName val="CL1850"/>
      <sheetName val="DT1924"/>
      <sheetName val="CL1924"/>
      <sheetName val="TN12"/>
      <sheetName val="DT2009"/>
      <sheetName val="CL2009"/>
      <sheetName val="DT2828"/>
      <sheetName val="CL2828"/>
      <sheetName val="DT2895"/>
      <sheetName val="CL2895"/>
      <sheetName val="DT2978"/>
      <sheetName val="CL2978"/>
      <sheetName val="TN23"/>
      <sheetName val="DT3080"/>
      <sheetName val="CL3080"/>
      <sheetName val="DT3235"/>
      <sheetName val="CL3235"/>
      <sheetName val="DT3440"/>
      <sheetName val="CL3440"/>
      <sheetName val="DT3536"/>
      <sheetName val="CL3536"/>
      <sheetName val="DT3625"/>
      <sheetName val="CL3625"/>
      <sheetName val="DT3680"/>
      <sheetName val="CL3680"/>
      <sheetName val="DT3714"/>
      <sheetName val="CL3714"/>
      <sheetName val="DT3730"/>
      <sheetName val="CL3730"/>
      <sheetName val="DT3976"/>
      <sheetName val="CL3976"/>
      <sheetName val="TN34"/>
      <sheetName val="DT4084"/>
      <sheetName val="CL4084"/>
      <sheetName val="DT4172"/>
      <sheetName val="CL4172"/>
      <sheetName val="DT4386"/>
      <sheetName val="CL4386"/>
      <sheetName val="DT4492"/>
      <sheetName val="CL4492"/>
      <sheetName val="DT4509"/>
      <sheetName val="CL4509"/>
      <sheetName val="DT4680"/>
      <sheetName val="CL4680"/>
      <sheetName val="DT4792"/>
      <sheetName val="CL4792"/>
      <sheetName val="DT4974"/>
      <sheetName val="CL4974"/>
      <sheetName val="TN45"/>
      <sheetName val="DT5435"/>
      <sheetName val="CL5435"/>
      <sheetName val="DT5578"/>
      <sheetName val="CL5578"/>
      <sheetName val="DT5679"/>
      <sheetName val="CL5679"/>
      <sheetName val="DT5786"/>
      <sheetName val="CL5786"/>
      <sheetName val="TN56"/>
      <sheetName val="DT6031"/>
      <sheetName val="CL6031"/>
      <sheetName val="DT6463"/>
      <sheetName val="CL6463"/>
      <sheetName val="DT6653"/>
      <sheetName val="CL6653"/>
      <sheetName val="DT6676"/>
      <sheetName val="CL6676"/>
      <sheetName val="DT6803"/>
      <sheetName val="CL6803"/>
      <sheetName val="DT6918"/>
      <sheetName val="CL6918"/>
      <sheetName val="TN67"/>
      <sheetName val="DT7067"/>
      <sheetName val="CL7067"/>
      <sheetName val="DT7181"/>
      <sheetName val="CL7181"/>
      <sheetName val="DT7263"/>
      <sheetName val="CL7263"/>
      <sheetName val="DT7547"/>
      <sheetName val="CL7547"/>
      <sheetName val="DT7786"/>
      <sheetName val="CL7786"/>
      <sheetName val="DT7806"/>
      <sheetName val="CL7806"/>
      <sheetName val="DT7961"/>
      <sheetName val="CL7961"/>
      <sheetName val="TN78"/>
      <sheetName val="DT8118"/>
      <sheetName val="CL8118"/>
      <sheetName val="DT8163"/>
      <sheetName val="CL8163"/>
      <sheetName val="DT8391"/>
      <sheetName val="CL8391"/>
      <sheetName val="DT8654"/>
      <sheetName val="CL8654"/>
      <sheetName val="TN8C"/>
      <sheetName val="XLCau1"/>
      <sheetName val="DTCAU1"/>
      <sheetName val="CLCau1"/>
      <sheetName val="XLCau3"/>
      <sheetName val="DTCAU3"/>
      <sheetName val="CLCau3"/>
      <sheetName val="CVC"/>
      <sheetName val="CVCda"/>
      <sheetName val="TSDL"/>
      <sheetName val="toketoanCND MSTS"/>
      <sheetName val="TSKH"/>
      <sheetName val="ct luong "/>
      <sheetName val="Nhap 6T"/>
      <sheetName val="baocaochinh(qui1.05) (DC)"/>
      <sheetName val="Ctuluongq.1.05"/>
      <sheetName val="BANG PHAN BO qui1.05(DC)"/>
      <sheetName val="BANG PHAN BO quiII.05"/>
      <sheetName val="bao cac cinh Qui II-2005"/>
      <sheetName val="BIA HUDA CHAI"/>
      <sheetName val="BIA HUDA LON"/>
      <sheetName val="BIA SG 450"/>
      <sheetName val="BIA SG 330"/>
      <sheetName val="BIA HENIKEN 330"/>
      <sheetName val="BG SUNNY 100g"/>
      <sheetName val="BG SUNNY 200g"/>
      <sheetName val="BG MEO 500g"/>
      <sheetName val="BG SOPHA 200g"/>
      <sheetName val="BG SUNNEW 100g"/>
      <sheetName val="BG SUNNEW 200g"/>
      <sheetName val="BG SUNNEW 500g"/>
      <sheetName val="BG ISO 400g "/>
      <sheetName val="BG ISO 180g"/>
      <sheetName val="PIN DEN CON VOI"/>
      <sheetName val="LOP OTO 500-12"/>
      <sheetName val="LOP OTO 700-16"/>
      <sheetName val="LOP OTO 840-15"/>
      <sheetName val="LOP OTO 900-20 DN"/>
      <sheetName val="LOP OTO 1000-20 DN"/>
      <sheetName val="LOP OTO 1100-20 DN"/>
      <sheetName val="LOP OTO 1200-20 DN"/>
      <sheetName val="LOP SIAM 900"/>
      <sheetName val="LOP SIAM 1000"/>
      <sheetName val="LOP SIAM 1100"/>
      <sheetName val="SAM OTO 1000-20 DN"/>
      <sheetName val="SAM OTO 1100-20 DN"/>
      <sheetName val="SAM OTO 1200-20 DN"/>
      <sheetName val="YEM OTO 1100-20"/>
      <sheetName val="YEM OTO 1200-20"/>
      <sheetName val="ACQUY 50 A"/>
      <sheetName val="ACQUY 70 A"/>
      <sheetName val="ACQUY 100 A"/>
      <sheetName val="ACQUY 120 A"/>
      <sheetName val="ACQUY 150 A"/>
      <sheetName val="ACQUY 200 A"/>
      <sheetName val="TL BASTOR"/>
      <sheetName val="TL ERA DO"/>
      <sheetName val="TL ERA XANH"/>
      <sheetName val="TL NGUA TRANG"/>
      <sheetName val="TL DALAT DO"/>
      <sheetName val="TL DA LAT XANH"/>
      <sheetName val="TL BLU XANH"/>
      <sheetName val="Tl CHO LON"/>
      <sheetName val="MI TALIFOOD"/>
      <sheetName val="MI  SAFOOD"/>
      <sheetName val="PHO BO GA"/>
      <sheetName val="MI BO RAU THOM"/>
      <sheetName val="MI  30 GOI"/>
      <sheetName val="MI BO BIT TET"/>
      <sheetName val="MI LAU THAI"/>
      <sheetName val="MI PH DONG DO"/>
      <sheetName val="NHUA LA PHONG "/>
      <sheetName val="KEO XOP CHANH"/>
      <sheetName val="SAT  4"/>
      <sheetName val="SAT 6"/>
      <sheetName val="SAT 8"/>
      <sheetName val="SAT 10"/>
      <sheetName val="SAT 12"/>
      <sheetName val="THEP BUOC"/>
      <sheetName val="KEM GAI"/>
      <sheetName val="THEP LUOI B40"/>
      <sheetName val="NHOM LA"/>
      <sheetName val="CAN N 5 LIT"/>
      <sheetName val="CAN N 20 LIT"/>
      <sheetName val="CAN N 30 LIT"/>
      <sheetName val="NI LONG (VAI N PVC)"/>
      <sheetName val="N- RUA SUMMER"/>
      <sheetName val="N- RUA SUPER 500 ml"/>
      <sheetName val="N- RUA TLONG"/>
      <sheetName val="DAY DIEN BOC PVC "/>
      <sheetName val="VO (GIAY TRANG)"/>
      <sheetName val="TON KEM"/>
      <sheetName val="QUAT TREO TUONG"/>
      <sheetName val="SUA DAC DD"/>
      <sheetName val="SUATUOI CO DUONG"/>
      <sheetName val="SUA PN XANH"/>
      <sheetName val="SUA ONG THO DO"/>
      <sheetName val="SUA BOT RILAC NGOT"/>
      <sheetName val="SUA  BOT RILAC MAN"/>
      <sheetName val="SUA PHINO"/>
      <sheetName val="SUA BOT 1,2,3"/>
      <sheetName val="MILO 200g"/>
      <sheetName val="MILO HOP 300g"/>
      <sheetName val="MILO 400g"/>
      <sheetName val="NUOC SAM YEN"/>
      <sheetName val="CAFE NET 20 goi"/>
      <sheetName val="CAFE NET 50 goi"/>
      <sheetName val="THCTANG"/>
      <sheetName val="TBHBOI"/>
      <sheetName val="DHKK2"/>
      <sheetName val="MOC"/>
      <sheetName val="TB"/>
      <sheetName val="THCPK"/>
      <sheetName val="THDT"/>
      <sheetName val="NHAN"/>
      <sheetName val="00000001"/>
      <sheetName val="K,DTt5-6"/>
      <sheetName val="K,DTt7-11"/>
      <sheetName val="K,DTt5-6 (2)"/>
      <sheetName val="K,DTt7-11 (2)"/>
      <sheetName val="gVL"/>
      <sheetName val="PTDG"/>
      <sheetName val="DGTHDC"/>
      <sheetName val="GM"/>
      <sheetName val="GNC"/>
      <sheetName val="DKTT"/>
      <sheetName val="CTPTTC"/>
      <sheetName val="NC"/>
      <sheetName val="DIEN GIAI KL"/>
      <sheetName val="KLTHEP"/>
      <sheetName val="KL DUONG GOM"/>
      <sheetName val="Sheet19"/>
      <sheetName val="TGTHUC HIEN"/>
      <sheetName val="KLLK THUC HIEN"/>
      <sheetName val="GTNTTTD1"/>
      <sheetName val="DGTHT"/>
      <sheetName val="PTCT MUONG"/>
      <sheetName val="DGTH MUONG"/>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XXXXXXXX"/>
      <sheetName val="1"/>
      <sheetName val="TN NEW"/>
      <sheetName val="285"/>
      <sheetName val="phangoithau"/>
      <sheetName val="TDT"/>
      <sheetName val="THCPXD"/>
      <sheetName val="cpkhac"/>
      <sheetName val="CP CBSX"/>
      <sheetName val="TN CT"/>
      <sheetName val="VLNCMTC TN"/>
      <sheetName val="CT day dan su phu kien"/>
      <sheetName val="CT xa - tiep dia"/>
      <sheetName val="THEP HINH"/>
      <sheetName val="CT cot"/>
      <sheetName val="Ct BT mong"/>
      <sheetName val="DatDao"/>
      <sheetName val="K LUONG duong day"/>
      <sheetName val="TH CTO"/>
      <sheetName val="VL-NC CTo"/>
      <sheetName val="CT cong to"/>
      <sheetName val="KL CONG TO"/>
      <sheetName val="VL DAU THAU"/>
      <sheetName val="TH DZ0,4"/>
      <sheetName val="TT"/>
      <sheetName val="VL-NC DZ0,4"/>
      <sheetName val="TH THAO DO"/>
      <sheetName val="VL-NC-MTC thao do"/>
      <sheetName val="CT THAO DO"/>
      <sheetName val="KL Thao Do"/>
      <sheetName val="YEM O_x0014_O 1100-20"/>
      <sheetName val="_x0004_T3714"/>
      <sheetName val="Phuc Hung "/>
      <sheetName val="Quang An I (3)"/>
      <sheetName val="Quang An I (2)"/>
      <sheetName val="Quang An I"/>
      <sheetName val="Long An (3)"/>
      <sheetName val="Long An (2)"/>
      <sheetName val="Long An"/>
      <sheetName val="Thanh Hung"/>
      <sheetName val="Giai Duc"/>
      <sheetName val="Tan Hoa"/>
      <sheetName val="XMXD Thong Nhat (2)"/>
      <sheetName val="XMXD Thong Nhat"/>
      <sheetName val="Viet Thai (2)"/>
      <sheetName val="Viet Thai"/>
      <sheetName val="The Quang  (3)"/>
      <sheetName val="The Quang  (2)"/>
      <sheetName val="The Quang "/>
      <sheetName val="Mong Phong"/>
      <sheetName val="Manh quang"/>
      <sheetName val="Minh chinh"/>
      <sheetName val="Ynghua"/>
      <sheetName val="Kien Dat (2)"/>
      <sheetName val="Kien Dat"/>
      <sheetName val="Khoa Dien"/>
      <sheetName val="Vi Tan"/>
      <sheetName val="INOUE "/>
      <sheetName val="EAGLE (2)"/>
      <sheetName val="EAGLE"/>
      <sheetName val="Lifan-Zhuoli"/>
      <sheetName val="Dong Thap (2)"/>
      <sheetName val="Dong Thap"/>
      <sheetName val="CKCX TLong"/>
      <sheetName val="Tong hop TT"/>
      <sheetName val="CK120"/>
      <sheetName val="CKCX1 (3)"/>
      <sheetName val="CKCX1 (2)"/>
      <sheetName val="CKCX1"/>
      <sheetName val="SON NAM"/>
      <sheetName val="LFTS"/>
      <sheetName val="Le long"/>
      <sheetName val="TRA"/>
      <sheetName val="Amoro"/>
      <sheetName val="Thien phuc"/>
      <sheetName val="DCCKXK"/>
      <sheetName val="TOAN LUC (Moi)"/>
      <sheetName val="TOAN LUC"/>
      <sheetName val="XL Dong Anh"/>
      <sheetName val="BORAMTEK"/>
      <sheetName val="A LONG"/>
      <sheetName val="DAI MO"/>
      <sheetName val="Thien Ngoc An"/>
      <sheetName val="Sheang nil"/>
      <sheetName val="XCD (2)"/>
      <sheetName val="Meinfa (2)"/>
      <sheetName val="Meinfa"/>
      <sheetName val="THXM-tr"/>
      <sheetName val="pp3x!"/>
      <sheetName val="VL_NC_溼_XL_khac"/>
      <sheetName val="vtôiuhoi"/>
      <sheetName val="BIA HUD_x0001_ LON"/>
      <sheetName val="KH-Q1,Q2,01"/>
      <sheetName val="KL_dak_Lap_dat"/>
      <sheetName val="KL_cot[thep"/>
      <sheetName val="Tong_GT_khac_Pbo_v!n_GT"/>
      <sheetName val="1-1"/>
      <sheetName val="Khoi luong"/>
      <sheetName val="BAOGIATHANG"/>
      <sheetName val="DAODAT"/>
      <sheetName val="vanchuyen TC"/>
      <sheetName val="ctdg"/>
      <sheetName val="桃彩楴瑥损瑯灟慨_x0012_䌀楨瑥瑟湩彨潤"/>
      <sheetName val="Chart1"/>
      <sheetName val="TDTH"/>
      <sheetName val=""/>
      <sheetName val="jannkc"/>
      <sheetName val="JAN-05"/>
      <sheetName val="FEB-05 -NKC"/>
      <sheetName val="FEB-05"/>
      <sheetName val="NKCMAR05"/>
      <sheetName val="MAR 05"/>
      <sheetName val="APRIL NKC"/>
      <sheetName val="LOTHEPPHULAM"/>
      <sheetName val="loamiang16"/>
      <sheetName val="APRIL"/>
      <sheetName val="may"/>
      <sheetName val="maynkc"/>
      <sheetName val="chi Ngoc"/>
      <sheetName val="NKCJUNE"/>
      <sheetName val="JUNE"/>
      <sheetName val="nkcjuly"/>
      <sheetName val="JULY"/>
      <sheetName val="၃hi_tiet_cot_pha"/>
      <sheetName val="NEW-PANEL"/>
      <sheetName val="Vat tu"/>
      <sheetName val="giathanh1"/>
      <sheetName val="DONGIA"/>
      <sheetName val="TTVanChuyen"/>
      <sheetName val="Tinh_CT__x0003__x0000_o_dat"/>
      <sheetName val="CL17_x0000_7"/>
      <sheetName val="VL_NC_?_XL_khac"/>
      <sheetName val="Rheet30"/>
      <sheetName val="Sheed27"/>
      <sheetName val="bia"/>
      <sheetName val="TH "/>
      <sheetName val="van chuyen"/>
      <sheetName val="KL"/>
      <sheetName val="Phan-Tich"/>
      <sheetName val="20000000"/>
      <sheetName val="30000000"/>
      <sheetName val="Cty"/>
      <sheetName val="Trả nợ"/>
      <sheetName val="Nhập"/>
      <sheetName val="K.Toan"/>
      <sheetName val="KTNXT"/>
      <sheetName val="Tinh_CT_da䁯_dat_Luu"/>
      <sheetName val="khung ten TD"/>
      <sheetName val="Tinh_CT_dao_dat_Lue"/>
      <sheetName val="Sheet6"/>
      <sheetName val="THANG 4"/>
      <sheetName val="Sheet17"/>
      <sheetName val="Sheet7"/>
      <sheetName val="Sheet8"/>
      <sheetName val="Sheet9"/>
      <sheetName val="Sheet10"/>
      <sheetName val="Sheet11"/>
      <sheetName val="Sheet12"/>
      <sheetName val="Sheet13"/>
      <sheetName val="Sheet14"/>
      <sheetName val="Sheet15"/>
      <sheetName val="Sheet16"/>
      <sheetName val="h"/>
      <sheetName val="nhot1"/>
      <sheetName val="nhot0.8"/>
      <sheetName val="nhot0,7"/>
      <sheetName val="F020"/>
      <sheetName val="R020-4"/>
      <sheetName val="R020-6"/>
      <sheetName val="F100"/>
      <sheetName val="R100-4"/>
      <sheetName val="R100-6"/>
      <sheetName val="F200"/>
      <sheetName val="R200-4"/>
      <sheetName val="R200-6"/>
      <sheetName val="F300"/>
      <sheetName val="R300-4"/>
      <sheetName val="R300-6"/>
      <sheetName val="F300VN"/>
      <sheetName val="R300-4VN"/>
      <sheetName val="R300-6VN"/>
      <sheetName val="F400"/>
      <sheetName val="R400-4"/>
      <sheetName val="R400-6"/>
      <sheetName val="90-100-SPACY"/>
      <sheetName val="SAM25-50"/>
      <sheetName val="SAM75"/>
      <sheetName val="nhot1-ES"/>
      <sheetName val="nhot 0,8-ES"/>
      <sheetName val="sen AP 428"/>
      <sheetName val="sen AP420"/>
      <sheetName val="sen YBN 428"/>
      <sheetName val="ron mayC50+70"/>
      <sheetName val="ron mayC100"/>
      <sheetName val="ron mayW110"/>
      <sheetName val="ronmayYAMAHA"/>
      <sheetName val="ronmaySUZUKI"/>
      <sheetName val="ronmayBEST"/>
      <sheetName val="ronmaySwan,TQ110,TQ100"/>
      <sheetName val="ronmayC50,70FG"/>
      <sheetName val="ronmayC100FG"/>
      <sheetName val="rondauC50,70"/>
      <sheetName val="rondau C50,70FG"/>
      <sheetName val="rondau C100"/>
      <sheetName val="rondau C100FG"/>
      <sheetName val="rondau W110"/>
      <sheetName val="rondau Yamaha"/>
      <sheetName val="rondau Suxuki"/>
      <sheetName val="rondau Best"/>
      <sheetName val="rondau Swan,TQ110,TQ100"/>
      <sheetName val="cong DST2"/>
      <sheetName val="cong DS T1"/>
      <sheetName val="T1"/>
      <sheetName val="PTT1"/>
      <sheetName val="pT12"/>
      <sheetName val="Sua"/>
      <sheetName val="TT661"/>
      <sheetName val="T661-2"/>
      <sheetName val="T661"/>
      <sheetName val="ManhԀ_x0000__x0000__x0000_Ȁ"/>
      <sheetName val="DãtDao"/>
      <sheetName val="TH C_x0017_O"/>
      <sheetName val="KLãCONG TO"/>
      <sheetName val="TH DZ0,t"/>
      <sheetName val="CT THAO EO"/>
      <sheetName val="ÈL_dak_Lap_dat"/>
      <sheetName val="PTDG_x0006__x0000__x0000_DGTHDC_x0002__x0000__x0000_GM_x0003__x0000__x0000_GVL_x0003__x0000__x0000_GN@_x0004_"/>
      <sheetName val="thau.xls]SAM OTO 1100-20 DN"/>
      <sheetName val="toketoanCLD MSTS"/>
      <sheetName val="Manh︀ᇕ԰_x0000_缀"/>
      <sheetName val="ManhԀ_x0000__x0000__x0000_"/>
      <sheetName val="Manh԰"/>
      <sheetName val="S-SKTM"/>
      <sheetName val="S-BDMTK"/>
      <sheetName val="SQTM"/>
      <sheetName val="SNKTT"/>
      <sheetName val="BCDTKKT"/>
      <sheetName val="BCKQHDKD"/>
      <sheetName val="TGTGTDKT"/>
      <sheetName val="SOCAI"/>
      <sheetName val="Manh?_x0000__x0000__x0000_?"/>
      <sheetName val="PTDG_x0006__x0000_DGTHDC_x0002__x0000_GM_x0003__x0000_GVL_x0003__x0000_GN@_x0004__x0000_DKT"/>
      <sheetName val="TH MUONG_x0007__x0000__x0000_Sheet24_x0007__x0000__x0000_heet25_x0007__x0000__x0000_"/>
      <sheetName val="Manh???_x0000_?"/>
      <sheetName val="Manh?"/>
      <sheetName val="????????_x0012_???????"/>
      <sheetName val="ManhԀ???Ȁ"/>
      <sheetName val="PTDG_x0006_??DGTHDC_x0002_??GM_x0003_??GVL_x0003_??GN@_x0004_"/>
      <sheetName val="Manh︀ᇕ԰?缀"/>
      <sheetName val="ManhԀ???"/>
      <sheetName val="Manh?????"/>
      <sheetName val="PTDG_x0006_?DGTHDC_x0002_?GM_x0003_?GVL_x0003_?GN@_x0004_?DKT"/>
      <sheetName val="TH MUONG_x0007_??Sheet24_x0007_??heet25_x0007_??"/>
      <sheetName val="DATA"/>
      <sheetName val="Summary"/>
      <sheetName val="MT"/>
      <sheetName val="th"/>
      <sheetName val="HDCT"/>
      <sheetName val="HDBT"/>
      <sheetName val="2003"/>
      <sheetName val="LK"/>
      <sheetName val="CHO"/>
      <sheetName val="NDU"/>
      <sheetName val="MAU"/>
      <sheetName val="LMC"/>
      <sheetName val="LG CT"/>
      <sheetName val="UBDS"/>
      <sheetName val="TH-TL"/>
      <sheetName val="UB-TL"/>
      <sheetName val="GDTX"/>
      <sheetName val="AN"/>
      <sheetName val="HH"/>
      <sheetName val="H-TR"/>
      <sheetName val="C.CA"/>
      <sheetName val="C.XANG"/>
      <sheetName val="XS"/>
      <sheetName val="BH"/>
      <sheetName val="thang 1"/>
      <sheetName val="THANG 3"/>
      <sheetName val="DGXDCB_DD"/>
      <sheetName val="DG CANTHO"/>
      <sheetName val="Dutoan KL"/>
      <sheetName val="PT VATTU"/>
      <sheetName val="MTO REV.2(ARMOR)"/>
      <sheetName val="k,dd1"/>
      <sheetName val="Lai lo 05"/>
      <sheetName val="Don_giaíCTC"/>
      <sheetName val="[Gia_$hau.xls_x0005_CL6463"/>
      <sheetName val="T10"/>
      <sheetName val="T11"/>
      <sheetName val="T12"/>
      <sheetName val="SQ12"/>
      <sheetName val="12(2)"/>
      <sheetName val="DS-nop"/>
      <sheetName val="DS-nop T12.03"/>
      <sheetName val="DS nop quý IV"/>
      <sheetName val="DS nop quý IV.04"/>
      <sheetName val="DSnop quý III.04"/>
      <sheetName val="DSnop quý II.04"/>
      <sheetName val="DSnop quý I.04"/>
      <sheetName val="DS-nop T11.03"/>
      <sheetName val="DINH MUC"/>
      <sheetName val="A301"/>
      <sheetName val="cc"/>
      <sheetName val="CL200_x0019_"/>
      <sheetName val="CD2895"/>
      <sheetName val="DT41_x0017_2"/>
      <sheetName val="CL6&amp;53"/>
      <sheetName val="DT_x0018_654"/>
      <sheetName val="BIA SG _x0013_30"/>
      <sheetName val="BG MEO 5 0g"/>
      <sheetName val="BG SUNNEW !00g"/>
      <sheetName val="LKP OTO 1000-20 DN"/>
      <sheetName val="LOP OTO 1100%20 DN"/>
      <sheetName val="YEI OTO 1200-20"/>
      <sheetName val="Soî"/>
      <sheetName val="TH헾】_x0005__x0000_"/>
      <sheetName val="CL28&quot;8"/>
      <sheetName val="tbam3x25"/>
      <sheetName val="`p1p"/>
      <sheetName val="bdkdt"/>
      <sheetName val="LK1111"/>
      <sheetName val="Thanh tra"/>
      <sheetName val="Taichinh"/>
      <sheetName val="Phong Noi vu"/>
      <sheetName val="Phu nu"/>
      <sheetName val="Nha thieu nhi"/>
      <sheetName val="Nongdan"/>
      <sheetName val="Cuuchienbinh"/>
      <sheetName val="Chuthapdo"/>
      <sheetName val="Huyen doan"/>
      <sheetName val="Mattran"/>
      <sheetName val="Phong GD"/>
      <sheetName val="Phong ton giao dtoc"/>
      <sheetName val="Phong tai nguyen"/>
      <sheetName val="Tu phap"/>
      <sheetName val="Dan so"/>
      <sheetName val="CT35"/>
    </sheetNames>
    <sheetDataSet>
      <sheetData sheetId="0"/>
      <sheetData sheetId="1" refreshError="1">
        <row r="6">
          <cell r="C6">
            <v>1.5644349070100143</v>
          </cell>
        </row>
        <row r="19">
          <cell r="C19">
            <v>8761.9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refreshError="1"/>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sheetData sheetId="447"/>
      <sheetData sheetId="448" refreshError="1"/>
      <sheetData sheetId="449" refreshError="1"/>
      <sheetData sheetId="450"/>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sheetData sheetId="464" refreshError="1"/>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refreshError="1"/>
      <sheetData sheetId="506" refreshError="1"/>
      <sheetData sheetId="507" refreshError="1"/>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refreshError="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sheetData sheetId="596"/>
      <sheetData sheetId="597"/>
      <sheetData sheetId="598"/>
      <sheetData sheetId="599" refreshError="1"/>
      <sheetData sheetId="600" refreshError="1"/>
      <sheetData sheetId="601" refreshError="1"/>
      <sheetData sheetId="602" refreshError="1"/>
      <sheetData sheetId="603" refreshError="1"/>
      <sheetData sheetId="604" refreshError="1"/>
      <sheetData sheetId="605"/>
      <sheetData sheetId="606" refreshError="1"/>
      <sheetData sheetId="607"/>
      <sheetData sheetId="608"/>
      <sheetData sheetId="609"/>
      <sheetData sheetId="610"/>
      <sheetData sheetId="611"/>
      <sheetData sheetId="612" refreshError="1"/>
      <sheetData sheetId="613" refreshError="1"/>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refreshError="1"/>
      <sheetData sheetId="637" refreshError="1"/>
      <sheetData sheetId="638" refreshError="1"/>
      <sheetData sheetId="639" refreshError="1"/>
      <sheetData sheetId="640" refreshError="1"/>
      <sheetData sheetId="641" refreshError="1"/>
      <sheetData sheetId="642" refreshError="1"/>
      <sheetData sheetId="643"/>
      <sheetData sheetId="644"/>
      <sheetData sheetId="645" refreshError="1"/>
      <sheetData sheetId="646" refreshError="1"/>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refreshError="1"/>
      <sheetData sheetId="664" refreshError="1"/>
      <sheetData sheetId="665" refreshError="1"/>
      <sheetData sheetId="666" refreshError="1"/>
      <sheetData sheetId="667" refreshError="1"/>
      <sheetData sheetId="668"/>
      <sheetData sheetId="669"/>
      <sheetData sheetId="670"/>
      <sheetData sheetId="671"/>
      <sheetData sheetId="672"/>
      <sheetData sheetId="673"/>
      <sheetData sheetId="674" refreshError="1"/>
      <sheetData sheetId="675"/>
      <sheetData sheetId="676"/>
      <sheetData sheetId="677"/>
      <sheetData sheetId="678"/>
      <sheetData sheetId="679" refreshError="1"/>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_10KV"/>
      <sheetName val="TT_0,4KV"/>
      <sheetName val="T_TBA"/>
      <sheetName val="TBA"/>
      <sheetName val="T_10KV"/>
      <sheetName val="10KV"/>
      <sheetName val="T_0,4KV"/>
      <sheetName val="0,4KV"/>
      <sheetName val="CP_Xaylap"/>
      <sheetName val="CP_Thietbi"/>
      <sheetName val="CP_Khac"/>
      <sheetName val="Tong_DT"/>
      <sheetName val="TTVanChuyen"/>
      <sheetName val="Gia_GC_Satthep"/>
      <sheetName val="VLC_10KV"/>
      <sheetName val="VLC_TBA"/>
      <sheetName val="VLC_0,4KV"/>
    </sheetNames>
    <sheetDataSet>
      <sheetData sheetId="0">
        <row r="323">
          <cell r="H323">
            <v>1402400</v>
          </cell>
        </row>
        <row r="329">
          <cell r="H329">
            <v>608046.18200000003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i trinh"/>
      <sheetName val="Du toan"/>
      <sheetName val="XL4Poppy"/>
    </sheetNames>
    <sheetDataSet>
      <sheetData sheetId="0"/>
      <sheetData sheetId="1"/>
      <sheetData sheetId="2"/>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gVL"/>
      <sheetName val="dtoan"/>
      <sheetName val="dap"/>
      <sheetName val="GTXL-duong"/>
      <sheetName val="tkphi"/>
      <sheetName val="bth"/>
      <sheetName val="vattu"/>
      <sheetName val="tong hop"/>
      <sheetName val="phan tich DG"/>
      <sheetName val="gia vat lieu"/>
      <sheetName val="gia xe may"/>
      <sheetName val="gia nhan cong"/>
      <sheetName val="XL4Test5"/>
      <sheetName val="T1"/>
      <sheetName val="T2"/>
      <sheetName val="T3"/>
      <sheetName val="THQui 1"/>
      <sheetName val="T4"/>
      <sheetName val="T5"/>
      <sheetName val="T6"/>
      <sheetName val="THQui 2"/>
      <sheetName val="T7"/>
      <sheetName val="T8"/>
      <sheetName val="T9"/>
      <sheetName val="THQui 3"/>
      <sheetName val="T10"/>
      <sheetName val="THQui 4"/>
      <sheetName val="TH nam 2003"/>
      <sheetName val="Sheet6"/>
      <sheetName val="gvt"/>
      <sheetName val="ATGT"/>
      <sheetName val="DG-TH"/>
      <sheetName val="Tuong-chan"/>
      <sheetName val="Dau-cong"/>
      <sheetName val="dtoan (4)"/>
      <sheetName val="GTXL"/>
      <sheetName val="tmdtu"/>
      <sheetName val="gpmb"/>
      <sheetName val="Sheet3"/>
      <sheetName val="Vatu"/>
      <sheetName val="khluongconlai"/>
      <sheetName val="Bao cao"/>
      <sheetName val="00000000"/>
      <sheetName val="B-n (2)"/>
      <sheetName val="B-n"/>
      <sheetName val="B-ky2"/>
      <sheetName val="TH-t toan"/>
      <sheetName val="T-toan"/>
      <sheetName val="TH"/>
      <sheetName val="B-ky"/>
      <sheetName val="bia"/>
      <sheetName val="th-dn"/>
      <sheetName val="XD"/>
      <sheetName val="dien"/>
      <sheetName val="nuoc"/>
      <sheetName val="Tbi"/>
      <sheetName val="Ctiet-XD"/>
      <sheetName val="Ctiet-dien"/>
      <sheetName val="Ctiet-nuoc"/>
      <sheetName val="Vtu-XD"/>
      <sheetName val="Vtu-dien"/>
      <sheetName val="Vtu-nuoc"/>
      <sheetName val="Tro giup"/>
      <sheetName val="Vp"/>
      <sheetName val="Taichinh"/>
      <sheetName val="NN-PTNT"/>
      <sheetName val="TC-LD"/>
      <sheetName val="KH-DT"/>
      <sheetName val="Tu phap"/>
      <sheetName val="T.TRA"/>
      <sheetName val="QLKTTH"/>
      <sheetName val="QLDA"/>
      <sheetName val="Dan so"/>
      <sheetName val="Tuong-#han"/>
      <sheetName val="dtct cong"/>
      <sheetName val=""/>
      <sheetName val="Sheet1"/>
      <sheetName val="TT_10KV"/>
      <sheetName val="dap_x0000__x0000_ƌ_x0000__x0004__x0000__x0000__x0000__x0000__x0000__x0000_㝌ƌ_x0000__x0000__x0000__x0000__x0000__x0000__x0000__x0000_ƌ_x0000__x0000__x0007__x0000_"/>
      <sheetName val="tuong"/>
      <sheetName val="Sheet2"/>
      <sheetName val="tra-vat-lieu"/>
      <sheetName val="IBASE"/>
      <sheetName val="DTCT-tuyen chinh"/>
      <sheetName val="Chart1"/>
      <sheetName val="Chart2"/>
      <sheetName val=" 8"/>
      <sheetName val="XL4Poppy"/>
      <sheetName val="Du_lieu"/>
      <sheetName val="Tra_bang"/>
      <sheetName val="Tra KS"/>
      <sheetName val="dap??ƌ?_x0004_??????㝌ƌ????????ƌ??_x0007_?"/>
      <sheetName val="DG "/>
      <sheetName val="DLDT"/>
      <sheetName val="Giai trinh"/>
      <sheetName val="Sheet4"/>
      <sheetName val="nhiemvu2006"/>
      <sheetName val="RutTM"/>
      <sheetName val="10000000"/>
      <sheetName val="20000000"/>
      <sheetName val="30000000"/>
      <sheetName val="GPXL-duong"/>
      <sheetName val="_x0000_??_x0000__x0004__x0000__x0000__x0000__x0000__x0000__x0000_??_x0000__x0000__x0000__x0000__x0000__x0000__x0000__x0000_??_x0000__x0000__x0007__x0000__x0000__x0000__x0000__x0000_"/>
      <sheetName val="GiaVL"/>
      <sheetName val="g)a vat lieu"/>
      <sheetName val="????_x0004_????????????????????_x0007_?????"/>
      <sheetName val="tong_hop"/>
      <sheetName val="phan_tich_DG"/>
      <sheetName val="gia_vat_lieu"/>
      <sheetName val="gia_xe_may"/>
      <sheetName val="gia_nhan_cong"/>
      <sheetName val="THQui_1"/>
      <sheetName val="THQui_2"/>
      <sheetName val="THQui_3"/>
      <sheetName val="THQui_4"/>
      <sheetName val="TH_nam_2003"/>
      <sheetName val="Bao_cao"/>
      <sheetName val="dtoan_(4)"/>
      <sheetName val="Tu_phap"/>
      <sheetName val="T_TRA"/>
      <sheetName val="Dan_so"/>
      <sheetName val="B-n_(2)"/>
      <sheetName val="TH-t_toan"/>
      <sheetName val="Tro_giup"/>
      <sheetName val="dap__ƌ__x0004_______㝌ƌ________ƌ___x0007__"/>
      <sheetName val="_____x0004______________________x0007______"/>
      <sheetName val="dtct_cong"/>
      <sheetName val="dapƌ㝌ƌƌ"/>
      <sheetName val="Gia"/>
      <sheetName val="Thuc thanh"/>
      <sheetName val="DTCT"/>
      <sheetName val="dap_x0000__x0000_??_x0000__x0004__x0000__x0000__x0000__x0000__x0000__x0000_??_x0000__x0000__x0000__x0000__x0000__x0000__x0000__x0000_??_x0000__x0000__x0007__x0000_"/>
      <sheetName val="dap?????_x0004_????????????????????_x0007_?"/>
      <sheetName val="dap______x0004______________________x0007__"/>
      <sheetName val="Gia KS"/>
      <sheetName val="LEGEND"/>
      <sheetName val="DG-TH_x0000_ǲ_x0000__x0000__x0000__x0000__x0000__x0000__x0000__x0000__x0000__x0000_ẜǰ_x0000__x0004__x0000__x0000__x0000__x0000__x0000__x0000_ǰ_x0000__x0000_"/>
      <sheetName val="DG-TH?ǲ??????????ẜǰ?_x0004_??????ǰ??"/>
      <sheetName val="dap__??__x0004_______??________??___x0007__"/>
      <sheetName val="???_x0004_???????_x0007_?"/>
      <sheetName val="gihaxe may"/>
      <sheetName val="Giai trũnh"/>
      <sheetName val="__"/>
      <sheetName val="KKKKKKKK"/>
      <sheetName val="PutTM"/>
      <sheetName val="DTCT-tuyen_chinh"/>
      <sheetName val="Tra_KS"/>
      <sheetName val="_8"/>
      <sheetName val="DG_"/>
      <sheetName val="Giai_trinh"/>
      <sheetName val="dap?ƌ?_x0004_?㝌ƌ?ƌ?_x0007_?"/>
      <sheetName val="???_x0004_??????_x0007_?"/>
      <sheetName val="dap????_x0004_???????_x0007_?"/>
      <sheetName val="dap_ƌ__x0004__㝌ƌ_ƌ__x0007__"/>
      <sheetName val="____x0004_________x0007__"/>
      <sheetName val="____x0004________x0007__"/>
      <sheetName val="dap_____x0004_________x0007__"/>
      <sheetName val="QLKTÔH"/>
      <sheetName val="tong_hop1"/>
      <sheetName val="phan_tich_DG1"/>
      <sheetName val="gia_vat_lieu1"/>
      <sheetName val="gia_xe_may1"/>
      <sheetName val="gia_nhan_cong1"/>
      <sheetName val="THQui_11"/>
      <sheetName val="THQui_21"/>
      <sheetName val="THQui_31"/>
      <sheetName val="THQui_41"/>
      <sheetName val="TH_nam_20031"/>
      <sheetName val="Bao_cao1"/>
      <sheetName val="dtoan_(4)1"/>
      <sheetName val="Tu_phap1"/>
      <sheetName val="T_TRA1"/>
      <sheetName val="Dan_so1"/>
      <sheetName val="B-n_(2)1"/>
      <sheetName val="TH-t_toan1"/>
      <sheetName val="Tro_giup1"/>
      <sheetName val="??????"/>
      <sheetName val="?????????????????????????????"/>
      <sheetName val="Package1"/>
      <sheetName val="MTO REV.2(ARMOR)"/>
      <sheetName val="DG-TH_ǲ__________ẜǰ__x0004_______ǰ__"/>
      <sheetName val="g)a_vat_lieu"/>
      <sheetName val="dap??ƌ???????㝌ƌ????????ƌ???"/>
      <sheetName val="dap??????"/>
      <sheetName val="dap______"/>
      <sheetName val="dtct_cong1"/>
      <sheetName val="dap__ƌ_______㝌ƌ________ƌ___"/>
      <sheetName val="dap??????????????????????????"/>
      <sheetName val="Thuc_thanh"/>
      <sheetName val="_____________________________"/>
      <sheetName val="fattu"/>
      <sheetName val="______"/>
      <sheetName val="dap__________________________"/>
      <sheetName val="Gia_KS"/>
      <sheetName val="DG-THǲẜǰǰ"/>
      <sheetName val="DG-TH?ǲ??????????ẜǰ???????ǰ??"/>
      <sheetName val="DG-THǲẜǰǰ೔ǰᷴǰ"/>
      <sheetName val="???????????"/>
      <sheetName val="dap__??_______??________??___"/>
      <sheetName val="Giai_trũnh"/>
      <sheetName val="tong_hop2"/>
      <sheetName val="phan_tich_DG2"/>
      <sheetName val="gia_vat_lieu2"/>
      <sheetName val="gia_xe_may2"/>
      <sheetName val="gia_nhan_cong2"/>
      <sheetName val="THQui_12"/>
      <sheetName val="THQui_22"/>
      <sheetName val="THQui_32"/>
      <sheetName val="THQui_42"/>
      <sheetName val="TH_nam_20032"/>
      <sheetName val="dtoan_(4)2"/>
      <sheetName val="Bao_cao2"/>
      <sheetName val="B-n_(2)2"/>
      <sheetName val="TH-t_toan2"/>
      <sheetName val="Tro_giup2"/>
      <sheetName val="Tu_phap2"/>
      <sheetName val="T_TRA2"/>
      <sheetName val="Dan_so2"/>
      <sheetName val="dtct_cong2"/>
      <sheetName val="DTCT-tuyen_chinh1"/>
      <sheetName val="_81"/>
      <sheetName val="Tra_KS1"/>
      <sheetName val="DG_1"/>
      <sheetName val="Giai_trinh1"/>
      <sheetName val="g)a_vat_lieu1"/>
      <sheetName val="Thuc_thanh1"/>
      <sheetName val="Gia_KS1"/>
      <sheetName val="tong_hop3"/>
      <sheetName val="phan_tich_DG3"/>
      <sheetName val="gia_vat_lieu3"/>
      <sheetName val="gia_xe_may3"/>
      <sheetName val="gia_nhan_cong3"/>
      <sheetName val="THQui_13"/>
      <sheetName val="THQui_23"/>
      <sheetName val="THQui_33"/>
      <sheetName val="THQui_43"/>
      <sheetName val="TH_nam_20033"/>
      <sheetName val="dtoan_(4)3"/>
      <sheetName val="Bao_cao3"/>
      <sheetName val="B-n_(2)3"/>
      <sheetName val="TH-t_toan3"/>
      <sheetName val="Tro_giup3"/>
      <sheetName val="Tu_phap3"/>
      <sheetName val="T_TRA3"/>
      <sheetName val="Dan_so3"/>
      <sheetName val="dtct_cong3"/>
      <sheetName val="DTCT-tuyen_chinh2"/>
      <sheetName val="_82"/>
      <sheetName val="Tra_KS2"/>
      <sheetName val="DG_2"/>
      <sheetName val="Giai_trinh2"/>
      <sheetName val="g)a_vat_lieu2"/>
      <sheetName val="Thuc_thanh2"/>
      <sheetName val="Gia_KS2"/>
      <sheetName val="tong_hop4"/>
      <sheetName val="phan_tich_DG4"/>
      <sheetName val="gia_vat_lieu4"/>
      <sheetName val="gia_xe_may4"/>
      <sheetName val="gia_nhan_cong4"/>
      <sheetName val="THQui_14"/>
      <sheetName val="THQui_24"/>
      <sheetName val="THQui_34"/>
      <sheetName val="THQui_44"/>
      <sheetName val="TH_nam_20034"/>
      <sheetName val="dtoan_(4)4"/>
      <sheetName val="Bao_cao4"/>
      <sheetName val="B-n_(2)4"/>
      <sheetName val="TH-t_toan4"/>
      <sheetName val="Tro_giup4"/>
      <sheetName val="Tu_phap4"/>
      <sheetName val="T_TRA4"/>
      <sheetName val="Dan_so4"/>
      <sheetName val="dtct_cong4"/>
      <sheetName val="DTCT-tuyen_chinh3"/>
      <sheetName val="_83"/>
      <sheetName val="Tra_KS3"/>
      <sheetName val="DG_3"/>
      <sheetName val="Giai_trinh3"/>
      <sheetName val="g)a_vat_lieu3"/>
      <sheetName val="Thuc_thanh3"/>
      <sheetName val="Gia_KS3"/>
      <sheetName val="DG-TH_ǲ__________ẜǰ_______ǰ__"/>
      <sheetName val="___________"/>
      <sheetName val="dap__ƌ__x005f_x0004_______㝌ƌ________"/>
      <sheetName val="dap_x005f_x0000__x005f_x0000_ƌ_x005f_x0000__x000"/>
      <sheetName val="_x005f_x0000____x005f_x0000__x005f_x0004__x005f_x0000__"/>
      <sheetName val="_____x005f_x0004_____________________"/>
      <sheetName val="dap______x005f_x0004_________________"/>
      <sheetName val="dap_x005f_x0000__x005f_x0000____x005f_x0000__x000"/>
      <sheetName val="dap??ƌ?_x005f_x0004_??????㝌ƌ????????"/>
      <sheetName val="_x005f_x0000_??_x005f_x0000__x005f_x0004__x005f_x0000__"/>
      <sheetName val="????_x005f_x0004_????????????????????"/>
      <sheetName val="dap__??__x005f_x0004_______??________"/>
      <sheetName val="dap_x005f_x0000__x005f_x0000_??_x005f_x0000__x000"/>
      <sheetName val="dap?????_x005f_x0004_????????????????"/>
      <sheetName val="dap_x005f_x005f_x005f_x0000__x005f_x005f_x005f_x0000_ƌ"/>
      <sheetName val="dap__ƌ__x005f_x005f_x005f_x0004_______㝌ƌ__"/>
      <sheetName val="_x005f_x005f_x005f_x0000____x005f_x005f_x005f_x0000__x0"/>
      <sheetName val="_____x005f_x005f_x005f_x0004_______________"/>
      <sheetName val="dap______x005f_x005f_x005f_x0004___________"/>
      <sheetName val="dap_x005f_x005f_x005f_x0000__x005f_x005f_x005f_x0000___"/>
      <sheetName val="dap_x005f_x005f_x005f_x005f_x005f_x005f_x005f_x0000__x0"/>
      <sheetName val="dap__ƌ__x005f_x005f_x005f_x005f_x005f_x005f_x000"/>
      <sheetName val="_x005f_x005f_x005f_x005f_x005f_x005f_x005f_x0000____x00"/>
      <sheetName val="_____x005f_x005f_x005f_x005f_x005f_x005f_x005f_x0004___"/>
      <sheetName val="dap______x005f_x005f_x005f_x005f_x005f_x005f_x000"/>
    </sheetNames>
    <sheetDataSet>
      <sheetData sheetId="0" refreshError="1"/>
      <sheetData sheetId="1" refreshError="1"/>
      <sheetData sheetId="2" refreshError="1"/>
      <sheetData sheetId="3" refreshError="1"/>
      <sheetData sheetId="4" refreshError="1">
        <row r="19">
          <cell r="P19">
            <v>82440.853809523804</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refreshError="1"/>
      <sheetData sheetId="146" refreshError="1"/>
      <sheetData sheetId="147" refreshError="1"/>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nh tong hop du toan"/>
    </sheetNames>
    <definedNames>
      <definedName name="cplhsmt"/>
      <definedName name="cptdhsmt"/>
      <definedName name="cptdtdt"/>
      <definedName name="cptdtkkt"/>
      <definedName name="gsktxd"/>
      <definedName name="qlda"/>
      <definedName name="tinhqt"/>
      <definedName name="tkp"/>
      <definedName name="tkpdt"/>
    </definedNames>
    <sheetDataSet>
      <sheetData sheetId="0"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P"/>
      <sheetName val="CPTV"/>
      <sheetName val="DLNS"/>
      <sheetName val="TONGHOP"/>
      <sheetName val="BT"/>
      <sheetName val="dtchi tietCS"/>
      <sheetName val="DGIAVC22KV"/>
      <sheetName val="dt chi tiet TT"/>
      <sheetName val="dt chi tiet HT "/>
      <sheetName val="Phan thi nghiem DZ"/>
      <sheetName val="VANCHUYEN"/>
      <sheetName val="LKE VL&amp;TB 250"/>
      <sheetName val="LKE TB&amp;VL320"/>
      <sheetName val="DT250 T1&amp;TH2TRAM"/>
      <sheetName val="320 LECH XT- T3"/>
      <sheetName val="LKTBA T1,2&amp;3"/>
      <sheetName val="TBA320 CANBANG-T2"/>
      <sheetName val="dthc"/>
      <sheetName val="LKE VL&amp;TB 270"/>
      <sheetName val="LKE&quot;TB&amp;VL322"/>
      <sheetName val="TBA320 CANBANG-U2"/>
      <sheetName val="Giai trinh"/>
      <sheetName val="SL dau tien"/>
      <sheetName val="HSKVUC"/>
      <sheetName val="dt chi piet T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t-h TT35"/>
      <sheetName val="THDT DIEN"/>
      <sheetName val="TKP"/>
      <sheetName val="THKP-HC"/>
      <sheetName val="TONG HOP VL-NC"/>
      <sheetName val="CHITIET VL-NC-TT3p (3)"/>
      <sheetName val="DON GIA"/>
      <sheetName val="TH VL-NC-MTC"/>
      <sheetName val="GIA DO TB"/>
      <sheetName val="CT LAP MBA"/>
      <sheetName val="TH HIEU CHINH"/>
      <sheetName val="CT HIEU CHINH"/>
      <sheetName val="TMINH"/>
      <sheetName val="THXDUNG"/>
      <sheetName val="THVT"/>
      <sheetName val="PT GDV"/>
      <sheetName val="CT XD"/>
      <sheetName val="PTVT"/>
      <sheetName val="TONG HOP VL_NC"/>
    </sheetNames>
    <sheetDataSet>
      <sheetData sheetId="0" refreshError="1"/>
      <sheetData sheetId="1"/>
      <sheetData sheetId="2" refreshError="1"/>
      <sheetData sheetId="3"/>
      <sheetData sheetId="4" refreshError="1"/>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 (2)"/>
      <sheetName val="lkbv"/>
      <sheetName val="DON GIA"/>
      <sheetName val="TONGKE3p"/>
      <sheetName val="TONGKE1P"/>
      <sheetName val="TONGKE1P (2)"/>
      <sheetName val="LKVT-1P"/>
      <sheetName val="t-h TT1P (2)"/>
      <sheetName val="TDTKP (2)"/>
      <sheetName val="CHITIET VL-NC-TT1p"/>
      <sheetName val="t-h TT3P"/>
      <sheetName val="CHITIET VL-NC-DDTT3PHA  (2)"/>
      <sheetName val="TONG HOP VL-NC"/>
      <sheetName val="Chi tiet TRAM HA THE (2)"/>
      <sheetName val="TONGKEHT"/>
      <sheetName val="TONGKE-T"/>
      <sheetName val="LKVTHT"/>
      <sheetName val="LKVT-TRAM"/>
      <sheetName val="LKVT-TRAM (2)"/>
      <sheetName val="DAYSUPHUKIEN ha the"/>
      <sheetName val="Sheet2"/>
      <sheetName val="Chi tiet TRAM HA THE"/>
      <sheetName val="DAYSUPHUKIEN-3PHA Thanhphuoc"/>
      <sheetName val="CHITIET VL-NCTR (2)"/>
      <sheetName val="CHITIET VL-NCHT1"/>
      <sheetName val="DON GIA DD"/>
      <sheetName val="DON GIA TRAM"/>
      <sheetName val="THPD "/>
      <sheetName val="CHITIET VL-NCTR"/>
      <sheetName val="t-h HA THE"/>
      <sheetName val="HT"/>
      <sheetName val="VCDDHT"/>
      <sheetName val="TH VL, NC, DDHT Thanhphuo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sheetData sheetId="28" refreshError="1"/>
      <sheetData sheetId="29"/>
      <sheetData sheetId="30" refreshError="1"/>
      <sheetData sheetId="31" refreshError="1"/>
      <sheetData sheetId="32" refreshError="1">
        <row r="19">
          <cell r="J19">
            <v>102751598</v>
          </cell>
        </row>
      </sheetData>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P003E"/>
      <sheetName val="TOTAL"/>
      <sheetName val="Pivot(Silicate)"/>
      <sheetName val="Pivot(RockWool)"/>
      <sheetName val="Pivot(Form Glass)"/>
      <sheetName val="Pivot(Urethan)"/>
      <sheetName val="Pivot(Glass Wool)"/>
      <sheetName val="ROCK WOOL"/>
      <sheetName val="SILICATE"/>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00000000"/>
      <sheetName val="XL4Poppy"/>
      <sheetName val="Sheet1"/>
      <sheetName val="VV-NTKL MUONG DOT 3"/>
      <sheetName val="CAPTHOAT"/>
      <sheetName val="kl lap nha kho "/>
      <sheetName val="KL LAP TH KHO"/>
      <sheetName val="kl chi tiet kho3"/>
      <sheetName val="kl th kho3"/>
      <sheetName val="VV-NTKL NHA KHO DOT 2"/>
      <sheetName val="kl th sxc3"/>
      <sheetName val="kl ct sxc3"/>
      <sheetName val="klthep"/>
      <sheetName val="hoc han"/>
      <sheetName val=" thoat nuoc nc"/>
      <sheetName val="cap thoat nuoc"/>
      <sheetName val="10000000"/>
      <sheetName val="THANG1"/>
      <sheetName val="THANG2"/>
      <sheetName val="THANG3"/>
      <sheetName val="THANG4"/>
      <sheetName val="THANG5"/>
      <sheetName val="THANG6"/>
      <sheetName val="THANG7"/>
      <sheetName val="THANG 8"/>
      <sheetName val="Sheet9"/>
      <sheetName val="Sheet8"/>
      <sheetName val="Sheet7"/>
      <sheetName val="Sheet6"/>
      <sheetName val="Sheet5"/>
      <sheetName val="Sheet4"/>
      <sheetName val="Sheet3"/>
      <sheetName val="Sheet2"/>
      <sheetName val="T6"/>
      <sheetName val="Mau"/>
      <sheetName val="Outlets"/>
      <sheetName val="PGs"/>
      <sheetName val="TAI"/>
      <sheetName val="BANLE"/>
      <sheetName val="t.kho"/>
      <sheetName val="CLB"/>
      <sheetName val="phong"/>
      <sheetName val="hoat"/>
      <sheetName val="tong BH"/>
      <sheetName val="nhapkho"/>
      <sheetName val="Q1-02"/>
      <sheetName val="Q2-02"/>
      <sheetName val="Q3-02"/>
      <sheetName val="C45"/>
      <sheetName val="C47A"/>
      <sheetName val="C47B"/>
      <sheetName val="C46"/>
      <sheetName val="DsachYT"/>
      <sheetName val="00"/>
      <sheetName val="Bhxhoi"/>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Trinh duyet LNS"/>
      <sheetName val="SN CBCNV"/>
      <sheetName val="tong luong ban"/>
      <sheetName val="DU TRU LUONG 06 THANG"/>
      <sheetName val="DU TRU CP 06 THANG"/>
      <sheetName val="AN CA THANG 08"/>
      <sheetName val="AN CA TH 09"/>
      <sheetName val="AN CA TH 10"/>
      <sheetName val="an ca th 11"/>
      <sheetName val="TAM UNG LNS TH 08"/>
      <sheetName val="PP tinh thue thu nhap"/>
      <sheetName val="Luong TG thang 08"/>
      <sheetName val="bo xung"/>
      <sheetName val="truy thu"/>
      <sheetName val="Luong TG thang 09"/>
      <sheetName val="Luong thoi gian th 10"/>
      <sheetName val="Luong thoi gian th 11"/>
      <sheetName val="QT LUONG NS T 07"/>
      <sheetName val="QT LNS TH 08"/>
      <sheetName val="QT LNS TH 09"/>
      <sheetName val="qt lns th 10"/>
      <sheetName val="TAM UNG LUONG NS TH 10"/>
      <sheetName val="tam ung LNS th 11"/>
      <sheetName val="Instr'n"/>
      <sheetName val="RFP002"/>
      <sheetName val="RFP003F"/>
      <sheetName val="RFP004"/>
      <sheetName val="RFP005"/>
      <sheetName val="RFP006"/>
      <sheetName val="RFP007"/>
      <sheetName val="RFP008"/>
      <sheetName val="RFP009"/>
      <sheetName val="RFP010"/>
      <sheetName val="RFP011"/>
      <sheetName val="RFP11(1)"/>
      <sheetName val="RFP11(2)"/>
      <sheetName val="RFP11(3)"/>
      <sheetName val="RFP012"/>
      <sheetName val="RFP013"/>
      <sheetName val="RFP014"/>
      <sheetName val="RFP015"/>
      <sheetName val="KH LDTL"/>
      <sheetName val="TH"/>
      <sheetName val="Chia T1"/>
      <sheetName val="Chia T2"/>
      <sheetName val="Chia T3"/>
      <sheetName val="TH11"/>
      <sheetName val="TH T11"/>
      <sheetName val="TH T1"/>
      <sheetName val="XL4Test5"/>
      <sheetName val="Bang chia "/>
      <sheetName val="CN HD"/>
      <sheetName val="VC thg 2"/>
      <sheetName val="BB dcTT"/>
      <sheetName val="TT"/>
      <sheetName val="VC TCao"/>
      <sheetName val="VC o Hien"/>
      <sheetName val="VC oDuong"/>
      <sheetName val=" PHoang"/>
      <sheetName val="TT-PLuc"/>
      <sheetName val="TH thanh toan"/>
      <sheetName val="TH1"/>
      <sheetName val="TH2"/>
      <sheetName val="TH3"/>
      <sheetName val="TH4"/>
      <sheetName val="TH5"/>
      <sheetName val="ChiaT1"/>
      <sheetName val="ChiaT2"/>
      <sheetName val="ChiaT3"/>
      <sheetName val="ChiaT4"/>
      <sheetName val="ChiaT5"/>
      <sheetName val="MauTH"/>
      <sheetName val="SP-KH"/>
      <sheetName val="Xuatkho"/>
      <sheetName val="PT"/>
      <sheetName val="SILICAT_x0003_"/>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Sheet10"/>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LUONG CHO HUU"/>
      <sheetName val="thu BHXH,YT"/>
      <sheetName val="Phan bo"/>
      <sheetName val="Chart2"/>
      <sheetName val="Chart1"/>
      <sheetName val="th«ng tri chuÈn xe"/>
      <sheetName val="vat tu 2001 cuoi nam"/>
      <sheetName val="bang phan bo VL xuat"/>
      <sheetName val="vat tu 2001"/>
      <sheetName val="qt vt­ xe"/>
      <sheetName val="táng QT 245 (14Xe("/>
      <sheetName val="Xe mua ngoµi"/>
      <sheetName val="B¸o c¸o HQ chi tiªu n¨m 2000"/>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1-12"/>
      <sheetName val="TH QT"/>
      <sheetName val="KE QT"/>
      <sheetName val="Macro1"/>
      <sheetName val="Macro2"/>
      <sheetName val="Macro3"/>
      <sheetName val="Piwot(Silicate)"/>
      <sheetName val="MTL$-INTER"/>
      <sheetName val="Pivot(Silica|e)"/>
      <sheetName val="bcth.Hoang"/>
      <sheetName val="bcth.Nhung"/>
      <sheetName val="bcth.Ngoc"/>
      <sheetName val="bcth.Vu"/>
      <sheetName val="CDQDT"/>
      <sheetName val="XNT"/>
      <sheetName val="01"/>
      <sheetName val="02"/>
      <sheetName val="03"/>
      <sheetName val="04"/>
      <sheetName val="05"/>
      <sheetName val="06"/>
      <sheetName val="07"/>
      <sheetName val="08"/>
      <sheetName val="09"/>
      <sheetName val="10"/>
      <sheetName val=" 10 ngày"/>
      <sheetName val="11"/>
      <sheetName val="12"/>
      <sheetName val="13"/>
      <sheetName val="14"/>
      <sheetName val="15"/>
      <sheetName val="16"/>
      <sheetName val="17"/>
      <sheetName val="18"/>
      <sheetName val="19"/>
      <sheetName val="20"/>
      <sheetName val="20ngay"/>
      <sheetName val="21"/>
      <sheetName val="22"/>
      <sheetName val="23"/>
      <sheetName val="24"/>
      <sheetName val="25"/>
      <sheetName val="26"/>
      <sheetName val="27"/>
      <sheetName val="28"/>
      <sheetName val="29"/>
      <sheetName val="30"/>
      <sheetName val="31"/>
      <sheetName val="31 ngày"/>
      <sheetName val="bcthang"/>
      <sheetName val="báo cáo thang11 mới"/>
      <sheetName val="ROCK WO_x0003__x0000_"/>
      <sheetName val="Summary"/>
      <sheetName val="Design &amp; Applications"/>
      <sheetName val="Building Summary"/>
      <sheetName val="Building"/>
      <sheetName val="External Works"/>
      <sheetName val="Chiet tinh dz22"/>
      <sheetName val="_x0000__x0000__x0000__x0000__x0000__x0000_"/>
      <sheetName val="???????-BLDG"/>
      <sheetName val="TH_x0001_NG2"/>
      <sheetName val="Pi6ot(Urethan)"/>
      <sheetName val="gvl"/>
      <sheetName val="hoat_x0000_࣭_x0000__x0000__x0000__x0000__x0000__x0000__x0000__x0000__x0009__x0000_᭬࣫_x0000__x0004__x0000__x0000__x0000__x0000__x0000__x0000_ᑜ࣭_x0000__x0000__x0000_"/>
      <sheetName val="Sheed4"/>
      <sheetName val="??-BLDG"/>
      <sheetName val="INSUL"/>
      <sheetName val="TH T19"/>
      <sheetName val="vi_du_n"/>
      <sheetName val="vi_du"/>
      <sheetName val="Bieu 2"/>
      <sheetName val="biªu 3"/>
      <sheetName val="bieu1 CTy"/>
      <sheetName val="b2 cty"/>
      <sheetName val="b 3 cty"/>
      <sheetName val="bieu 7"/>
      <sheetName val="bieu 9"/>
      <sheetName val="b14"/>
      <sheetName val="Sheet12"/>
      <sheetName val="Dieu chinh"/>
      <sheetName val="So -03"/>
      <sheetName val="SoLD"/>
      <sheetName val="So-02"/>
      <sheetName val="TH VL, NC, DDHT Thanhphuoc"/>
      <sheetName val="Pivot(_x0007_lass Wool)"/>
      <sheetName val="bcôhang"/>
      <sheetName val="báo cáo thang11 m?i"/>
      <sheetName val="DU TRU LUONG 06 TH@NG"/>
      <sheetName val="AN CA DH 10"/>
      <sheetName val="TAM UNG LNC TH 08"/>
      <sheetName val="Leong thoi gian th 10"/>
      <sheetName val="Luong thoa gian th 11"/>
      <sheetName val="at lns th 10"/>
      <sheetName val="tam ung DNS th 11"/>
      <sheetName val="XL4Test4"/>
      <sheetName val="Sheev6"/>
      <sheetName val="Nhap fon gia VL dia phuong"/>
      <sheetName val="Pivot(RckWool)"/>
      <sheetName val="S¶_x001d_et2"/>
      <sheetName val="뜃맟뭁돽띿맟?-BLDG"/>
      <sheetName val="CAT_5"/>
      <sheetName val="현장관리비"/>
      <sheetName val="실행내역"/>
      <sheetName val="#REF"/>
      <sheetName val="적용환율"/>
      <sheetName val="合成単価作成表-BLDG"/>
      <sheetName val="EQUIPMENT -2"/>
      <sheetName val="전차선로 물량표"/>
      <sheetName val="PBS"/>
      <sheetName val="간접비내역-1"/>
      <sheetName val="Basic"/>
      <sheetName val="DESIGN CRITERIA"/>
      <sheetName val="용기"/>
      <sheetName val="Luong moÿÿngay cong khao sat"/>
      <sheetName val="thong tin cty"/>
      <sheetName val="TK-in"/>
      <sheetName val="TKTH"/>
      <sheetName val="BR"/>
      <sheetName val="MV"/>
      <sheetName val="mvtt"/>
      <sheetName val="HDKT"/>
      <sheetName val="Linh tinh"/>
      <sheetName val="nk"/>
      <sheetName val="N"/>
      <sheetName val="X"/>
      <sheetName val="Giai trinh"/>
      <sheetName val="RDP013"/>
      <sheetName val="_x0010_ivot(Glass Wool)"/>
      <sheetName val="She%t1"/>
      <sheetName val="XL4Pop`y"/>
      <sheetName val="Chitieu-dam c!c loai"/>
      <sheetName val="@Gdg"/>
      <sheetName val="CocKJ1m"/>
      <sheetName val="Q2-00"/>
      <sheetName val="공통가설"/>
      <sheetName val="DG"/>
      <sheetName val="Du_lieu"/>
      <sheetName val="ctTBA"/>
      <sheetName val="NEW-PANEL"/>
      <sheetName val="TT_10KV"/>
      <sheetName val="Tong hop QL4( - 3"/>
      <sheetName val="SN C£GNV"/>
      <sheetName val="SILICCTE"/>
      <sheetName val="tong l²_x0000__x0000_ ban"/>
      <sheetName val="TA²_x0000__x0000_NH"/>
      <sheetName val="CT Thang Mo"/>
      <sheetName val="CT  PL"/>
      <sheetName val="Chi tiet"/>
      <sheetName val="PACK"/>
      <sheetName val="INV"/>
      <sheetName val="TK-XUAT"/>
      <sheetName val="TK-NHAP"/>
      <sheetName val="DT 1"/>
      <sheetName val="DT 2"/>
      <sheetName val="DT 3"/>
      <sheetName val="DM"/>
      <sheetName val="SP"/>
      <sheetName val="NPL"/>
      <sheetName val="Pivnt(RockWool)"/>
      <sheetName val="@ivot(Form Glass)"/>
      <sheetName val="Pivot(Gl!ss Wool)"/>
      <sheetName val="ROCK WOKL"/>
      <sheetName val="He co"/>
      <sheetName val="Bhitieu-dam cac loai"/>
      <sheetName val="_x0010_iwot(Silicate)"/>
      <sheetName val="PNT-QUOT-#3"/>
      <sheetName val="COAT&amp;WRAP-QIOT-#3"/>
      <sheetName val="_x0000__x0000__x0000__x0000__x0000__x0009__x0000_??_x0000__x0004__x0000__x0000__x0000__x0000__x0000__x0000_??_x0000__x0000__x0000__x0000__x0000__x0000__x0000__x0000_??_x0000__x0000_"/>
      <sheetName val="dongia (2)"/>
      <sheetName val="LKVL-CK-HT-GD1"/>
      <sheetName val="giathanh1"/>
      <sheetName val="lam-moi"/>
      <sheetName val="TONG HOP VL-NC"/>
      <sheetName val="thao-go"/>
      <sheetName val="THPDMoi  (2)"/>
      <sheetName val="gtrinh"/>
      <sheetName val="phuluc1"/>
      <sheetName val="chitiet"/>
      <sheetName val="TONGKE3p "/>
      <sheetName val="DONGIA"/>
      <sheetName val="DON GIA"/>
      <sheetName val="TONGKE-HT"/>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TH4_x0000__x0000__x0000__x0000__x0000__x0000__x0000__x0000__x0000__x0000__x0000_ℨʢ_x0000__x0004__x0000__x0000__x0000__x0000__x0000__x0000_崬ʢ_x0000__x0000__x0000__x0000__x0000_"/>
      <sheetName val="LABTOTAL"/>
      <sheetName val="적용률"/>
      <sheetName val="\uong mot ngay cong xay lap"/>
      <sheetName val="Luong mot ngay conw0khao sat"/>
      <sheetName val="thu BHXH&lt;YT"/>
      <sheetName val="_x0000_TCTiet"/>
      <sheetName val="ፌ_x0000_佄⁎䥇⁁䡃"/>
      <sheetName val="⁁䡃⁉䥔呅"/>
      <sheetName val="呅吠ь_x0000_䑄㔳_x0005_吀䅂㔳_x000c_吀⁈畱敹"/>
      <sheetName val="㔳_x000c_吀⁈畱敹瑴慯ծ_x0000_楢兡͔_x0000_䭔"/>
      <sheetName val="_x0000_楢兡͔_x0000_䭔ͥ_x0000_䅎э_x0000_啈䝎_x0003_䠀䥁_x0003_"/>
      <sheetName val="_x0000_啈䝎_x0003_䠀䥁_x0003_䰀䵁_x0008_䈀湡⁧楧"/>
      <sheetName val="ࡍ_x0000_慂杮朠慩_x000d_䠀乁⁇䥔久䈠佁_x000b_吀⁈"/>
      <sheetName val="䥔久䈠佁_x000b_吀⁈䡎偁"/>
      <sheetName val="⁈䡎偁吠乏_x0006_吀⁈"/>
      <sheetName val="_x0000_䡔䈠乁_x0005_䐀"/>
      <sheetName val="_x0000_敄㍣б_x0000_慊"/>
      <sheetName val="䨀湡в_x0000_慊㍮"/>
      <sheetName val="湡г_x0000_慊㑮_x0004_"/>
      <sheetName val="д_x0000_慊㙮_x0004_䨀"/>
      <sheetName val="_x0000_慊㝮_x0004_䨀湡"/>
      <sheetName val="慊㡮_x0004_䨀湡Թ"/>
      <sheetName val="㥮_x0005_䨀湡〱_x0005_䨀"/>
      <sheetName val="_x0005_䨀湡ㄱ_x0005_䨀"/>
      <sheetName val="_x0000_慊ㅮԳ_x0000_慊"/>
      <sheetName val="䨀湡㐱_x0005_䨀湡"/>
      <sheetName val="慊ㅮԵ_x0000_慊ㅮ"/>
      <sheetName val="湡㘱_x0005_䨀湡㜱"/>
      <sheetName val="ㅮԷ_x0000_慊ㅮԸ"/>
      <sheetName val="㠱_x0005_䨀湡〲_x0005_"/>
      <sheetName val="԰_x0000_慊㉮Ա_x0000_"/>
      <sheetName val="_x0005_䨀湡㈲_x0005_䨀"/>
      <sheetName val="_x0000_慊㉮Գ_x0000_慊㉮Դ"/>
      <sheetName val="湡㐲_x0005_䨀湡㔲_x0005_"/>
      <sheetName val="㔲_x0005_䨀"/>
      <sheetName val="MTO REV.2(ARMOR)"/>
      <sheetName val="BCDTK"/>
      <sheetName val="soktmay"/>
      <sheetName val="TK"/>
      <sheetName val="BRCT"/>
      <sheetName val="SDHD"/>
      <sheetName val="SDHD QUY"/>
      <sheetName val="GTGT135"/>
      <sheetName val="BRCN135"/>
      <sheetName val="MV135"/>
      <sheetName val="SDHDCN"/>
      <sheetName val="SDHDCN quy"/>
      <sheetName val="NXT.CN03"/>
      <sheetName val="bl"/>
      <sheetName val="20000000"/>
      <sheetName val="MTO REV.0"/>
      <sheetName val="Phan tich don ႀ￸a chi tiet"/>
      <sheetName val="??????"/>
      <sheetName val="ROCK WO_x0003_?"/>
      <sheetName val="hoat?࣭????????_x0009_?᭬࣫?_x0004_??????ᑜ࣭???"/>
      <sheetName val="hoat_x0000_࣭_x0000__x0009_᭬࣫_x0000__x0004__x0000_ᑜ࣭_x0000_ڬ࣫_x0000_"/>
      <sheetName val="DG "/>
      <sheetName val="_x0000__x0000_CAI TK 112"/>
      <sheetName val="PTDGDT"/>
      <sheetName val="hoat?࣭?_x0009_᭬࣫?_x0004_?ᑜ࣭?ڬ࣫?"/>
      <sheetName val="Coc$0x40cm"/>
      <sheetName val="&quot;0ngay"/>
      <sheetName val="báo cák thang11 mới"/>
      <sheetName val="THANG'"/>
      <sheetName val="CN"/>
      <sheetName val="BCN"/>
      <sheetName val="Q TOAN"/>
      <sheetName val="NO MUA"/>
      <sheetName val="VO CHAI"/>
      <sheetName val="VC THU HOI"/>
      <sheetName val="?????_x0009_????_x0004_????????????????????"/>
      <sheetName val="hoat_x0000_?_x0000__x0009_??_x0000__x0004__x0000_??_x0000_??_x0000_"/>
      <sheetName val="hoat??????????_x0009_????_x0004_???????????"/>
      <sheetName val="ፌ?佄⁎䥇⁁䡃"/>
      <sheetName val="呅吠ь?䑄㔳_x0005_吀䅂㔳_x000c_吀⁈畱敹"/>
      <sheetName val="㔳_x000c_吀⁈畱敹瑴慯ծ?楢兡͔?䭔"/>
      <sheetName val="?楢兡͔?䭔ͥ?䅎э?啈䝎_x0003_䠀䥁_x0003_"/>
      <sheetName val="?啈䝎_x0003_䠀䥁_x0003_䰀䵁_x0008_䈀湡⁧楧"/>
      <sheetName val="ࡍ?慂杮朠慩_x000d_䠀乁⁇䥔久䈠佁_x000b_吀⁈"/>
      <sheetName val="?䡔䈠乁_x0005_䐀"/>
      <sheetName val="?敄㍣б?慊"/>
      <sheetName val="䨀湡в?慊㍮"/>
      <sheetName val="湡г?慊㑮_x0004_"/>
      <sheetName val="д?慊㙮_x0004_䨀"/>
      <sheetName val="?慊㝮_x0004_䨀湡"/>
      <sheetName val="?慊ㅮԳ?慊"/>
      <sheetName val="慊ㅮԵ?慊ㅮ"/>
      <sheetName val="ㅮԷ?慊ㅮԸ"/>
      <sheetName val="԰?慊㉮Ա?"/>
      <sheetName val="?慊㉮Գ?慊㉮Դ"/>
      <sheetName val="hoat???_x0009_???_x0004_???????"/>
      <sheetName val="tong l²?? ban"/>
      <sheetName val="[I"/>
      <sheetName val="????"/>
      <sheetName val="báo cák thang11 m?i"/>
      <sheetName val="???????"/>
      <sheetName val="?????"/>
      <sheetName val="??????_x0005_???_x000c_????"/>
      <sheetName val="?_x000c_?????????????"/>
      <sheetName val="?????????????_x0003_??_x0003_"/>
      <sheetName val="???_x0003_??_x0003_??_x0008_????"/>
      <sheetName val="??????_x000d_???????_x000b_??"/>
      <sheetName val="????_x000b_????"/>
      <sheetName val="?????_x0006_??"/>
      <sheetName val="????_x0005_?"/>
      <sheetName val="?????_x0004_"/>
      <sheetName val="????_x0004_?"/>
      <sheetName val="???_x0004_??"/>
      <sheetName val="??_x0004_???"/>
      <sheetName val="?_x0005_???_x0005_?"/>
      <sheetName val="_x0005_???_x0005_?"/>
      <sheetName val="???_x0005_??"/>
      <sheetName val="??_x0005_???"/>
      <sheetName val="?_x0005_???_x0005_"/>
      <sheetName val="????????"/>
      <sheetName val="??_x0005_???_x0005_"/>
      <sheetName val="?_x0005_?"/>
      <sheetName val="_x0009_???_x0004_???????"/>
      <sheetName val="THVT"/>
      <sheetName val="PTDM"/>
      <sheetName val="G䁄MN.2"/>
      <sheetName val="Gia vat tu"/>
      <sheetName val="truy_x0000_thu"/>
      <sheetName val="POWER"/>
      <sheetName val="견적조건"/>
      <sheetName val="BQ_Equip_Pipe"/>
      <sheetName val="BLR-S"/>
      <sheetName val="Est-Hotpp"/>
      <sheetName val="PipWT"/>
      <sheetName val="COA-17"/>
      <sheetName val="C-18"/>
      <sheetName val="piping"/>
      <sheetName val="재료비"/>
      <sheetName val="BREAKDOWN(철거설치)"/>
      <sheetName val="BQ List"/>
      <sheetName val="PIPE"/>
      <sheetName val="FLANGE"/>
      <sheetName val="VALVE"/>
      <sheetName val="Mech_1030"/>
      <sheetName val="ࡍ_x0000_慂杮朠慩_x000a_䠀乁⁇䥔久䈠佁_x000b_吀⁈"/>
      <sheetName val="KL_x0000_LAP TH KHO"/>
      <sheetName val="LUong mot_x0000_ngay cong khao sat"/>
      <sheetName val="Can doi TK_x0000_(2)"/>
      <sheetName val="S`eet9"/>
      <sheetName val="VV-NTKL NHA _x000b_HO DOT 2"/>
      <sheetName val="THA_x000e_G 8"/>
      <sheetName val="AN CA _x0014_HANG 08"/>
      <sheetName val="Xuatkh/"/>
      <sheetName val="?TCTiet"/>
      <sheetName val="100000P0"/>
      <sheetName val="RFP0_x0010_6"/>
      <sheetName val="RFP_x0010_07"/>
      <sheetName val="RFP_x0011_1(2)"/>
      <sheetName val="Q_x0012_-02"/>
      <sheetName val="Q_x0013_-02"/>
      <sheetName val="Du toan chi Tiet coc_x0000_nuoc"/>
      <sheetName val="Nhap_x0000_don gia VL dia phuong"/>
      <sheetName val="Luong mot ngay Cong xay_x0000_lap"/>
      <sheetName val="DU TRU LUONG_x0000_06 THANG"/>
      <sheetName val="PP tinh Thue thu_x0000_nhap"/>
      <sheetName val="Luong TG thang _x0010_9"/>
      <sheetName val="d' cOng"/>
      <sheetName val="CAPTHOAP"/>
      <sheetName val=" t`oat nuoc nc"/>
      <sheetName val="TKP"/>
      <sheetName val="TH VL_ NC_ DDHT Thanhphuoc"/>
      <sheetName val="TH4???????????ℨʢ?_x0004_??????崬ʢ?????"/>
      <sheetName val="DGdW"/>
      <sheetName val="To~g hop"/>
      <sheetName val="TXANG7"/>
      <sheetName val="Sxeet4"/>
      <sheetName val="To~g hop Q\47"/>
      <sheetName val="Chitieu-dam cac_x0000_loai"/>
      <sheetName val="QT LUONG NS_x0000_T 07"/>
      <sheetName val="TAM_x0000_UNG LUONG NS TH 10"/>
      <sheetName val="_x0000__x0000_DT"/>
      <sheetName val="T.Tinh"/>
      <sheetName val="²_x0000__x0000_han"/>
      <sheetName val="TSC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refreshError="1"/>
      <sheetData sheetId="164" refreshError="1"/>
      <sheetData sheetId="165" refreshError="1"/>
      <sheetData sheetId="166" refreshError="1"/>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efreshError="1"/>
      <sheetData sheetId="197" refreshError="1"/>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refreshError="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sheetData sheetId="287"/>
      <sheetData sheetId="288"/>
      <sheetData sheetId="289"/>
      <sheetData sheetId="290"/>
      <sheetData sheetId="291" refreshError="1"/>
      <sheetData sheetId="292" refreshError="1"/>
      <sheetData sheetId="293" refreshError="1"/>
      <sheetData sheetId="294"/>
      <sheetData sheetId="295" refreshError="1"/>
      <sheetData sheetId="296" refreshError="1"/>
      <sheetData sheetId="297" refreshError="1"/>
      <sheetData sheetId="298"/>
      <sheetData sheetId="299" refreshError="1"/>
      <sheetData sheetId="300"/>
      <sheetData sheetId="30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sheetData sheetId="314"/>
      <sheetData sheetId="315"/>
      <sheetData sheetId="316"/>
      <sheetData sheetId="317" refreshError="1"/>
      <sheetData sheetId="318"/>
      <sheetData sheetId="319" refreshError="1"/>
      <sheetData sheetId="320" refreshError="1"/>
      <sheetData sheetId="321"/>
      <sheetData sheetId="322"/>
      <sheetData sheetId="323"/>
      <sheetData sheetId="324"/>
      <sheetData sheetId="325"/>
      <sheetData sheetId="326"/>
      <sheetData sheetId="327"/>
      <sheetData sheetId="328"/>
      <sheetData sheetId="329"/>
      <sheetData sheetId="330"/>
      <sheetData sheetId="331" refreshError="1"/>
      <sheetData sheetId="332"/>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sheetData sheetId="361"/>
      <sheetData sheetId="362" refreshError="1"/>
      <sheetData sheetId="363" refreshError="1"/>
      <sheetData sheetId="364"/>
      <sheetData sheetId="365"/>
      <sheetData sheetId="366"/>
      <sheetData sheetId="367" refreshError="1"/>
      <sheetData sheetId="368" refreshError="1"/>
      <sheetData sheetId="369"/>
      <sheetData sheetId="370" refreshError="1"/>
      <sheetData sheetId="371" refreshError="1"/>
      <sheetData sheetId="372" refreshError="1"/>
      <sheetData sheetId="373" refreshError="1"/>
      <sheetData sheetId="374"/>
      <sheetData sheetId="375"/>
      <sheetData sheetId="376"/>
      <sheetData sheetId="377"/>
      <sheetData sheetId="378"/>
      <sheetData sheetId="379" refreshError="1"/>
      <sheetData sheetId="380" refreshError="1"/>
      <sheetData sheetId="381" refreshError="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refreshError="1"/>
      <sheetData sheetId="397" refreshError="1"/>
      <sheetData sheetId="398"/>
      <sheetData sheetId="399" refreshError="1"/>
      <sheetData sheetId="400" refreshError="1"/>
      <sheetData sheetId="401" refreshError="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refreshError="1"/>
      <sheetData sheetId="423" refreshError="1"/>
      <sheetData sheetId="424" refreshError="1"/>
      <sheetData sheetId="425" refreshError="1"/>
      <sheetData sheetId="426" refreshError="1"/>
      <sheetData sheetId="427" refreshError="1"/>
      <sheetData sheetId="428" refreshError="1"/>
      <sheetData sheetId="429"/>
      <sheetData sheetId="430" refreshError="1"/>
      <sheetData sheetId="431" refreshError="1"/>
      <sheetData sheetId="432" refreshError="1"/>
      <sheetData sheetId="433" refreshError="1"/>
      <sheetData sheetId="434" refreshError="1"/>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sheetData sheetId="482"/>
      <sheetData sheetId="483"/>
      <sheetData sheetId="484" refreshError="1"/>
      <sheetData sheetId="485" refreshError="1"/>
      <sheetData sheetId="486" refreshError="1"/>
      <sheetData sheetId="487" refreshError="1"/>
      <sheetData sheetId="488" refreshError="1"/>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refreshError="1"/>
      <sheetData sheetId="502" refreshError="1"/>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sheetData sheetId="548" refreshError="1"/>
      <sheetData sheetId="549" refreshError="1"/>
      <sheetData sheetId="550"/>
      <sheetData sheetId="551" refreshError="1"/>
      <sheetData sheetId="552"/>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sheetData sheetId="571"/>
      <sheetData sheetId="572"/>
      <sheetData sheetId="573"/>
      <sheetData sheetId="574" refreshError="1"/>
      <sheetData sheetId="575" refreshError="1"/>
      <sheetData sheetId="576" refreshError="1"/>
      <sheetData sheetId="577" refreshError="1"/>
      <sheetData sheetId="578" refreshError="1"/>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refreshError="1"/>
      <sheetData sheetId="595" refreshError="1"/>
      <sheetData sheetId="596"/>
      <sheetData sheetId="597"/>
      <sheetData sheetId="598"/>
      <sheetData sheetId="599"/>
      <sheetData sheetId="600"/>
      <sheetData sheetId="601"/>
      <sheetData sheetId="602" refreshError="1"/>
      <sheetData sheetId="603"/>
      <sheetData sheetId="604"/>
      <sheetData sheetId="605"/>
      <sheetData sheetId="606" refreshError="1"/>
      <sheetData sheetId="607"/>
      <sheetData sheetId="608"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TM"/>
      <sheetName val="BTK 10"/>
      <sheetName val="CL10"/>
      <sheetName val="KL10"/>
      <sheetName val="BTK-0,4"/>
      <sheetName val="BK-0,4"/>
      <sheetName val="BK-Cad"/>
      <sheetName val="CL0,4"/>
      <sheetName val="KL0,4"/>
      <sheetName val="BTK-ct"/>
      <sheetName val="BK-C T"/>
      <sheetName val="CL CT"/>
      <sheetName val="KL CT"/>
      <sheetName val="CL TBA"/>
      <sheetName val="KL TBA"/>
      <sheetName val="00000000"/>
      <sheetName val="TKHC BBNT CNM"/>
      <sheetName val="BK_C 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4">
          <cell r="A4" t="str">
            <v>Lé I</v>
          </cell>
        </row>
        <row r="5">
          <cell r="A5">
            <v>1</v>
          </cell>
          <cell r="C5">
            <v>1</v>
          </cell>
          <cell r="D5">
            <v>4</v>
          </cell>
          <cell r="E5" t="str">
            <v>B</v>
          </cell>
          <cell r="G5" t="str">
            <v>1</v>
          </cell>
          <cell r="H5">
            <v>1</v>
          </cell>
          <cell r="J5">
            <v>2</v>
          </cell>
          <cell r="K5" t="str">
            <v>A</v>
          </cell>
        </row>
        <row r="6">
          <cell r="A6">
            <v>2</v>
          </cell>
          <cell r="C6">
            <v>1</v>
          </cell>
          <cell r="D6">
            <v>3</v>
          </cell>
          <cell r="E6" t="str">
            <v>A</v>
          </cell>
          <cell r="G6" t="str">
            <v>2</v>
          </cell>
          <cell r="H6">
            <v>1</v>
          </cell>
          <cell r="J6">
            <v>1</v>
          </cell>
          <cell r="K6" t="str">
            <v>A</v>
          </cell>
        </row>
        <row r="7">
          <cell r="A7">
            <v>3</v>
          </cell>
          <cell r="C7">
            <v>1</v>
          </cell>
          <cell r="D7">
            <v>4</v>
          </cell>
          <cell r="E7" t="str">
            <v>C</v>
          </cell>
          <cell r="G7" t="str">
            <v>3</v>
          </cell>
          <cell r="I7">
            <v>1</v>
          </cell>
          <cell r="J7">
            <v>3</v>
          </cell>
          <cell r="K7" t="str">
            <v>B</v>
          </cell>
        </row>
        <row r="8">
          <cell r="A8">
            <v>4</v>
          </cell>
          <cell r="C8">
            <v>1</v>
          </cell>
          <cell r="D8">
            <v>2</v>
          </cell>
          <cell r="E8" t="str">
            <v>B</v>
          </cell>
          <cell r="G8">
            <v>4</v>
          </cell>
          <cell r="I8">
            <v>1</v>
          </cell>
          <cell r="J8">
            <v>3</v>
          </cell>
          <cell r="K8" t="str">
            <v>A</v>
          </cell>
        </row>
        <row r="9">
          <cell r="A9">
            <v>5</v>
          </cell>
          <cell r="C9">
            <v>1</v>
          </cell>
          <cell r="D9">
            <v>4</v>
          </cell>
          <cell r="E9" t="str">
            <v>A</v>
          </cell>
          <cell r="G9">
            <v>6</v>
          </cell>
          <cell r="I9">
            <v>1</v>
          </cell>
          <cell r="J9">
            <v>3</v>
          </cell>
          <cell r="K9" t="str">
            <v>C</v>
          </cell>
        </row>
        <row r="10">
          <cell r="A10">
            <v>6</v>
          </cell>
          <cell r="B10">
            <v>1</v>
          </cell>
          <cell r="C10">
            <v>2</v>
          </cell>
          <cell r="D10">
            <v>10</v>
          </cell>
          <cell r="E10" t="str">
            <v>BBC</v>
          </cell>
          <cell r="G10">
            <v>7</v>
          </cell>
          <cell r="H10">
            <v>1</v>
          </cell>
          <cell r="J10">
            <v>2</v>
          </cell>
          <cell r="K10" t="str">
            <v>B</v>
          </cell>
        </row>
        <row r="11">
          <cell r="A11">
            <v>7</v>
          </cell>
          <cell r="B11">
            <v>1</v>
          </cell>
          <cell r="C11">
            <v>1</v>
          </cell>
          <cell r="D11">
            <v>5</v>
          </cell>
          <cell r="E11" t="str">
            <v>AA</v>
          </cell>
          <cell r="G11">
            <v>8</v>
          </cell>
          <cell r="I11">
            <v>1</v>
          </cell>
          <cell r="J11">
            <v>4</v>
          </cell>
          <cell r="K11" t="str">
            <v>C</v>
          </cell>
        </row>
        <row r="12">
          <cell r="A12">
            <v>8</v>
          </cell>
          <cell r="B12">
            <v>1</v>
          </cell>
          <cell r="C12">
            <v>1</v>
          </cell>
          <cell r="D12">
            <v>5</v>
          </cell>
          <cell r="E12" t="str">
            <v>BB</v>
          </cell>
          <cell r="G12">
            <v>10</v>
          </cell>
          <cell r="H12">
            <v>1</v>
          </cell>
          <cell r="J12">
            <v>1</v>
          </cell>
          <cell r="K12" t="str">
            <v>B</v>
          </cell>
        </row>
        <row r="13">
          <cell r="A13">
            <v>9</v>
          </cell>
          <cell r="B13">
            <v>1</v>
          </cell>
          <cell r="D13">
            <v>2</v>
          </cell>
          <cell r="E13" t="str">
            <v>C</v>
          </cell>
          <cell r="G13">
            <v>12</v>
          </cell>
          <cell r="I13">
            <v>1</v>
          </cell>
          <cell r="J13">
            <v>4</v>
          </cell>
          <cell r="K13" t="str">
            <v>A</v>
          </cell>
        </row>
        <row r="14">
          <cell r="A14">
            <v>10</v>
          </cell>
          <cell r="C14">
            <v>2</v>
          </cell>
          <cell r="D14">
            <v>8</v>
          </cell>
          <cell r="E14" t="str">
            <v>BC</v>
          </cell>
          <cell r="G14">
            <v>13</v>
          </cell>
          <cell r="H14">
            <v>1</v>
          </cell>
          <cell r="J14">
            <v>1</v>
          </cell>
          <cell r="K14" t="str">
            <v>C</v>
          </cell>
        </row>
        <row r="15">
          <cell r="A15">
            <v>12</v>
          </cell>
          <cell r="C15">
            <v>1</v>
          </cell>
          <cell r="D15">
            <v>3</v>
          </cell>
          <cell r="E15" t="str">
            <v>B</v>
          </cell>
          <cell r="G15">
            <v>14</v>
          </cell>
          <cell r="H15">
            <v>1</v>
          </cell>
          <cell r="J15">
            <v>1</v>
          </cell>
          <cell r="K15" t="str">
            <v>A</v>
          </cell>
        </row>
        <row r="16">
          <cell r="A16">
            <v>13</v>
          </cell>
          <cell r="C16">
            <v>1</v>
          </cell>
          <cell r="D16">
            <v>3</v>
          </cell>
          <cell r="E16" t="str">
            <v>A</v>
          </cell>
          <cell r="G16">
            <v>15</v>
          </cell>
          <cell r="H16">
            <v>1</v>
          </cell>
          <cell r="J16">
            <v>1</v>
          </cell>
          <cell r="K16" t="str">
            <v>C</v>
          </cell>
        </row>
        <row r="17">
          <cell r="A17">
            <v>14</v>
          </cell>
          <cell r="B17">
            <v>1</v>
          </cell>
          <cell r="C17">
            <v>1</v>
          </cell>
          <cell r="D17">
            <v>5</v>
          </cell>
          <cell r="E17" t="str">
            <v>CC</v>
          </cell>
          <cell r="G17">
            <v>16</v>
          </cell>
          <cell r="H17">
            <v>1</v>
          </cell>
          <cell r="J17">
            <v>2</v>
          </cell>
          <cell r="K17" t="str">
            <v>A</v>
          </cell>
        </row>
        <row r="18">
          <cell r="A18">
            <v>15</v>
          </cell>
          <cell r="C18">
            <v>1</v>
          </cell>
          <cell r="D18">
            <v>4</v>
          </cell>
          <cell r="E18" t="str">
            <v>B</v>
          </cell>
          <cell r="G18">
            <v>19</v>
          </cell>
          <cell r="I18">
            <v>1</v>
          </cell>
          <cell r="J18">
            <v>3</v>
          </cell>
          <cell r="K18" t="str">
            <v>A</v>
          </cell>
        </row>
        <row r="19">
          <cell r="A19">
            <v>16</v>
          </cell>
          <cell r="C19">
            <v>1</v>
          </cell>
          <cell r="D19">
            <v>3</v>
          </cell>
          <cell r="E19" t="str">
            <v>A</v>
          </cell>
          <cell r="G19">
            <v>20</v>
          </cell>
          <cell r="H19">
            <v>1</v>
          </cell>
          <cell r="J19">
            <v>1</v>
          </cell>
          <cell r="K19" t="str">
            <v>B</v>
          </cell>
        </row>
        <row r="20">
          <cell r="A20" t="str">
            <v>4-5</v>
          </cell>
          <cell r="B20">
            <v>1</v>
          </cell>
          <cell r="D20">
            <v>1</v>
          </cell>
          <cell r="E20" t="str">
            <v>B</v>
          </cell>
          <cell r="G20">
            <v>22</v>
          </cell>
          <cell r="I20">
            <v>1</v>
          </cell>
          <cell r="J20">
            <v>4</v>
          </cell>
          <cell r="K20" t="str">
            <v>B</v>
          </cell>
        </row>
        <row r="21">
          <cell r="A21" t="str">
            <v>4-6</v>
          </cell>
          <cell r="B21">
            <v>1</v>
          </cell>
          <cell r="D21">
            <v>2</v>
          </cell>
          <cell r="E21" t="str">
            <v>B</v>
          </cell>
          <cell r="G21">
            <v>23</v>
          </cell>
          <cell r="H21">
            <v>1</v>
          </cell>
          <cell r="J21">
            <v>2</v>
          </cell>
          <cell r="K21" t="str">
            <v>C</v>
          </cell>
        </row>
        <row r="22">
          <cell r="A22" t="str">
            <v>4-7</v>
          </cell>
          <cell r="B22">
            <v>1</v>
          </cell>
          <cell r="D22">
            <v>1</v>
          </cell>
          <cell r="E22" t="str">
            <v>C</v>
          </cell>
          <cell r="G22">
            <v>25</v>
          </cell>
          <cell r="H22">
            <v>1</v>
          </cell>
          <cell r="J22">
            <v>2</v>
          </cell>
          <cell r="K22" t="str">
            <v>C</v>
          </cell>
        </row>
        <row r="23">
          <cell r="A23" t="str">
            <v>4-8</v>
          </cell>
          <cell r="B23">
            <v>1</v>
          </cell>
          <cell r="D23">
            <v>2</v>
          </cell>
          <cell r="E23" t="str">
            <v>A</v>
          </cell>
          <cell r="G23">
            <v>26</v>
          </cell>
          <cell r="H23">
            <v>2</v>
          </cell>
          <cell r="J23">
            <v>4</v>
          </cell>
          <cell r="K23" t="str">
            <v>AB</v>
          </cell>
        </row>
        <row r="24">
          <cell r="A24" t="str">
            <v>4-9</v>
          </cell>
          <cell r="B24">
            <v>1</v>
          </cell>
          <cell r="C24">
            <v>1</v>
          </cell>
          <cell r="D24">
            <v>5</v>
          </cell>
          <cell r="E24" t="str">
            <v>CB</v>
          </cell>
          <cell r="G24">
            <v>27</v>
          </cell>
          <cell r="I24">
            <v>1</v>
          </cell>
          <cell r="J24">
            <v>4</v>
          </cell>
          <cell r="K24" t="str">
            <v>A</v>
          </cell>
        </row>
        <row r="25">
          <cell r="A25" t="str">
            <v>4-10</v>
          </cell>
          <cell r="B25">
            <v>1</v>
          </cell>
          <cell r="D25">
            <v>1</v>
          </cell>
          <cell r="E25" t="str">
            <v>C</v>
          </cell>
          <cell r="G25">
            <v>28</v>
          </cell>
          <cell r="I25">
            <v>1</v>
          </cell>
          <cell r="J25">
            <v>4</v>
          </cell>
          <cell r="K25" t="str">
            <v>B</v>
          </cell>
        </row>
        <row r="26">
          <cell r="A26" t="str">
            <v>4-11</v>
          </cell>
          <cell r="B26">
            <v>1</v>
          </cell>
          <cell r="C26">
            <v>2</v>
          </cell>
          <cell r="D26">
            <v>10</v>
          </cell>
          <cell r="E26" t="str">
            <v>CAB</v>
          </cell>
          <cell r="G26" t="str">
            <v>29-1</v>
          </cell>
          <cell r="H26">
            <v>1</v>
          </cell>
          <cell r="I26">
            <v>3</v>
          </cell>
          <cell r="J26">
            <v>14</v>
          </cell>
          <cell r="K26" t="str">
            <v>AACC</v>
          </cell>
        </row>
        <row r="27">
          <cell r="A27" t="str">
            <v>4-2-2</v>
          </cell>
          <cell r="B27">
            <v>1</v>
          </cell>
          <cell r="D27">
            <v>2</v>
          </cell>
          <cell r="E27" t="str">
            <v>C</v>
          </cell>
          <cell r="G27" t="str">
            <v>29-2</v>
          </cell>
          <cell r="H27">
            <v>1</v>
          </cell>
          <cell r="J27">
            <v>2</v>
          </cell>
          <cell r="K27" t="str">
            <v>B</v>
          </cell>
        </row>
        <row r="28">
          <cell r="A28" t="str">
            <v>4-2-3</v>
          </cell>
          <cell r="B28">
            <v>1</v>
          </cell>
          <cell r="D28">
            <v>2</v>
          </cell>
          <cell r="E28" t="str">
            <v>C</v>
          </cell>
          <cell r="G28" t="str">
            <v>29-3</v>
          </cell>
          <cell r="H28">
            <v>1</v>
          </cell>
          <cell r="J28">
            <v>2</v>
          </cell>
          <cell r="K28" t="str">
            <v>B</v>
          </cell>
        </row>
        <row r="29">
          <cell r="A29" t="str">
            <v>11-1</v>
          </cell>
          <cell r="B29">
            <v>1</v>
          </cell>
          <cell r="D29">
            <v>2</v>
          </cell>
          <cell r="E29" t="str">
            <v>A</v>
          </cell>
          <cell r="G29" t="str">
            <v>29-4</v>
          </cell>
          <cell r="H29">
            <v>1</v>
          </cell>
          <cell r="J29">
            <v>2</v>
          </cell>
          <cell r="K29" t="str">
            <v>C</v>
          </cell>
        </row>
        <row r="30">
          <cell r="A30" t="str">
            <v>11-2</v>
          </cell>
          <cell r="C30">
            <v>2</v>
          </cell>
          <cell r="D30">
            <v>8</v>
          </cell>
          <cell r="E30" t="str">
            <v>AC</v>
          </cell>
          <cell r="G30" t="str">
            <v>29-5</v>
          </cell>
          <cell r="I30">
            <v>1</v>
          </cell>
          <cell r="J30">
            <v>4</v>
          </cell>
          <cell r="K30" t="str">
            <v>C</v>
          </cell>
        </row>
        <row r="31">
          <cell r="A31" t="str">
            <v>Tæng Lé1</v>
          </cell>
          <cell r="B31">
            <v>15</v>
          </cell>
          <cell r="C31">
            <v>21</v>
          </cell>
          <cell r="D31">
            <v>101</v>
          </cell>
          <cell r="G31" t="str">
            <v>29-6</v>
          </cell>
          <cell r="I31">
            <v>1</v>
          </cell>
          <cell r="J31">
            <v>4</v>
          </cell>
          <cell r="K31" t="str">
            <v>A</v>
          </cell>
        </row>
        <row r="32">
          <cell r="A32" t="str">
            <v>Tæng céng
( LéI+Lé2 )</v>
          </cell>
          <cell r="B32">
            <v>33</v>
          </cell>
          <cell r="C32">
            <v>43</v>
          </cell>
          <cell r="D32">
            <v>215</v>
          </cell>
          <cell r="E32" t="str">
            <v>25A
24B
26C</v>
          </cell>
          <cell r="G32">
            <v>30</v>
          </cell>
          <cell r="I32">
            <v>1</v>
          </cell>
          <cell r="J32">
            <v>4</v>
          </cell>
          <cell r="K32" t="str">
            <v>C</v>
          </cell>
        </row>
        <row r="33">
          <cell r="G33">
            <v>31</v>
          </cell>
          <cell r="I33">
            <v>4</v>
          </cell>
          <cell r="J33">
            <v>16</v>
          </cell>
          <cell r="K33" t="str">
            <v>AABC</v>
          </cell>
        </row>
        <row r="34">
          <cell r="G34">
            <v>32</v>
          </cell>
          <cell r="H34">
            <v>1</v>
          </cell>
          <cell r="I34">
            <v>3</v>
          </cell>
          <cell r="J34">
            <v>14</v>
          </cell>
          <cell r="K34" t="str">
            <v>BABC</v>
          </cell>
        </row>
      </sheetData>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sheetName val="chitiÕt"/>
      <sheetName val="BXVL2"/>
      <sheetName val="CLVC"/>
      <sheetName val="THDT"/>
      <sheetName val="KTCBK"/>
      <sheetName val="KSDC BX"/>
      <sheetName val="KSDH BX"/>
      <sheetName val="THKL"/>
      <sheetName val="TH   UNICEF "/>
      <sheetName val="XL4Poppy"/>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N vua"/>
      <sheetName val="Tong hop"/>
      <sheetName val="DG chi tiet"/>
      <sheetName val="Vua"/>
      <sheetName val="Gia"/>
      <sheetName val="Nhan cong"/>
      <sheetName val="BTN min"/>
      <sheetName val="DDD"/>
      <sheetName val="BTN tho"/>
      <sheetName val="00000000"/>
      <sheetName val="10000000"/>
      <sheetName val="20000000"/>
      <sheetName val="30000000"/>
      <sheetName val="XL4Poppy"/>
      <sheetName val="Sheet2"/>
      <sheetName val="Sheet3"/>
      <sheetName val="Sheet1"/>
      <sheetName val="So"/>
      <sheetName val="GiaV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ç khoan LK1"/>
      <sheetName val="Gia"/>
      <sheetName val="CUOC"/>
      <sheetName val="L? khoan LK1"/>
      <sheetName val="L_ khoan LK1"/>
      <sheetName val="dimention"/>
      <sheetName val="subload"/>
      <sheetName val="Detail"/>
      <sheetName val="gVL"/>
      <sheetName val="B-B"/>
      <sheetName val="Lç_khoan_LK1"/>
      <sheetName val="Sheet2"/>
      <sheetName val="KT(D-D)"/>
      <sheetName val="Sheet1"/>
      <sheetName val="Sheet3"/>
      <sheetName val="T-MINH"/>
      <sheetName val="TU-VAN"/>
      <sheetName val="DTCT (2)"/>
      <sheetName val="DTCT"/>
      <sheetName val="DGR"/>
      <sheetName val="YCVL"/>
      <sheetName val="DGVL"/>
      <sheetName val="VL-NC-XM"/>
      <sheetName val="CONG LD"/>
      <sheetName val="KL-CVAN"/>
      <sheetName val="DDAP"/>
      <sheetName val="V VAY"/>
      <sheetName val="XXXXXXXX"/>
      <sheetName val="nhan cong"/>
      <sheetName val="Tai trong"/>
      <sheetName val="uniBase"/>
      <sheetName val="vniBase"/>
      <sheetName val="abcBase"/>
      <sheetName val="nhap"/>
      <sheetName val="TCXD"/>
      <sheetName val="nhap NT"/>
      <sheetName val="Nhap LM"/>
      <sheetName val="BIA"/>
      <sheetName val="CVXD"/>
      <sheetName val="Hoan thanh"/>
      <sheetName val="Lay mau"/>
      <sheetName val="K.tra VL"/>
      <sheetName val="L.mau BT"/>
      <sheetName val="G.mau BT"/>
      <sheetName val="MOC"/>
      <sheetName val="U.VON"/>
      <sheetName val="NTSD "/>
      <sheetName val="K.Luong"/>
      <sheetName val="Q.TOAN"/>
      <sheetName val="DK"/>
      <sheetName val="BCao"/>
      <sheetName val="N.Cong"/>
      <sheetName val="T"/>
      <sheetName val="XXXXXXX0"/>
      <sheetName val="XL4Test5"/>
      <sheetName val="0000000000"/>
      <sheetName val="TINH LUN do khai thac (2)"/>
      <sheetName val="khao sat"/>
      <sheetName val="Thiet ke"/>
      <sheetName val="BBNT"/>
      <sheetName val="sheet"/>
      <sheetName val="BKL"/>
      <sheetName val="DonGia"/>
      <sheetName val=""/>
      <sheetName val="TH-Dien"/>
    </sheetNames>
    <sheetDataSet>
      <sheetData sheetId="0" refreshError="1">
        <row r="8">
          <cell r="K8">
            <v>1</v>
          </cell>
        </row>
        <row r="17">
          <cell r="E17">
            <v>0</v>
          </cell>
        </row>
        <row r="215">
          <cell r="D215">
            <v>3.1692017254946676</v>
          </cell>
        </row>
      </sheetData>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dg"/>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tienluong"/>
      <sheetName val="SILICATE"/>
      <sheetName val="Lç khoan LK1"/>
      <sheetName val="dtxl"/>
      <sheetName val="BSQ3"/>
      <sheetName val="Sheet1"/>
      <sheetName val="du lieu du toan"/>
      <sheetName val="Sheet2"/>
      <sheetName val="TH"/>
      <sheetName val="DL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TB"/>
      <sheetName val="TT35"/>
      <sheetName val="BT35"/>
      <sheetName val="TH DZ35"/>
      <sheetName val="ThietBi"/>
      <sheetName val="TTTram"/>
      <sheetName val="BTTram"/>
      <sheetName val="THTram"/>
      <sheetName val="TT0,4"/>
      <sheetName val="BTDZ0,4"/>
      <sheetName val="THDZ0,4"/>
      <sheetName val="BTCT"/>
      <sheetName val="THCT"/>
      <sheetName val="PGVT"/>
      <sheetName val="BBNT"/>
      <sheetName val="to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Da tan dung"/>
      <sheetName val="PTDG"/>
      <sheetName val="duong+cong"/>
      <sheetName val="THGTXL05"/>
      <sheetName val="Tonghop"/>
      <sheetName val="Tra_bang"/>
      <sheetName val="kstk(DC)"/>
      <sheetName val="dbgt(tuyen)"/>
      <sheetName val="tong hop"/>
      <sheetName val="phan tich DG"/>
      <sheetName val="gia vat lieu"/>
      <sheetName val="gia xe may"/>
      <sheetName val="gia nhan cong"/>
      <sheetName val="XL4Test5"/>
      <sheetName val="tra_vat_lieu"/>
      <sheetName val="THDT"/>
      <sheetName val="DM-Goc"/>
      <sheetName val="Gia-CT"/>
      <sheetName val="PTCP"/>
      <sheetName val="cphoi"/>
      <sheetName val="XL4Poppy"/>
      <sheetName val=""/>
      <sheetName val="Sheet4"/>
      <sheetName val="Sheet1"/>
      <sheetName val="tonghoptt"/>
      <sheetName val="Sheet2"/>
      <sheetName val="Sheet3"/>
      <sheetName val="ximang"/>
      <sheetName val="da 1x2"/>
      <sheetName val="cat vang"/>
      <sheetName val="phugia555"/>
      <sheetName val="phugia561"/>
      <sheetName val="CQD"/>
      <sheetName val="HGAD"/>
      <sheetName val="HGAM1"/>
      <sheetName val="HGAL2"/>
      <sheetName val="HGAL3"/>
      <sheetName val="tcm"/>
      <sheetName val="tieunang"/>
      <sheetName val="TTTA"/>
      <sheetName val="TNTA"/>
      <sheetName val="TMTTH"/>
      <sheetName val="TNBH"/>
      <sheetName val="tt"/>
      <sheetName val="TLsannen"/>
      <sheetName val="tlsanduong"/>
      <sheetName val="DTKPSADUONG"/>
      <sheetName val="THKPSDUONG"/>
      <sheetName val="TLSNEN"/>
      <sheetName val="DTCTSN"/>
      <sheetName val="DTKPSN"/>
      <sheetName val="KENHLU"/>
      <sheetName val="DTCTKLU"/>
      <sheetName val="thkpklu"/>
      <sheetName val="MBTA"/>
      <sheetName val="DTCTMBTA"/>
      <sheetName val="TKPmtbta"/>
      <sheetName val="MTBHUU"/>
      <sheetName val="DTCTMBHUU"/>
      <sheetName val="THKPBHUU"/>
      <sheetName val="MNTA"/>
      <sheetName val="DTCTMNHANH"/>
      <sheetName val="THKPNTA"/>
      <sheetName val="TLCMANG"/>
      <sheetName val="DTCTCM"/>
      <sheetName val="THKPCM"/>
      <sheetName val="tlcqd"/>
      <sheetName val="DTCTQD"/>
      <sheetName val="thkpcqd"/>
      <sheetName val="30+8QUAD"/>
      <sheetName val="DTCT30+8"/>
      <sheetName val="THKP30+8"/>
      <sheetName val="TLCQD22-46"/>
      <sheetName val="DTCT22-46"/>
      <sheetName val="THKP22-46"/>
      <sheetName val="TLTNANG"/>
      <sheetName val="DTCTNÀNG"/>
      <sheetName val="THKPTNANG"/>
      <sheetName val="PLKS"/>
      <sheetName val="GXL"/>
      <sheetName val="CPK"/>
      <sheetName val="THKP"/>
      <sheetName val="ghtxl"/>
      <sheetName val="buvl"/>
      <sheetName val="VCB"/>
      <sheetName val="CTVT"/>
      <sheetName val="dongia"/>
      <sheetName val="PLTK"/>
      <sheetName val="00000000"/>
      <sheetName val="10000000"/>
      <sheetName val="DTCT"/>
      <sheetName val="TM Gach"/>
      <sheetName val="HM bao gia"/>
      <sheetName val="BiaTong Khoan"/>
      <sheetName val="BiaT.K1"/>
      <sheetName val="TH khoan GC+H+L+S"/>
      <sheetName val="TM Khoan HAN"/>
      <sheetName val="TM Khoan GC"/>
      <sheetName val="TM Khoan SON"/>
      <sheetName val="tc phan tich don gia"/>
      <sheetName val="tc chi tiet TC"/>
      <sheetName val="tc chiet tinh TC"/>
      <sheetName val="tc Don gia"/>
      <sheetName val="tc TH - TC"/>
      <sheetName val="tcBiaTC1"/>
      <sheetName val="tcBiaTC2"/>
      <sheetName val="tc Bia TC (3)"/>
      <sheetName val="chi tiet khoan son"/>
      <sheetName val="chiet tinh khoan son "/>
      <sheetName val="Don gia khoan son "/>
      <sheetName val="TH khoan son"/>
      <sheetName val="BiaSon1"/>
      <sheetName val="BiaSon2"/>
      <sheetName val="SS Sgianh"/>
      <sheetName val="chi tiet Khoan GC+HTP"/>
      <sheetName val="chiet tinh Khoan GC+HTP"/>
      <sheetName val="Dongiakhoan GC+HTP"/>
      <sheetName val="TH khoan GC+HTP"/>
      <sheetName val="BiaGC+H1"/>
      <sheetName val="BiaGC+H2"/>
      <sheetName val="chi tiet Khoan gia cong"/>
      <sheetName val="chiet tinh Khoan gia cong"/>
      <sheetName val="Don gia khoan gia cong"/>
      <sheetName val="TH khoan gia cong"/>
      <sheetName val="BiaGC1"/>
      <sheetName val="BiaGC2"/>
      <sheetName val="chi tiet Khoan Han"/>
      <sheetName val="chiet tinh Khoan Han"/>
      <sheetName val="Dongiakhoanhan"/>
      <sheetName val="TH khoan han"/>
      <sheetName val="BiaHan1"/>
      <sheetName val="BiaHan2"/>
      <sheetName val="chi tiet K lap TB"/>
      <sheetName val="chiet tinh K lap TB"/>
      <sheetName val="Dongia K lap TB"/>
      <sheetName val="TH K lap TB"/>
      <sheetName val="BiaLap1"/>
      <sheetName val="BiaLap2"/>
      <sheetName val="20000000"/>
      <sheetName val="30000000"/>
      <sheetName val="40000000"/>
      <sheetName val="50000000"/>
      <sheetName val="60000000"/>
      <sheetName val="70000000"/>
      <sheetName val="Tai khoan"/>
      <sheetName val="PNT-QUOT-#3"/>
      <sheetName val="COAT&amp;WRAP-QIOT-#3"/>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TIEN L"/>
      <sheetName val="THKL"/>
      <sheetName val="BVL"/>
      <sheetName val="PTVL"/>
      <sheetName val="DT"/>
      <sheetName val="KLdat"/>
      <sheetName val="KLthep"/>
      <sheetName val="DG"/>
      <sheetName val="DTKS"/>
      <sheetName val="TH"/>
      <sheetName val="son-c"/>
      <sheetName val="duc"/>
      <sheetName val="n4"/>
      <sheetName val="bang "/>
      <sheetName val="373.e6"/>
      <sheetName val="678e5"/>
      <sheetName val="372 e6"/>
      <sheetName val="373 e4"/>
      <sheetName val="677e5"/>
      <sheetName val="Mau NT cho doi"/>
      <sheetName val="THDG- Nha VS"/>
      <sheetName val="THDG- Mong thiet bi"/>
      <sheetName val="gvl"/>
      <sheetName val="Tong hop phan bo nhien lieu"/>
      <sheetName val="XD Ninh Quang"/>
      <sheetName val="K10"/>
      <sheetName val="PB chi tiet"/>
      <sheetName val="tong hop phan bo nhien lieu "/>
      <sheetName val="ESTI."/>
      <sheetName val="DI-ESTI"/>
      <sheetName val="THCT"/>
      <sheetName val="THDZ0,4"/>
      <sheetName val="TH DZ35"/>
      <sheetName val="duc da"/>
      <sheetName val="son"/>
      <sheetName val="A Tam"/>
      <sheetName val="A To"/>
      <sheetName val="a.thanh da"/>
      <sheetName val="co nguyen"/>
      <sheetName val="lap thinh"/>
      <sheetName val="xe ui ly"/>
      <sheetName val="xe cuoc Dat"/>
      <sheetName val="vc xe ben"/>
      <sheetName val="van chuyen"/>
      <sheetName val="vtu "/>
      <sheetName val="chi phi khac"/>
      <sheetName val="vtu le "/>
      <sheetName val="vtu l0n"/>
      <sheetName val="TONG HOPVAT TU MOI"/>
      <sheetName val="QUYET TOAN "/>
      <sheetName val="402"/>
      <sheetName val="MTL$-INTER"/>
      <sheetName val="SILICATE"/>
      <sheetName val="tong hgp"/>
      <sheetName val="YL4Test5"/>
      <sheetName val="[TKKT_15Alan1-dg.xlsYPTDG"/>
      <sheetName val="[TKKT_15Alan1-dg.xls࡝DTCTNÀNG"/>
      <sheetName val="_TKKT_15Alan1-dg.xls࡝DTCTNÀNG"/>
      <sheetName val="_TKKT_15Alan1-dg.xlsYPTDG"/>
      <sheetName val="Gia KS"/>
      <sheetName val="DTCT-TB"/>
      <sheetName val="cat vaɮѧ"/>
      <sheetName val="\HKP22-46"/>
      <sheetName val="ႀ￸B"/>
      <sheetName val="CANDOI"/>
      <sheetName val="GT"/>
      <sheetName val="GITHICH"/>
      <sheetName val="KQ"/>
      <sheetName val="GT KQ"/>
      <sheetName val="NS"/>
      <sheetName val="GT NS"/>
      <sheetName val="CNO"/>
      <sheetName val="CHITIEU"/>
      <sheetName val="THTram"/>
      <sheetName val="CHITIET"/>
      <sheetName val="[TKKT_15Ala"/>
      <sheetName val="cat va??"/>
      <sheetName val="??B"/>
      <sheetName val="Da_tan_dung"/>
      <sheetName val="tong_hop"/>
      <sheetName val="phan_tich_DG"/>
      <sheetName val="gia_vat_lieu"/>
      <sheetName val="gia_xe_may"/>
      <sheetName val="gia_nhan_cong"/>
      <sheetName val="da_1x2"/>
      <sheetName val="cat_vang"/>
      <sheetName val="Tai_khoan"/>
      <sheetName val="TM_Gach"/>
      <sheetName val="HM_bao_gia"/>
      <sheetName val="BiaTong_Khoan"/>
      <sheetName val="BiaT_K1"/>
      <sheetName val="TH_khoan_GC+H+L+S"/>
      <sheetName val="TM_Khoan_HAN"/>
      <sheetName val="TM_Khoan_GC"/>
      <sheetName val="TM_Khoan_SON"/>
      <sheetName val="tc_phan_tich_don_gia"/>
      <sheetName val="tc_chi_tiet_TC"/>
      <sheetName val="tc_chiet_tinh_TC"/>
      <sheetName val="tc_Don_gia"/>
      <sheetName val="tc_TH_-_TC"/>
      <sheetName val="tc_Bia_TC_(3)"/>
      <sheetName val="chi_tiet_khoan_son"/>
      <sheetName val="chiet_tinh_khoan_son_"/>
      <sheetName val="Don_gia_khoan_son_"/>
      <sheetName val="TH_khoan_son"/>
      <sheetName val="SS_Sgianh"/>
      <sheetName val="chi_tiet_Khoan_GC+HTP"/>
      <sheetName val="chiet_tinh_Khoan_GC+HTP"/>
      <sheetName val="Dongiakhoan_GC+HTP"/>
      <sheetName val="TH_khoan_GC+HTP"/>
      <sheetName val="chi_tiet_Khoan_gia_cong"/>
      <sheetName val="chiet_tinh_Khoan_gia_cong"/>
      <sheetName val="Don_gia_khoan_gia_cong"/>
      <sheetName val="TH_khoan_gia_cong"/>
      <sheetName val="chi_tiet_Khoan_Han"/>
      <sheetName val="chiet_tinh_Khoan_Han"/>
      <sheetName val="TH_khoan_han"/>
      <sheetName val="chi_tiet_K_lap_TB"/>
      <sheetName val="chiet_tinh_K_lap_TB"/>
      <sheetName val="Dongia_K_lap_TB"/>
      <sheetName val="TH_K_lap_TB"/>
      <sheetName val="TIEN_L"/>
      <sheetName val="bang_"/>
      <sheetName val="373_e6"/>
      <sheetName val="372_e6"/>
      <sheetName val="373_e4"/>
      <sheetName val="ESTI_"/>
      <sheetName val="Mau_NT_cho_doi"/>
      <sheetName val="THDG-_Nha_VS"/>
      <sheetName val="THDG-_Mong_thiet_bi"/>
      <sheetName val="duc_da"/>
      <sheetName val="A_Tam"/>
      <sheetName val="A_To"/>
      <sheetName val="a_thanh_da"/>
      <sheetName val="co_nguyen"/>
      <sheetName val="lap_thinh"/>
      <sheetName val="xe_ui_ly"/>
      <sheetName val="xe_cuoc_Dat"/>
      <sheetName val="vc_xe_ben"/>
      <sheetName val="van_chuyen"/>
      <sheetName val="vtu_"/>
      <sheetName val="chi_phi_khac"/>
      <sheetName val="vtu_le_"/>
      <sheetName val="vtu_l0n"/>
      <sheetName val="TONG_HOPVAT_TU_MOI"/>
      <sheetName val="QUYET_TOAN_"/>
      <sheetName val="_x000d_BTA"/>
      <sheetName val="D_x0014_CTQD"/>
      <sheetName val="_x0004_TCT22-46"/>
      <sheetName val="_x0007_XL"/>
      <sheetName val="_x0013_heet2"/>
      <sheetName val="to.ghoptt"/>
      <sheetName val="Bu_vat_lieu"/>
      <sheetName val="¢çeet9"/>
      <sheetName val="_x000a_BTA"/>
      <sheetName val="GiaVL"/>
      <sheetName val="cat va__"/>
      <sheetName val="_HKP22-46"/>
      <sheetName val="chiet tifh khoan son "/>
      <sheetName val="Du_lieu"/>
      <sheetName val="TNBH_x0000_ͧ_x001f_[TKKT_15Alan1-dg.xls]tls"/>
      <sheetName val="TKKT_15Alan1-dg"/>
      <sheetName val="TK"/>
      <sheetName val="Giaitrinh"/>
      <sheetName val="M02"/>
      <sheetName val="M03"/>
      <sheetName val="M5"/>
      <sheetName val="hd01"/>
      <sheetName val="CT35"/>
      <sheetName val="Gia"/>
      <sheetName val="FD"/>
      <sheetName val="GI"/>
      <sheetName val="EE (3)"/>
      <sheetName val="PAVEMENT"/>
      <sheetName val="TRAFFIC"/>
      <sheetName val="[TKKT_15Alan1-dg.xls?DTCTNÀNG"/>
      <sheetName val="TH khoan ha_x0000_"/>
      <sheetName val="TH_DZ35"/>
      <sheetName val="__B"/>
      <sheetName val="¸TCT30+8"/>
      <sheetName val="ctdg"/>
      <sheetName val="_TKKT_15Ala"/>
      <sheetName val="CTTra"/>
      <sheetName val="Don gia kꦤoan son "/>
      <sheetName val="_BTA"/>
      <sheetName val="tra,vat-lieu"/>
      <sheetName val="\ra_bang"/>
      <sheetName val="Lç khoan LK1"/>
      <sheetName val="[TKKT_15Alan1-䡤g.xlsYPTDG"/>
      <sheetName val="_TKKT_15Alan1-dg.xls?DTCTNÀNG"/>
      <sheetName val="TH khoan ha?"/>
      <sheetName val="TNBH?ͧ_x001f_[TKKT_15Alan1-dg.xls]tls"/>
      <sheetName val="chiet tinh Khoan gib cong"/>
      <sheetName val="_TKKT_15Alan1-dg.xls_DTCTNÀNG"/>
      <sheetName val="BANGTRA"/>
      <sheetName val="TH-XL"/>
      <sheetName val="_x0000__x0000__x0000__x0000_??_x0000__x0000__x0000__x0000__x0000__x0000__x0000__x0000_??_x0000__x0000_±_x0000__x0000__x0000__x0000__x0000__x0000__x0000__x0000__x0000__x0000__x0000__x0000_"/>
      <sheetName val="Tongh/p"/>
      <sheetName val="Tongh_p"/>
      <sheetName val="TH VL, NC, DDHT Thanhphuoc"/>
      <sheetName val="??????????????????±????????????"/>
      <sheetName val="DATA"/>
      <sheetName val="VL,NC"/>
      <sheetName val="373 ²_x0000_"/>
      <sheetName val="ESUI."/>
      <sheetName val="DTCTFÀNG"/>
      <sheetName val="dbgt(tuyan)"/>
      <sheetName val="VAB"/>
      <sheetName val="#REF"/>
      <sheetName val="Sheeô4"/>
      <sheetName val="chi ðhi khac"/>
      <sheetName val="Da_tan_dung1"/>
      <sheetName val="tong_hop1"/>
      <sheetName val="phan_tich_DG1"/>
      <sheetName val="gia_vat_lieu1"/>
      <sheetName val="gia_xe_may1"/>
      <sheetName val="gia_nhan_cong1"/>
      <sheetName val="TIEN_L1"/>
      <sheetName val="da_1x21"/>
      <sheetName val="cat_vang1"/>
      <sheetName val="Tai_khoan1"/>
      <sheetName val="bang_1"/>
      <sheetName val="373_e61"/>
      <sheetName val="372_e61"/>
      <sheetName val="373_e41"/>
      <sheetName val="TM_Gach1"/>
      <sheetName val="HM_bao_gia1"/>
      <sheetName val="BiaTong_Khoan1"/>
      <sheetName val="BiaT_K11"/>
      <sheetName val="TH_khoan_GC+H+L+S1"/>
      <sheetName val="TM_Khoan_HAN1"/>
      <sheetName val="TM_Khoan_GC1"/>
      <sheetName val="TM_Khoan_SON1"/>
      <sheetName val="tc_phan_tich_don_gia1"/>
      <sheetName val="tc_chi_tiet_TC1"/>
      <sheetName val="tc_chiet_tinh_TC1"/>
      <sheetName val="tc_Don_gia1"/>
      <sheetName val="tc_TH_-_TC1"/>
      <sheetName val="tc_Bia_TC_(3)1"/>
      <sheetName val="chi_tiet_khoan_son1"/>
      <sheetName val="chiet_tinh_khoan_son_1"/>
      <sheetName val="Don_gia_khoan_son_1"/>
      <sheetName val="TH_khoan_son1"/>
      <sheetName val="SS_Sgianh1"/>
      <sheetName val="chi_tiet_Khoan_GC+HTP1"/>
      <sheetName val="chiet_tinh_Khoan_GC+HTP1"/>
      <sheetName val="Dongiakhoan_GC+HTP1"/>
      <sheetName val="TH_khoan_GC+HTP1"/>
      <sheetName val="chi_tiet_Khoan_gia_cong1"/>
      <sheetName val="chiet_tinh_Khoan_gia_cong1"/>
      <sheetName val="Don_gia_khoan_gia_cong1"/>
      <sheetName val="TH_khoan_gia_cong1"/>
      <sheetName val="chi_tiet_Khoan_Han1"/>
      <sheetName val="chiet_tinh_Khoan_Han1"/>
      <sheetName val="TH_khoan_han1"/>
      <sheetName val="chi_tiet_K_lap_TB1"/>
      <sheetName val="chiet_tinh_K_lap_TB1"/>
      <sheetName val="Dongia_K_lap_TB1"/>
      <sheetName val="TH_K_lap_TB1"/>
      <sheetName val="Mau_NT_cho_doi1"/>
      <sheetName val="THDG-_Nha_VS1"/>
      <sheetName val="THDG-_Mong_thiet_bi1"/>
      <sheetName val="ESTI_1"/>
      <sheetName val="Tong_hop_phan_bo_nhien_lieu"/>
      <sheetName val="XD_Ninh_Quang"/>
      <sheetName val="PB_chi_tiet"/>
      <sheetName val="tong_hop_phan_bo_nhien_lieu_"/>
      <sheetName val="duc_da1"/>
      <sheetName val="A_Tam1"/>
      <sheetName val="A_To1"/>
      <sheetName val="a_thanh_da1"/>
      <sheetName val="co_nguyen1"/>
      <sheetName val="lap_thinh1"/>
      <sheetName val="xe_ui_ly1"/>
      <sheetName val="xe_cuoc_Dat1"/>
      <sheetName val="vc_xe_ben1"/>
      <sheetName val="van_chuyen1"/>
      <sheetName val="vtu_1"/>
      <sheetName val="chi_phi_khac1"/>
      <sheetName val="vtu_le_1"/>
      <sheetName val="vtu_l0n1"/>
      <sheetName val="TONG_HOPVAT_TU_MOI1"/>
      <sheetName val="QUYET_TOAN_1"/>
      <sheetName val="Gia_KS"/>
      <sheetName val="[TKKT_15Alan1-dg_xlsYPTDG"/>
      <sheetName val="tong_hgp"/>
      <sheetName val="cat_vaɮѧ"/>
      <sheetName val="[TKKT_15Alan1-dg_xls࡝DTCTNÀNG"/>
      <sheetName val="GT_KQ"/>
      <sheetName val="GT_NS"/>
      <sheetName val="cat_va??"/>
      <sheetName val="_TKKT_15Alan1-dg_xlsYPTDG"/>
      <sheetName val="cat_va__"/>
      <sheetName val="DCTQD"/>
      <sheetName val="TCT22-46"/>
      <sheetName val="XL"/>
      <sheetName val="heet2"/>
      <sheetName val="to_ghoptt"/>
      <sheetName val="_TKKT_15Alan1-dg_xls࡝DTCTNÀNG"/>
      <sheetName val="chi tiet Khoan GB+HTP"/>
      <sheetName val="400000p0"/>
      <sheetName val="ND"/>
      <sheetName val="Tai khgan"/>
      <sheetName val="t#m"/>
      <sheetName val="RA"/>
      <sheetName val="VAO"/>
      <sheetName val="Sheet02"/>
      <sheetName val="²_x0000__x0000_hoan GC+HTP"/>
      <sheetName val="²"/>
      <sheetName val="dtct cong"/>
      <sheetName val="TH khoan`han"/>
      <sheetName val="VL"/>
      <sheetName val="DTKPSADUONO"/>
      <sheetName val="chiet tinh Khoan gia cono"/>
      <sheetName val="Da tmn_x0000_dung"/>
      <sheetName val="Tra_x001f_bang"/>
      <sheetName val="lt-4l"/>
      <sheetName val="px#_x000d_tl"/>
      <sheetName val="_TKKT_1_x0015_Alan1-dg.xlsYPTDG"/>
      <sheetName val="\HKP22-4&amp;"/>
      <sheetName val="[TKKT_15Alan1-dg.xlsࠝDTC_x0014_NÀNG"/>
      <sheetName val="_HKP22%46"/>
      <sheetName val="_TKKT_15Alan1-dg.xls࡝DTC_x0014_NÀNG"/>
      <sheetName val="TM_KhoanWHAN"/>
      <sheetName val="tc_than_tich_don_gia"/>
      <sheetName val="chiet_tinh_khoan_sgn_"/>
      <sheetName val="TH_x001f_khoan_son"/>
      <sheetName val="TONG_HOPVAT_TU_MO_x0009_"/>
      <sheetName val="cad vang"/>
      <sheetName val="TNBH??_x001f_[TKKT_15Alan1-dg.xls]tls"/>
      <sheetName val="KKKKKKKK"/>
      <sheetName val="TH khoan ha_"/>
      <sheetName val="chiet tinh Khoan gia cofg"/>
      <sheetName val="chi tiet Kho`n GC+HTP"/>
      <sheetName val="BO"/>
      <sheetName val="TNBH_ͧ_x001f__TKKT_15Alan1-dg.xls_tls"/>
      <sheetName val="tc_Bia_TC_(3-"/>
      <sheetName val="TH_khoan_GC+@TP"/>
      <sheetName val="Dongia_khoan_gia_cong"/>
      <sheetName val="DongiaK_lap_TB"/>
      <sheetName val="ES\I_"/>
      <sheetName val="Mau_NT_cho_doy"/>
      <sheetName val="_TKKT_15Alan1-䡤g.xlsYPTDG"/>
      <sheetName val="ၛTKKT_15Alan1-dg.xls_THKPTNANG"/>
      <sheetName val="[TKKT_15Alan1-dg.xls䁝GXL"/>
      <sheetName val="_TKKT_15Alan1-dg.xls䁝GXL"/>
      <sheetName val="chiet tGh khoan son "/>
      <sheetName val="Thuc thanh"/>
      <sheetName val="caࡴ vaɮѧ"/>
      <sheetName val="TJGTXL05"/>
      <sheetName val="px#_x000a_tl"/>
      <sheetName val="BKTH"/>
      <sheetName val="nhap_xuat_ton"/>
      <sheetName val="373 ²?"/>
      <sheetName val=" BTA"/>
      <sheetName val="D_x005f_x0014_CTQD"/>
      <sheetName val="_x005f_x0004_TCT22-46"/>
      <sheetName val="_x005f_x0007_XL"/>
      <sheetName val="_x005f_x0013_heet2"/>
      <sheetName val="_ra_bang"/>
      <sheetName val="__________________±____________"/>
      <sheetName val="TNBH___x001f__TKKT_15Alan1-dg.xls_tls"/>
      <sheetName val="Don gia k?oan son "/>
      <sheetName val="DMTK"/>
      <sheetName val="TNBH_x005f_x0000_ͧ_x005f_x001f_[TKKT_15Alan"/>
      <sheetName val="Da tmn?dung"/>
      <sheetName val="TNBH_x0000_?_x001f_[TKKT_15Alan1-dg.xls]tls"/>
      <sheetName val="[TKKT_15Alan1-dg.xls][TKKT_15Al"/>
    </sheetNames>
    <sheetDataSet>
      <sheetData sheetId="0" refreshError="1"/>
      <sheetData sheetId="1" refreshError="1">
        <row r="201">
          <cell r="A201" t="str">
            <v>t</v>
          </cell>
          <cell r="B201" t="str">
            <v>S¾t thÐp c¸c lo¹i</v>
          </cell>
          <cell r="C201" t="str">
            <v>TÊn</v>
          </cell>
          <cell r="D201">
            <v>1</v>
          </cell>
          <cell r="E201">
            <v>2</v>
          </cell>
          <cell r="F201">
            <v>1.1000000000000001</v>
          </cell>
          <cell r="G201">
            <v>1</v>
          </cell>
          <cell r="H201">
            <v>7000</v>
          </cell>
        </row>
        <row r="202">
          <cell r="A202">
            <v>1</v>
          </cell>
          <cell r="B202" t="str">
            <v>§¸ d¨m 1x2</v>
          </cell>
          <cell r="C202" t="str">
            <v>m3</v>
          </cell>
          <cell r="D202">
            <v>1.6</v>
          </cell>
          <cell r="E202">
            <v>1</v>
          </cell>
          <cell r="F202">
            <v>1</v>
          </cell>
          <cell r="G202">
            <v>1.1499999999999999</v>
          </cell>
          <cell r="H202">
            <v>4000</v>
          </cell>
        </row>
        <row r="203">
          <cell r="A203">
            <v>4</v>
          </cell>
          <cell r="B203" t="str">
            <v>§¸ d¨m 4x6</v>
          </cell>
          <cell r="C203" t="str">
            <v>m3</v>
          </cell>
          <cell r="D203">
            <v>1.55</v>
          </cell>
          <cell r="E203">
            <v>1</v>
          </cell>
          <cell r="F203">
            <v>1</v>
          </cell>
          <cell r="G203">
            <v>1.1499999999999999</v>
          </cell>
          <cell r="H203">
            <v>3875</v>
          </cell>
        </row>
        <row r="204">
          <cell r="A204" t="str">
            <v>c</v>
          </cell>
          <cell r="B204" t="str">
            <v>C¸t vµng</v>
          </cell>
          <cell r="C204" t="str">
            <v>m3</v>
          </cell>
          <cell r="D204">
            <v>1.4</v>
          </cell>
          <cell r="E204">
            <v>1</v>
          </cell>
          <cell r="F204">
            <v>1</v>
          </cell>
          <cell r="G204">
            <v>1.1499999999999999</v>
          </cell>
          <cell r="H204">
            <v>3500</v>
          </cell>
        </row>
        <row r="205">
          <cell r="A205" t="str">
            <v>dh</v>
          </cell>
          <cell r="B205" t="str">
            <v xml:space="preserve">§¸ héc </v>
          </cell>
          <cell r="C205" t="str">
            <v>m3</v>
          </cell>
          <cell r="D205">
            <v>1.5</v>
          </cell>
          <cell r="E205">
            <v>2</v>
          </cell>
          <cell r="F205">
            <v>1.1000000000000001</v>
          </cell>
          <cell r="G205">
            <v>1.1499999999999999</v>
          </cell>
          <cell r="H205">
            <v>3750</v>
          </cell>
        </row>
        <row r="206">
          <cell r="A206" t="str">
            <v>dm</v>
          </cell>
          <cell r="B206" t="str">
            <v>§¸ m¹t</v>
          </cell>
          <cell r="C206" t="str">
            <v>m3</v>
          </cell>
          <cell r="D206">
            <v>1.6</v>
          </cell>
          <cell r="E206">
            <v>1</v>
          </cell>
          <cell r="F206">
            <v>1</v>
          </cell>
          <cell r="G206">
            <v>1.1499999999999999</v>
          </cell>
          <cell r="H206">
            <v>4000</v>
          </cell>
        </row>
        <row r="207">
          <cell r="A207" t="str">
            <v>gv</v>
          </cell>
          <cell r="B207" t="str">
            <v>Gç v¸n</v>
          </cell>
          <cell r="C207" t="str">
            <v>m3</v>
          </cell>
          <cell r="D207">
            <v>0.77</v>
          </cell>
          <cell r="E207">
            <v>2</v>
          </cell>
          <cell r="F207">
            <v>1.1000000000000001</v>
          </cell>
          <cell r="G207">
            <v>1</v>
          </cell>
          <cell r="H207">
            <v>7000</v>
          </cell>
        </row>
        <row r="208">
          <cell r="A208" t="str">
            <v>x</v>
          </cell>
          <cell r="B208" t="str">
            <v>Xim¨ng P30</v>
          </cell>
          <cell r="C208" t="str">
            <v>TÊn</v>
          </cell>
          <cell r="D208">
            <v>1</v>
          </cell>
          <cell r="E208">
            <v>3</v>
          </cell>
          <cell r="F208">
            <v>1.3</v>
          </cell>
          <cell r="G208">
            <v>1</v>
          </cell>
          <cell r="H208">
            <v>7000</v>
          </cell>
        </row>
        <row r="209">
          <cell r="A209" t="str">
            <v>x</v>
          </cell>
          <cell r="B209" t="str">
            <v>Xim¨ng PC-400</v>
          </cell>
          <cell r="C209" t="str">
            <v>TÊn</v>
          </cell>
          <cell r="D209">
            <v>1</v>
          </cell>
          <cell r="E209">
            <v>3</v>
          </cell>
          <cell r="F209">
            <v>1.3</v>
          </cell>
          <cell r="G209">
            <v>1</v>
          </cell>
          <cell r="H209">
            <v>7000</v>
          </cell>
        </row>
        <row r="210">
          <cell r="A210" t="str">
            <v>n</v>
          </cell>
          <cell r="B210" t="str">
            <v>Nhùa ®­êng</v>
          </cell>
          <cell r="C210" t="str">
            <v>TÊn</v>
          </cell>
          <cell r="D210">
            <v>1</v>
          </cell>
          <cell r="E210">
            <v>3</v>
          </cell>
          <cell r="F210">
            <v>1.3</v>
          </cell>
          <cell r="G210">
            <v>1</v>
          </cell>
          <cell r="H210">
            <v>7000</v>
          </cell>
        </row>
        <row r="211">
          <cell r="A211" t="str">
            <v>n</v>
          </cell>
          <cell r="B211" t="str">
            <v>Nhùa ®­êng</v>
          </cell>
          <cell r="C211" t="str">
            <v>TÊn</v>
          </cell>
          <cell r="D211">
            <v>1</v>
          </cell>
          <cell r="E211">
            <v>3</v>
          </cell>
          <cell r="F211">
            <v>1.3</v>
          </cell>
          <cell r="G211">
            <v>1</v>
          </cell>
          <cell r="H211">
            <v>7000</v>
          </cell>
        </row>
        <row r="212">
          <cell r="A212" t="str">
            <v>cpdd</v>
          </cell>
          <cell r="B212" t="str">
            <v>CÊp phèi ®¸ d¨m</v>
          </cell>
          <cell r="C212" t="str">
            <v>m3</v>
          </cell>
          <cell r="D212">
            <v>1.6</v>
          </cell>
          <cell r="E212">
            <v>1</v>
          </cell>
          <cell r="F212">
            <v>1</v>
          </cell>
          <cell r="G212">
            <v>1.1499999999999999</v>
          </cell>
          <cell r="H212">
            <v>4000</v>
          </cell>
        </row>
        <row r="213">
          <cell r="A213" t="str">
            <v>bd</v>
          </cell>
          <cell r="B213" t="str">
            <v xml:space="preserve">Bét ®¸ </v>
          </cell>
          <cell r="C213" t="str">
            <v>TÊn</v>
          </cell>
          <cell r="D213">
            <v>1</v>
          </cell>
          <cell r="E213">
            <v>1</v>
          </cell>
          <cell r="F213">
            <v>1</v>
          </cell>
          <cell r="G213">
            <v>1</v>
          </cell>
          <cell r="H213">
            <v>7000</v>
          </cell>
        </row>
        <row r="214">
          <cell r="A214">
            <v>0.5</v>
          </cell>
          <cell r="B214" t="str">
            <v>§¸ d¨m 0,5x1</v>
          </cell>
          <cell r="C214" t="str">
            <v>m3</v>
          </cell>
          <cell r="D214">
            <v>1.6</v>
          </cell>
          <cell r="E214">
            <v>1</v>
          </cell>
          <cell r="F214">
            <v>1</v>
          </cell>
          <cell r="G214">
            <v>1.1499999999999999</v>
          </cell>
          <cell r="H214">
            <v>4000</v>
          </cell>
        </row>
        <row r="215">
          <cell r="A215">
            <v>2</v>
          </cell>
          <cell r="B215" t="str">
            <v>§¸ d¨m 2x4</v>
          </cell>
          <cell r="C215" t="str">
            <v>m3</v>
          </cell>
          <cell r="D215">
            <v>1.6</v>
          </cell>
          <cell r="E215">
            <v>1</v>
          </cell>
          <cell r="F215">
            <v>1</v>
          </cell>
          <cell r="G215">
            <v>1.1499999999999999</v>
          </cell>
          <cell r="H215">
            <v>4000</v>
          </cell>
        </row>
        <row r="219">
          <cell r="A219">
            <v>1</v>
          </cell>
          <cell r="B219">
            <v>5600</v>
          </cell>
          <cell r="C219">
            <v>6664</v>
          </cell>
          <cell r="D219">
            <v>9796</v>
          </cell>
          <cell r="E219">
            <v>14204</v>
          </cell>
          <cell r="F219">
            <v>20596</v>
          </cell>
          <cell r="G219">
            <v>24715.200000000001</v>
          </cell>
        </row>
        <row r="220">
          <cell r="A220">
            <v>2</v>
          </cell>
          <cell r="B220">
            <v>3100</v>
          </cell>
          <cell r="C220">
            <v>3689</v>
          </cell>
          <cell r="D220">
            <v>5423</v>
          </cell>
          <cell r="E220">
            <v>7863</v>
          </cell>
          <cell r="F220">
            <v>11402</v>
          </cell>
          <cell r="G220">
            <v>13682.4</v>
          </cell>
        </row>
        <row r="221">
          <cell r="A221">
            <v>3</v>
          </cell>
          <cell r="B221">
            <v>2230</v>
          </cell>
          <cell r="C221">
            <v>2654</v>
          </cell>
          <cell r="D221">
            <v>3901</v>
          </cell>
          <cell r="E221">
            <v>5656</v>
          </cell>
          <cell r="F221">
            <v>8202</v>
          </cell>
          <cell r="G221">
            <v>9842.4</v>
          </cell>
        </row>
        <row r="222">
          <cell r="A222">
            <v>4</v>
          </cell>
          <cell r="B222">
            <v>1825</v>
          </cell>
          <cell r="C222">
            <v>2172</v>
          </cell>
          <cell r="D222">
            <v>3192</v>
          </cell>
          <cell r="E222">
            <v>4629</v>
          </cell>
          <cell r="F222">
            <v>6712</v>
          </cell>
          <cell r="G222">
            <v>8054.4</v>
          </cell>
        </row>
        <row r="223">
          <cell r="A223">
            <v>5</v>
          </cell>
          <cell r="B223">
            <v>1600</v>
          </cell>
          <cell r="C223">
            <v>1904</v>
          </cell>
          <cell r="D223">
            <v>2799</v>
          </cell>
          <cell r="E223">
            <v>4058</v>
          </cell>
          <cell r="F223">
            <v>5885</v>
          </cell>
          <cell r="G223">
            <v>7062</v>
          </cell>
        </row>
        <row r="224">
          <cell r="A224">
            <v>6</v>
          </cell>
          <cell r="B224">
            <v>1446</v>
          </cell>
          <cell r="C224">
            <v>1721</v>
          </cell>
          <cell r="D224">
            <v>2529</v>
          </cell>
          <cell r="E224">
            <v>3668</v>
          </cell>
          <cell r="F224">
            <v>5318</v>
          </cell>
          <cell r="G224">
            <v>6381.5999999999995</v>
          </cell>
        </row>
        <row r="225">
          <cell r="A225">
            <v>7</v>
          </cell>
          <cell r="B225">
            <v>1333</v>
          </cell>
          <cell r="C225">
            <v>1586</v>
          </cell>
          <cell r="D225">
            <v>2332</v>
          </cell>
          <cell r="E225">
            <v>3381</v>
          </cell>
          <cell r="F225">
            <v>4903</v>
          </cell>
          <cell r="G225">
            <v>5883.5999999999995</v>
          </cell>
        </row>
        <row r="226">
          <cell r="A226">
            <v>8</v>
          </cell>
          <cell r="B226">
            <v>1245</v>
          </cell>
          <cell r="C226">
            <v>1482</v>
          </cell>
          <cell r="D226">
            <v>2178</v>
          </cell>
          <cell r="E226">
            <v>3158</v>
          </cell>
          <cell r="F226">
            <v>4579</v>
          </cell>
          <cell r="G226">
            <v>5494.8</v>
          </cell>
        </row>
        <row r="227">
          <cell r="A227">
            <v>9</v>
          </cell>
          <cell r="B227">
            <v>1173</v>
          </cell>
          <cell r="C227">
            <v>1396</v>
          </cell>
          <cell r="D227">
            <v>2052</v>
          </cell>
          <cell r="E227">
            <v>2975</v>
          </cell>
          <cell r="F227">
            <v>4314</v>
          </cell>
          <cell r="G227">
            <v>5176.8</v>
          </cell>
        </row>
        <row r="228">
          <cell r="A228">
            <v>10</v>
          </cell>
          <cell r="B228">
            <v>1114</v>
          </cell>
          <cell r="C228">
            <v>1326</v>
          </cell>
          <cell r="D228">
            <v>1949</v>
          </cell>
          <cell r="E228">
            <v>2826</v>
          </cell>
          <cell r="F228">
            <v>4097</v>
          </cell>
          <cell r="G228">
            <v>4916.3999999999996</v>
          </cell>
        </row>
        <row r="229">
          <cell r="A229">
            <v>11</v>
          </cell>
          <cell r="B229">
            <v>1063</v>
          </cell>
          <cell r="C229">
            <v>1265</v>
          </cell>
          <cell r="D229">
            <v>1860</v>
          </cell>
          <cell r="E229">
            <v>2696</v>
          </cell>
          <cell r="F229">
            <v>3910</v>
          </cell>
          <cell r="G229">
            <v>4692</v>
          </cell>
        </row>
        <row r="230">
          <cell r="A230">
            <v>12</v>
          </cell>
          <cell r="B230">
            <v>1016</v>
          </cell>
          <cell r="C230">
            <v>1209</v>
          </cell>
          <cell r="D230">
            <v>1777</v>
          </cell>
          <cell r="E230">
            <v>2577</v>
          </cell>
          <cell r="F230">
            <v>3737</v>
          </cell>
          <cell r="G230">
            <v>4484.3999999999996</v>
          </cell>
        </row>
        <row r="231">
          <cell r="A231">
            <v>13</v>
          </cell>
          <cell r="B231">
            <v>968</v>
          </cell>
          <cell r="C231">
            <v>1152</v>
          </cell>
          <cell r="D231">
            <v>1693</v>
          </cell>
          <cell r="E231">
            <v>2455</v>
          </cell>
          <cell r="F231">
            <v>3560</v>
          </cell>
          <cell r="G231">
            <v>4272</v>
          </cell>
        </row>
        <row r="232">
          <cell r="A232">
            <v>14</v>
          </cell>
          <cell r="B232">
            <v>924</v>
          </cell>
          <cell r="C232">
            <v>1100</v>
          </cell>
          <cell r="D232">
            <v>1616</v>
          </cell>
          <cell r="E232">
            <v>2344</v>
          </cell>
          <cell r="F232">
            <v>3398</v>
          </cell>
          <cell r="G232">
            <v>4077.6</v>
          </cell>
        </row>
        <row r="233">
          <cell r="A233">
            <v>15</v>
          </cell>
          <cell r="B233">
            <v>883</v>
          </cell>
          <cell r="C233">
            <v>1051</v>
          </cell>
          <cell r="D233">
            <v>1545</v>
          </cell>
          <cell r="E233">
            <v>2240</v>
          </cell>
          <cell r="F233">
            <v>3248</v>
          </cell>
          <cell r="G233">
            <v>3897.6</v>
          </cell>
        </row>
        <row r="234">
          <cell r="A234">
            <v>16</v>
          </cell>
          <cell r="B234">
            <v>846</v>
          </cell>
          <cell r="C234">
            <v>1007</v>
          </cell>
          <cell r="D234">
            <v>1480</v>
          </cell>
          <cell r="E234">
            <v>2146</v>
          </cell>
          <cell r="F234">
            <v>3112</v>
          </cell>
          <cell r="G234">
            <v>3734.3999999999996</v>
          </cell>
        </row>
        <row r="235">
          <cell r="A235">
            <v>17</v>
          </cell>
          <cell r="B235">
            <v>820</v>
          </cell>
          <cell r="C235">
            <v>976</v>
          </cell>
          <cell r="D235">
            <v>1434</v>
          </cell>
          <cell r="E235">
            <v>2080</v>
          </cell>
          <cell r="F235">
            <v>3016</v>
          </cell>
          <cell r="G235">
            <v>3619.2</v>
          </cell>
        </row>
        <row r="236">
          <cell r="A236">
            <v>18</v>
          </cell>
          <cell r="B236">
            <v>799</v>
          </cell>
          <cell r="C236">
            <v>951</v>
          </cell>
          <cell r="D236">
            <v>1398</v>
          </cell>
          <cell r="E236">
            <v>2027</v>
          </cell>
          <cell r="F236">
            <v>2939</v>
          </cell>
          <cell r="G236">
            <v>3526.7999999999997</v>
          </cell>
        </row>
        <row r="237">
          <cell r="A237">
            <v>19</v>
          </cell>
          <cell r="B237">
            <v>776</v>
          </cell>
          <cell r="C237">
            <v>923</v>
          </cell>
          <cell r="D237">
            <v>1357</v>
          </cell>
          <cell r="E237">
            <v>1968</v>
          </cell>
          <cell r="F237">
            <v>2854</v>
          </cell>
          <cell r="G237">
            <v>3424.7999999999997</v>
          </cell>
        </row>
        <row r="238">
          <cell r="A238">
            <v>20</v>
          </cell>
          <cell r="B238">
            <v>750</v>
          </cell>
          <cell r="C238">
            <v>893</v>
          </cell>
          <cell r="D238">
            <v>1312</v>
          </cell>
          <cell r="E238">
            <v>1902</v>
          </cell>
          <cell r="F238">
            <v>2758</v>
          </cell>
          <cell r="G238">
            <v>3309.6</v>
          </cell>
        </row>
        <row r="239">
          <cell r="A239">
            <v>21</v>
          </cell>
          <cell r="B239">
            <v>720</v>
          </cell>
          <cell r="C239">
            <v>857</v>
          </cell>
          <cell r="D239">
            <v>1259</v>
          </cell>
          <cell r="E239">
            <v>1826</v>
          </cell>
          <cell r="F239">
            <v>2648</v>
          </cell>
          <cell r="G239">
            <v>3177.6</v>
          </cell>
        </row>
        <row r="240">
          <cell r="A240">
            <v>22</v>
          </cell>
          <cell r="B240">
            <v>692</v>
          </cell>
          <cell r="C240">
            <v>823</v>
          </cell>
          <cell r="D240">
            <v>1211</v>
          </cell>
          <cell r="E240">
            <v>1755</v>
          </cell>
          <cell r="F240">
            <v>2545</v>
          </cell>
          <cell r="G240">
            <v>3054</v>
          </cell>
        </row>
        <row r="241">
          <cell r="A241">
            <v>23</v>
          </cell>
          <cell r="B241">
            <v>667</v>
          </cell>
          <cell r="C241">
            <v>794</v>
          </cell>
          <cell r="D241">
            <v>1167</v>
          </cell>
          <cell r="E241">
            <v>1692</v>
          </cell>
          <cell r="F241">
            <v>2453</v>
          </cell>
          <cell r="G241">
            <v>2943.6</v>
          </cell>
        </row>
        <row r="242">
          <cell r="A242">
            <v>24</v>
          </cell>
          <cell r="B242">
            <v>645</v>
          </cell>
          <cell r="C242">
            <v>768</v>
          </cell>
          <cell r="D242">
            <v>1128</v>
          </cell>
          <cell r="E242">
            <v>1636</v>
          </cell>
          <cell r="F242">
            <v>2372</v>
          </cell>
          <cell r="G242">
            <v>2846.4</v>
          </cell>
        </row>
        <row r="243">
          <cell r="A243">
            <v>25</v>
          </cell>
          <cell r="B243">
            <v>624</v>
          </cell>
          <cell r="C243">
            <v>743</v>
          </cell>
          <cell r="D243">
            <v>1092</v>
          </cell>
          <cell r="E243">
            <v>1583</v>
          </cell>
          <cell r="F243">
            <v>2295</v>
          </cell>
          <cell r="G243">
            <v>2754</v>
          </cell>
        </row>
        <row r="244">
          <cell r="A244">
            <v>26</v>
          </cell>
          <cell r="B244">
            <v>604</v>
          </cell>
          <cell r="C244">
            <v>719</v>
          </cell>
          <cell r="D244">
            <v>1057</v>
          </cell>
          <cell r="E244">
            <v>1532</v>
          </cell>
          <cell r="F244">
            <v>2221</v>
          </cell>
          <cell r="G244">
            <v>2665.2</v>
          </cell>
        </row>
        <row r="245">
          <cell r="A245">
            <v>27</v>
          </cell>
          <cell r="B245">
            <v>584</v>
          </cell>
          <cell r="C245">
            <v>695</v>
          </cell>
          <cell r="D245">
            <v>1022</v>
          </cell>
          <cell r="E245">
            <v>1481</v>
          </cell>
          <cell r="F245">
            <v>2148</v>
          </cell>
          <cell r="G245">
            <v>2577.6</v>
          </cell>
        </row>
        <row r="246">
          <cell r="A246">
            <v>28</v>
          </cell>
          <cell r="B246">
            <v>564</v>
          </cell>
          <cell r="C246">
            <v>671</v>
          </cell>
          <cell r="D246">
            <v>987</v>
          </cell>
          <cell r="E246">
            <v>1431</v>
          </cell>
          <cell r="F246">
            <v>2074</v>
          </cell>
          <cell r="G246">
            <v>2488.7999999999997</v>
          </cell>
        </row>
        <row r="247">
          <cell r="A247">
            <v>29</v>
          </cell>
          <cell r="B247">
            <v>545</v>
          </cell>
          <cell r="C247">
            <v>649</v>
          </cell>
          <cell r="D247">
            <v>953</v>
          </cell>
          <cell r="E247">
            <v>1382</v>
          </cell>
          <cell r="F247">
            <v>2004</v>
          </cell>
          <cell r="G247">
            <v>2404.7999999999997</v>
          </cell>
        </row>
        <row r="248">
          <cell r="A248">
            <v>30</v>
          </cell>
          <cell r="B248">
            <v>528</v>
          </cell>
          <cell r="C248">
            <v>628</v>
          </cell>
          <cell r="D248">
            <v>924</v>
          </cell>
          <cell r="E248">
            <v>1339</v>
          </cell>
          <cell r="F248">
            <v>1942</v>
          </cell>
          <cell r="G248">
            <v>2330.4</v>
          </cell>
        </row>
        <row r="249">
          <cell r="A249">
            <v>31</v>
          </cell>
          <cell r="B249">
            <v>512</v>
          </cell>
          <cell r="C249">
            <v>609</v>
          </cell>
          <cell r="D249">
            <v>896</v>
          </cell>
          <cell r="E249">
            <v>1299</v>
          </cell>
          <cell r="F249">
            <v>1883</v>
          </cell>
          <cell r="G249">
            <v>2259.6</v>
          </cell>
        </row>
        <row r="250">
          <cell r="A250">
            <v>32</v>
          </cell>
          <cell r="B250">
            <v>512</v>
          </cell>
          <cell r="C250">
            <v>609</v>
          </cell>
          <cell r="D250">
            <v>896</v>
          </cell>
          <cell r="E250">
            <v>1299</v>
          </cell>
          <cell r="F250">
            <v>1883</v>
          </cell>
          <cell r="G250">
            <v>2259.6</v>
          </cell>
        </row>
        <row r="251">
          <cell r="A251">
            <v>33</v>
          </cell>
          <cell r="B251">
            <v>512</v>
          </cell>
          <cell r="C251">
            <v>609</v>
          </cell>
          <cell r="D251">
            <v>896</v>
          </cell>
          <cell r="E251">
            <v>1299</v>
          </cell>
          <cell r="F251">
            <v>1883</v>
          </cell>
          <cell r="G251">
            <v>2259.6</v>
          </cell>
        </row>
        <row r="252">
          <cell r="A252">
            <v>34</v>
          </cell>
          <cell r="B252">
            <v>512</v>
          </cell>
          <cell r="C252">
            <v>609</v>
          </cell>
          <cell r="D252">
            <v>896</v>
          </cell>
          <cell r="E252">
            <v>1299</v>
          </cell>
          <cell r="F252">
            <v>1883</v>
          </cell>
          <cell r="G252">
            <v>2259.6</v>
          </cell>
        </row>
        <row r="253">
          <cell r="A253">
            <v>35</v>
          </cell>
          <cell r="B253">
            <v>512</v>
          </cell>
          <cell r="C253">
            <v>609</v>
          </cell>
          <cell r="D253">
            <v>896</v>
          </cell>
          <cell r="E253">
            <v>1299</v>
          </cell>
          <cell r="F253">
            <v>1883</v>
          </cell>
          <cell r="G253">
            <v>2259.6</v>
          </cell>
        </row>
        <row r="254">
          <cell r="A254">
            <v>36</v>
          </cell>
          <cell r="B254">
            <v>498</v>
          </cell>
          <cell r="C254">
            <v>593</v>
          </cell>
          <cell r="D254">
            <v>871</v>
          </cell>
          <cell r="E254">
            <v>1263</v>
          </cell>
          <cell r="F254">
            <v>1832</v>
          </cell>
          <cell r="G254">
            <v>2198.4</v>
          </cell>
        </row>
        <row r="255">
          <cell r="A255">
            <v>37</v>
          </cell>
          <cell r="B255">
            <v>498</v>
          </cell>
          <cell r="C255">
            <v>593</v>
          </cell>
          <cell r="D255">
            <v>871</v>
          </cell>
          <cell r="E255">
            <v>1263</v>
          </cell>
          <cell r="F255">
            <v>1832</v>
          </cell>
          <cell r="G255">
            <v>2198.4</v>
          </cell>
        </row>
        <row r="256">
          <cell r="A256">
            <v>38</v>
          </cell>
          <cell r="B256">
            <v>498</v>
          </cell>
          <cell r="C256">
            <v>593</v>
          </cell>
          <cell r="D256">
            <v>871</v>
          </cell>
          <cell r="E256">
            <v>1263</v>
          </cell>
          <cell r="F256">
            <v>1832</v>
          </cell>
          <cell r="G256">
            <v>2198.4</v>
          </cell>
        </row>
        <row r="257">
          <cell r="A257">
            <v>39</v>
          </cell>
          <cell r="B257">
            <v>498</v>
          </cell>
          <cell r="C257">
            <v>593</v>
          </cell>
          <cell r="D257">
            <v>871</v>
          </cell>
          <cell r="E257">
            <v>1263</v>
          </cell>
          <cell r="F257">
            <v>1832</v>
          </cell>
          <cell r="G257">
            <v>2198.4</v>
          </cell>
        </row>
        <row r="258">
          <cell r="A258">
            <v>40</v>
          </cell>
          <cell r="B258">
            <v>498</v>
          </cell>
          <cell r="C258">
            <v>593</v>
          </cell>
          <cell r="D258">
            <v>871</v>
          </cell>
          <cell r="E258">
            <v>1263</v>
          </cell>
          <cell r="F258">
            <v>1832</v>
          </cell>
          <cell r="G258">
            <v>2198.4</v>
          </cell>
        </row>
        <row r="259">
          <cell r="A259">
            <v>41</v>
          </cell>
          <cell r="B259">
            <v>487</v>
          </cell>
          <cell r="C259">
            <v>580</v>
          </cell>
          <cell r="D259">
            <v>852</v>
          </cell>
          <cell r="E259">
            <v>1235</v>
          </cell>
          <cell r="F259">
            <v>1791</v>
          </cell>
          <cell r="G259">
            <v>2149.1999999999998</v>
          </cell>
        </row>
        <row r="260">
          <cell r="A260">
            <v>42</v>
          </cell>
          <cell r="B260">
            <v>487</v>
          </cell>
          <cell r="C260">
            <v>580</v>
          </cell>
          <cell r="D260">
            <v>852</v>
          </cell>
          <cell r="E260">
            <v>1235</v>
          </cell>
          <cell r="F260">
            <v>1791</v>
          </cell>
          <cell r="G260">
            <v>2149.1999999999998</v>
          </cell>
        </row>
        <row r="261">
          <cell r="A261">
            <v>43</v>
          </cell>
          <cell r="B261">
            <v>487</v>
          </cell>
          <cell r="C261">
            <v>580</v>
          </cell>
          <cell r="D261">
            <v>852</v>
          </cell>
          <cell r="E261">
            <v>1235</v>
          </cell>
          <cell r="F261">
            <v>1791</v>
          </cell>
          <cell r="G261">
            <v>2149.1999999999998</v>
          </cell>
        </row>
        <row r="262">
          <cell r="A262">
            <v>44</v>
          </cell>
          <cell r="B262">
            <v>487</v>
          </cell>
          <cell r="C262">
            <v>580</v>
          </cell>
          <cell r="D262">
            <v>852</v>
          </cell>
          <cell r="E262">
            <v>1235</v>
          </cell>
          <cell r="F262">
            <v>1791</v>
          </cell>
          <cell r="G262">
            <v>2149.1999999999998</v>
          </cell>
        </row>
        <row r="263">
          <cell r="A263">
            <v>45</v>
          </cell>
          <cell r="B263">
            <v>487</v>
          </cell>
          <cell r="C263">
            <v>580</v>
          </cell>
          <cell r="D263">
            <v>852</v>
          </cell>
          <cell r="E263">
            <v>1235</v>
          </cell>
          <cell r="F263">
            <v>1791</v>
          </cell>
          <cell r="G263">
            <v>2149.1999999999998</v>
          </cell>
        </row>
        <row r="264">
          <cell r="A264">
            <v>46</v>
          </cell>
          <cell r="B264">
            <v>477</v>
          </cell>
          <cell r="C264">
            <v>568</v>
          </cell>
          <cell r="D264">
            <v>834</v>
          </cell>
          <cell r="E264">
            <v>1210</v>
          </cell>
          <cell r="F264">
            <v>1754</v>
          </cell>
          <cell r="G264">
            <v>2104.7999999999997</v>
          </cell>
        </row>
        <row r="265">
          <cell r="A265">
            <v>47</v>
          </cell>
          <cell r="B265">
            <v>477</v>
          </cell>
          <cell r="C265">
            <v>568</v>
          </cell>
          <cell r="D265">
            <v>834</v>
          </cell>
          <cell r="E265">
            <v>1210</v>
          </cell>
          <cell r="F265">
            <v>1754</v>
          </cell>
          <cell r="G265">
            <v>2104.7999999999997</v>
          </cell>
        </row>
        <row r="266">
          <cell r="A266">
            <v>48</v>
          </cell>
          <cell r="B266">
            <v>477</v>
          </cell>
          <cell r="C266">
            <v>568</v>
          </cell>
          <cell r="D266">
            <v>834</v>
          </cell>
          <cell r="E266">
            <v>1210</v>
          </cell>
          <cell r="F266">
            <v>1754</v>
          </cell>
          <cell r="G266">
            <v>2104.7999999999997</v>
          </cell>
        </row>
        <row r="267">
          <cell r="A267">
            <v>49</v>
          </cell>
          <cell r="B267">
            <v>477</v>
          </cell>
          <cell r="C267">
            <v>568</v>
          </cell>
          <cell r="D267">
            <v>834</v>
          </cell>
          <cell r="E267">
            <v>1210</v>
          </cell>
          <cell r="F267">
            <v>1754</v>
          </cell>
          <cell r="G267">
            <v>2104.7999999999997</v>
          </cell>
        </row>
        <row r="268">
          <cell r="A268">
            <v>50</v>
          </cell>
          <cell r="B268">
            <v>477</v>
          </cell>
          <cell r="C268">
            <v>568</v>
          </cell>
          <cell r="D268">
            <v>834</v>
          </cell>
          <cell r="E268">
            <v>1210</v>
          </cell>
          <cell r="F268">
            <v>1754</v>
          </cell>
          <cell r="G268">
            <v>2104.7999999999997</v>
          </cell>
        </row>
        <row r="269">
          <cell r="A269">
            <v>51</v>
          </cell>
          <cell r="B269">
            <v>468</v>
          </cell>
          <cell r="C269">
            <v>557</v>
          </cell>
          <cell r="D269">
            <v>819</v>
          </cell>
          <cell r="E269">
            <v>1187</v>
          </cell>
          <cell r="F269">
            <v>1721</v>
          </cell>
          <cell r="G269">
            <v>2065.1999999999998</v>
          </cell>
        </row>
        <row r="270">
          <cell r="A270">
            <v>52</v>
          </cell>
          <cell r="B270">
            <v>468</v>
          </cell>
          <cell r="C270">
            <v>557</v>
          </cell>
          <cell r="D270">
            <v>819</v>
          </cell>
          <cell r="E270">
            <v>1187</v>
          </cell>
          <cell r="F270">
            <v>1721</v>
          </cell>
          <cell r="G270">
            <v>2065.1999999999998</v>
          </cell>
        </row>
        <row r="271">
          <cell r="A271">
            <v>53</v>
          </cell>
          <cell r="B271">
            <v>468</v>
          </cell>
          <cell r="C271">
            <v>557</v>
          </cell>
          <cell r="D271">
            <v>819</v>
          </cell>
          <cell r="E271">
            <v>1187</v>
          </cell>
          <cell r="F271">
            <v>1721</v>
          </cell>
          <cell r="G271">
            <v>2065.1999999999998</v>
          </cell>
        </row>
        <row r="272">
          <cell r="A272">
            <v>54</v>
          </cell>
          <cell r="B272">
            <v>468</v>
          </cell>
          <cell r="C272">
            <v>557</v>
          </cell>
          <cell r="D272">
            <v>819</v>
          </cell>
          <cell r="E272">
            <v>1187</v>
          </cell>
          <cell r="F272">
            <v>1721</v>
          </cell>
          <cell r="G272">
            <v>2065.1999999999998</v>
          </cell>
        </row>
        <row r="273">
          <cell r="A273">
            <v>55</v>
          </cell>
          <cell r="B273">
            <v>468</v>
          </cell>
          <cell r="C273">
            <v>557</v>
          </cell>
          <cell r="D273">
            <v>819</v>
          </cell>
          <cell r="E273">
            <v>1187</v>
          </cell>
          <cell r="F273">
            <v>1721</v>
          </cell>
          <cell r="G273">
            <v>2065.1999999999998</v>
          </cell>
        </row>
        <row r="274">
          <cell r="A274">
            <v>56</v>
          </cell>
          <cell r="B274">
            <v>460</v>
          </cell>
          <cell r="C274">
            <v>547</v>
          </cell>
          <cell r="D274">
            <v>805</v>
          </cell>
          <cell r="E274">
            <v>1167</v>
          </cell>
          <cell r="F274">
            <v>1692</v>
          </cell>
          <cell r="G274">
            <v>2030.3999999999999</v>
          </cell>
        </row>
        <row r="275">
          <cell r="A275">
            <v>57</v>
          </cell>
          <cell r="B275">
            <v>460</v>
          </cell>
          <cell r="C275">
            <v>547</v>
          </cell>
          <cell r="D275">
            <v>805</v>
          </cell>
          <cell r="E275">
            <v>1167</v>
          </cell>
          <cell r="F275">
            <v>1692</v>
          </cell>
          <cell r="G275">
            <v>2030.3999999999999</v>
          </cell>
        </row>
        <row r="276">
          <cell r="A276">
            <v>58</v>
          </cell>
          <cell r="B276">
            <v>460</v>
          </cell>
          <cell r="C276">
            <v>547</v>
          </cell>
          <cell r="D276">
            <v>805</v>
          </cell>
          <cell r="E276">
            <v>1167</v>
          </cell>
          <cell r="F276">
            <v>1692</v>
          </cell>
          <cell r="G276">
            <v>2030.3999999999999</v>
          </cell>
        </row>
        <row r="277">
          <cell r="A277">
            <v>59</v>
          </cell>
          <cell r="B277">
            <v>460</v>
          </cell>
          <cell r="C277">
            <v>547</v>
          </cell>
          <cell r="D277">
            <v>805</v>
          </cell>
          <cell r="E277">
            <v>1167</v>
          </cell>
          <cell r="F277">
            <v>1692</v>
          </cell>
          <cell r="G277">
            <v>2030.3999999999999</v>
          </cell>
        </row>
        <row r="278">
          <cell r="A278">
            <v>60</v>
          </cell>
          <cell r="B278">
            <v>460</v>
          </cell>
          <cell r="C278">
            <v>547</v>
          </cell>
          <cell r="D278">
            <v>805</v>
          </cell>
          <cell r="E278">
            <v>1167</v>
          </cell>
          <cell r="F278">
            <v>1692</v>
          </cell>
          <cell r="G278">
            <v>2030.3999999999999</v>
          </cell>
        </row>
        <row r="279">
          <cell r="A279">
            <v>61</v>
          </cell>
          <cell r="B279">
            <v>453</v>
          </cell>
          <cell r="C279">
            <v>539</v>
          </cell>
          <cell r="D279">
            <v>792</v>
          </cell>
          <cell r="E279">
            <v>1149</v>
          </cell>
          <cell r="F279">
            <v>1666</v>
          </cell>
          <cell r="G279">
            <v>1999.1999999999998</v>
          </cell>
        </row>
        <row r="280">
          <cell r="A280">
            <v>62</v>
          </cell>
          <cell r="B280">
            <v>453</v>
          </cell>
          <cell r="C280">
            <v>539</v>
          </cell>
          <cell r="D280">
            <v>792</v>
          </cell>
          <cell r="E280">
            <v>1149</v>
          </cell>
          <cell r="F280">
            <v>1666</v>
          </cell>
          <cell r="G280">
            <v>1999.1999999999998</v>
          </cell>
        </row>
        <row r="281">
          <cell r="A281">
            <v>63</v>
          </cell>
          <cell r="B281">
            <v>453</v>
          </cell>
          <cell r="C281">
            <v>539</v>
          </cell>
          <cell r="D281">
            <v>792</v>
          </cell>
          <cell r="E281">
            <v>1149</v>
          </cell>
          <cell r="F281">
            <v>1666</v>
          </cell>
          <cell r="G281">
            <v>1999.1999999999998</v>
          </cell>
        </row>
        <row r="282">
          <cell r="A282">
            <v>64</v>
          </cell>
          <cell r="B282">
            <v>453</v>
          </cell>
          <cell r="C282">
            <v>539</v>
          </cell>
          <cell r="D282">
            <v>792</v>
          </cell>
          <cell r="E282">
            <v>1149</v>
          </cell>
          <cell r="F282">
            <v>1666</v>
          </cell>
          <cell r="G282">
            <v>1999.1999999999998</v>
          </cell>
        </row>
        <row r="283">
          <cell r="A283">
            <v>65</v>
          </cell>
          <cell r="B283">
            <v>453</v>
          </cell>
          <cell r="C283">
            <v>539</v>
          </cell>
          <cell r="D283">
            <v>792</v>
          </cell>
          <cell r="E283">
            <v>1149</v>
          </cell>
          <cell r="F283">
            <v>1666</v>
          </cell>
          <cell r="G283">
            <v>1999.1999999999998</v>
          </cell>
        </row>
        <row r="284">
          <cell r="A284">
            <v>66</v>
          </cell>
          <cell r="B284">
            <v>453</v>
          </cell>
          <cell r="C284">
            <v>539</v>
          </cell>
          <cell r="D284">
            <v>792</v>
          </cell>
          <cell r="E284">
            <v>1149</v>
          </cell>
          <cell r="F284">
            <v>1666</v>
          </cell>
          <cell r="G284">
            <v>1999.1999999999998</v>
          </cell>
        </row>
        <row r="285">
          <cell r="A285">
            <v>67</v>
          </cell>
          <cell r="B285">
            <v>453</v>
          </cell>
          <cell r="C285">
            <v>539</v>
          </cell>
          <cell r="D285">
            <v>792</v>
          </cell>
          <cell r="E285">
            <v>1149</v>
          </cell>
          <cell r="F285">
            <v>1666</v>
          </cell>
          <cell r="G285">
            <v>1999.1999999999998</v>
          </cell>
        </row>
        <row r="286">
          <cell r="A286">
            <v>68</v>
          </cell>
          <cell r="B286">
            <v>453</v>
          </cell>
          <cell r="C286">
            <v>539</v>
          </cell>
          <cell r="D286">
            <v>792</v>
          </cell>
          <cell r="E286">
            <v>1149</v>
          </cell>
          <cell r="F286">
            <v>1666</v>
          </cell>
          <cell r="G286">
            <v>1999.1999999999998</v>
          </cell>
        </row>
        <row r="287">
          <cell r="A287">
            <v>69</v>
          </cell>
          <cell r="B287">
            <v>453</v>
          </cell>
          <cell r="C287">
            <v>539</v>
          </cell>
          <cell r="D287">
            <v>792</v>
          </cell>
          <cell r="E287">
            <v>1149</v>
          </cell>
          <cell r="F287">
            <v>1666</v>
          </cell>
          <cell r="G287">
            <v>1999.1999999999998</v>
          </cell>
        </row>
        <row r="288">
          <cell r="A288">
            <v>70</v>
          </cell>
          <cell r="B288">
            <v>453</v>
          </cell>
          <cell r="C288">
            <v>539</v>
          </cell>
          <cell r="D288">
            <v>792</v>
          </cell>
          <cell r="E288">
            <v>1149</v>
          </cell>
          <cell r="F288">
            <v>1666</v>
          </cell>
          <cell r="G288">
            <v>1999.1999999999998</v>
          </cell>
        </row>
        <row r="289">
          <cell r="A289">
            <v>71</v>
          </cell>
          <cell r="B289">
            <v>447</v>
          </cell>
          <cell r="C289">
            <v>532</v>
          </cell>
          <cell r="D289">
            <v>782</v>
          </cell>
          <cell r="E289">
            <v>1134</v>
          </cell>
          <cell r="F289">
            <v>1644</v>
          </cell>
          <cell r="G289">
            <v>1972.8</v>
          </cell>
        </row>
        <row r="290">
          <cell r="A290">
            <v>72</v>
          </cell>
          <cell r="B290">
            <v>447</v>
          </cell>
          <cell r="C290">
            <v>532</v>
          </cell>
          <cell r="D290">
            <v>782</v>
          </cell>
          <cell r="E290">
            <v>1134</v>
          </cell>
          <cell r="F290">
            <v>1644</v>
          </cell>
          <cell r="G290">
            <v>1972.8</v>
          </cell>
        </row>
        <row r="291">
          <cell r="A291">
            <v>73</v>
          </cell>
          <cell r="B291">
            <v>447</v>
          </cell>
          <cell r="C291">
            <v>532</v>
          </cell>
          <cell r="D291">
            <v>782</v>
          </cell>
          <cell r="E291">
            <v>1134</v>
          </cell>
          <cell r="F291">
            <v>1644</v>
          </cell>
          <cell r="G291">
            <v>1972.8</v>
          </cell>
        </row>
        <row r="292">
          <cell r="A292">
            <v>74</v>
          </cell>
          <cell r="B292">
            <v>447</v>
          </cell>
          <cell r="C292">
            <v>532</v>
          </cell>
          <cell r="D292">
            <v>782</v>
          </cell>
          <cell r="E292">
            <v>1134</v>
          </cell>
          <cell r="F292">
            <v>1644</v>
          </cell>
          <cell r="G292">
            <v>1972.8</v>
          </cell>
        </row>
        <row r="293">
          <cell r="A293">
            <v>75</v>
          </cell>
          <cell r="B293">
            <v>447</v>
          </cell>
          <cell r="C293">
            <v>532</v>
          </cell>
          <cell r="D293">
            <v>782</v>
          </cell>
          <cell r="E293">
            <v>1134</v>
          </cell>
          <cell r="F293">
            <v>1644</v>
          </cell>
          <cell r="G293">
            <v>1972.8</v>
          </cell>
        </row>
        <row r="294">
          <cell r="A294">
            <v>76</v>
          </cell>
          <cell r="B294">
            <v>447</v>
          </cell>
          <cell r="C294">
            <v>532</v>
          </cell>
          <cell r="D294">
            <v>782</v>
          </cell>
          <cell r="E294">
            <v>1134</v>
          </cell>
          <cell r="F294">
            <v>1644</v>
          </cell>
          <cell r="G294">
            <v>1972.8</v>
          </cell>
        </row>
        <row r="295">
          <cell r="A295">
            <v>77</v>
          </cell>
          <cell r="B295">
            <v>447</v>
          </cell>
          <cell r="C295">
            <v>532</v>
          </cell>
          <cell r="D295">
            <v>782</v>
          </cell>
          <cell r="E295">
            <v>1134</v>
          </cell>
          <cell r="F295">
            <v>1644</v>
          </cell>
          <cell r="G295">
            <v>1972.8</v>
          </cell>
        </row>
        <row r="296">
          <cell r="A296">
            <v>78</v>
          </cell>
          <cell r="B296">
            <v>447</v>
          </cell>
          <cell r="C296">
            <v>532</v>
          </cell>
          <cell r="D296">
            <v>782</v>
          </cell>
          <cell r="E296">
            <v>1134</v>
          </cell>
          <cell r="F296">
            <v>1644</v>
          </cell>
          <cell r="G296">
            <v>1972.8</v>
          </cell>
        </row>
        <row r="297">
          <cell r="A297">
            <v>79</v>
          </cell>
          <cell r="B297">
            <v>447</v>
          </cell>
          <cell r="C297">
            <v>532</v>
          </cell>
          <cell r="D297">
            <v>782</v>
          </cell>
          <cell r="E297">
            <v>1134</v>
          </cell>
          <cell r="F297">
            <v>1644</v>
          </cell>
          <cell r="G297">
            <v>1972.8</v>
          </cell>
        </row>
        <row r="298">
          <cell r="A298">
            <v>80</v>
          </cell>
          <cell r="B298">
            <v>447</v>
          </cell>
          <cell r="C298">
            <v>532</v>
          </cell>
          <cell r="D298">
            <v>782</v>
          </cell>
          <cell r="E298">
            <v>1134</v>
          </cell>
          <cell r="F298">
            <v>1644</v>
          </cell>
          <cell r="G298">
            <v>1972.8</v>
          </cell>
        </row>
        <row r="299">
          <cell r="A299">
            <v>81</v>
          </cell>
          <cell r="B299">
            <v>442</v>
          </cell>
          <cell r="C299">
            <v>526</v>
          </cell>
          <cell r="D299">
            <v>773</v>
          </cell>
          <cell r="E299">
            <v>1121</v>
          </cell>
          <cell r="F299">
            <v>1626</v>
          </cell>
          <cell r="G299">
            <v>1951.1999999999998</v>
          </cell>
        </row>
        <row r="300">
          <cell r="A300">
            <v>82</v>
          </cell>
          <cell r="B300">
            <v>442</v>
          </cell>
          <cell r="C300">
            <v>526</v>
          </cell>
          <cell r="D300">
            <v>773</v>
          </cell>
          <cell r="E300">
            <v>1121</v>
          </cell>
          <cell r="F300">
            <v>1626</v>
          </cell>
          <cell r="G300">
            <v>1951.1999999999998</v>
          </cell>
        </row>
        <row r="301">
          <cell r="A301">
            <v>83</v>
          </cell>
          <cell r="B301">
            <v>442</v>
          </cell>
          <cell r="C301">
            <v>526</v>
          </cell>
          <cell r="D301">
            <v>773</v>
          </cell>
          <cell r="E301">
            <v>1121</v>
          </cell>
          <cell r="F301">
            <v>1626</v>
          </cell>
          <cell r="G301">
            <v>1951.1999999999998</v>
          </cell>
        </row>
        <row r="302">
          <cell r="A302">
            <v>84</v>
          </cell>
          <cell r="B302">
            <v>442</v>
          </cell>
          <cell r="C302">
            <v>526</v>
          </cell>
          <cell r="D302">
            <v>773</v>
          </cell>
          <cell r="E302">
            <v>1121</v>
          </cell>
          <cell r="F302">
            <v>1626</v>
          </cell>
          <cell r="G302">
            <v>1951.1999999999998</v>
          </cell>
        </row>
        <row r="303">
          <cell r="A303">
            <v>85</v>
          </cell>
          <cell r="B303">
            <v>442</v>
          </cell>
          <cell r="C303">
            <v>526</v>
          </cell>
          <cell r="D303">
            <v>773</v>
          </cell>
          <cell r="E303">
            <v>1121</v>
          </cell>
          <cell r="F303">
            <v>1626</v>
          </cell>
          <cell r="G303">
            <v>1951.1999999999998</v>
          </cell>
        </row>
        <row r="304">
          <cell r="A304">
            <v>86</v>
          </cell>
          <cell r="B304">
            <v>442</v>
          </cell>
          <cell r="C304">
            <v>526</v>
          </cell>
          <cell r="D304">
            <v>773</v>
          </cell>
          <cell r="E304">
            <v>1121</v>
          </cell>
          <cell r="F304">
            <v>1626</v>
          </cell>
          <cell r="G304">
            <v>1951.1999999999998</v>
          </cell>
        </row>
        <row r="305">
          <cell r="A305">
            <v>87</v>
          </cell>
          <cell r="B305">
            <v>442</v>
          </cell>
          <cell r="C305">
            <v>526</v>
          </cell>
          <cell r="D305">
            <v>773</v>
          </cell>
          <cell r="E305">
            <v>1121</v>
          </cell>
          <cell r="F305">
            <v>1626</v>
          </cell>
          <cell r="G305">
            <v>1951.1999999999998</v>
          </cell>
        </row>
        <row r="306">
          <cell r="A306">
            <v>88</v>
          </cell>
          <cell r="B306">
            <v>442</v>
          </cell>
          <cell r="C306">
            <v>526</v>
          </cell>
          <cell r="D306">
            <v>773</v>
          </cell>
          <cell r="E306">
            <v>1121</v>
          </cell>
          <cell r="F306">
            <v>1626</v>
          </cell>
          <cell r="G306">
            <v>1951.1999999999998</v>
          </cell>
        </row>
        <row r="307">
          <cell r="A307">
            <v>89</v>
          </cell>
          <cell r="B307">
            <v>442</v>
          </cell>
          <cell r="C307">
            <v>526</v>
          </cell>
          <cell r="D307">
            <v>773</v>
          </cell>
          <cell r="E307">
            <v>1121</v>
          </cell>
          <cell r="F307">
            <v>1626</v>
          </cell>
          <cell r="G307">
            <v>1951.1999999999998</v>
          </cell>
        </row>
        <row r="308">
          <cell r="A308">
            <v>90</v>
          </cell>
          <cell r="B308">
            <v>442</v>
          </cell>
          <cell r="C308">
            <v>526</v>
          </cell>
          <cell r="D308">
            <v>773</v>
          </cell>
          <cell r="E308">
            <v>1121</v>
          </cell>
          <cell r="F308">
            <v>1626</v>
          </cell>
          <cell r="G308">
            <v>1951.1999999999998</v>
          </cell>
        </row>
        <row r="309">
          <cell r="A309">
            <v>91</v>
          </cell>
          <cell r="B309">
            <v>438</v>
          </cell>
          <cell r="C309">
            <v>521</v>
          </cell>
          <cell r="D309">
            <v>766</v>
          </cell>
          <cell r="E309">
            <v>1111</v>
          </cell>
          <cell r="F309">
            <v>1611</v>
          </cell>
          <cell r="G309">
            <v>1933.1999999999998</v>
          </cell>
        </row>
        <row r="310">
          <cell r="A310">
            <v>92</v>
          </cell>
          <cell r="B310">
            <v>438</v>
          </cell>
          <cell r="C310">
            <v>521</v>
          </cell>
          <cell r="D310">
            <v>766</v>
          </cell>
          <cell r="E310">
            <v>1111</v>
          </cell>
          <cell r="F310">
            <v>1611</v>
          </cell>
          <cell r="G310">
            <v>1933.1999999999998</v>
          </cell>
        </row>
        <row r="311">
          <cell r="A311">
            <v>93</v>
          </cell>
          <cell r="B311">
            <v>438</v>
          </cell>
          <cell r="C311">
            <v>521</v>
          </cell>
          <cell r="D311">
            <v>766</v>
          </cell>
          <cell r="E311">
            <v>1111</v>
          </cell>
          <cell r="F311">
            <v>1611</v>
          </cell>
          <cell r="G311">
            <v>1933.1999999999998</v>
          </cell>
        </row>
        <row r="312">
          <cell r="A312">
            <v>94</v>
          </cell>
          <cell r="B312">
            <v>438</v>
          </cell>
          <cell r="C312">
            <v>521</v>
          </cell>
          <cell r="D312">
            <v>766</v>
          </cell>
          <cell r="E312">
            <v>1111</v>
          </cell>
          <cell r="F312">
            <v>1611</v>
          </cell>
          <cell r="G312">
            <v>1933.1999999999998</v>
          </cell>
        </row>
        <row r="313">
          <cell r="A313">
            <v>95</v>
          </cell>
          <cell r="B313">
            <v>438</v>
          </cell>
          <cell r="C313">
            <v>521</v>
          </cell>
          <cell r="D313">
            <v>766</v>
          </cell>
          <cell r="E313">
            <v>1111</v>
          </cell>
          <cell r="F313">
            <v>1611</v>
          </cell>
          <cell r="G313">
            <v>1933.1999999999998</v>
          </cell>
        </row>
        <row r="314">
          <cell r="A314">
            <v>96</v>
          </cell>
          <cell r="B314">
            <v>438</v>
          </cell>
          <cell r="C314">
            <v>521</v>
          </cell>
          <cell r="D314">
            <v>766</v>
          </cell>
          <cell r="E314">
            <v>1111</v>
          </cell>
          <cell r="F314">
            <v>1611</v>
          </cell>
          <cell r="G314">
            <v>1933.1999999999998</v>
          </cell>
        </row>
        <row r="315">
          <cell r="A315">
            <v>97</v>
          </cell>
          <cell r="B315">
            <v>438</v>
          </cell>
          <cell r="C315">
            <v>521</v>
          </cell>
          <cell r="D315">
            <v>766</v>
          </cell>
          <cell r="E315">
            <v>1111</v>
          </cell>
          <cell r="F315">
            <v>1611</v>
          </cell>
          <cell r="G315">
            <v>1933.1999999999998</v>
          </cell>
        </row>
        <row r="316">
          <cell r="A316">
            <v>98</v>
          </cell>
          <cell r="B316">
            <v>438</v>
          </cell>
          <cell r="C316">
            <v>521</v>
          </cell>
          <cell r="D316">
            <v>766</v>
          </cell>
          <cell r="E316">
            <v>1111</v>
          </cell>
          <cell r="F316">
            <v>1611</v>
          </cell>
          <cell r="G316">
            <v>1933.1999999999998</v>
          </cell>
        </row>
        <row r="317">
          <cell r="A317">
            <v>99</v>
          </cell>
          <cell r="B317">
            <v>438</v>
          </cell>
          <cell r="C317">
            <v>521</v>
          </cell>
          <cell r="D317">
            <v>766</v>
          </cell>
          <cell r="E317">
            <v>1111</v>
          </cell>
          <cell r="F317">
            <v>1611</v>
          </cell>
          <cell r="G317">
            <v>1933.1999999999998</v>
          </cell>
        </row>
        <row r="318">
          <cell r="A318">
            <v>100</v>
          </cell>
          <cell r="B318">
            <v>438</v>
          </cell>
          <cell r="C318">
            <v>521</v>
          </cell>
          <cell r="D318">
            <v>766</v>
          </cell>
          <cell r="E318">
            <v>1111</v>
          </cell>
          <cell r="F318">
            <v>1611</v>
          </cell>
          <cell r="G318">
            <v>1933.1999999999998</v>
          </cell>
        </row>
        <row r="319">
          <cell r="A319">
            <v>101</v>
          </cell>
          <cell r="B319">
            <v>435</v>
          </cell>
          <cell r="C319">
            <v>518</v>
          </cell>
          <cell r="D319">
            <v>761</v>
          </cell>
          <cell r="E319">
            <v>1103</v>
          </cell>
          <cell r="F319">
            <v>1600</v>
          </cell>
          <cell r="G319">
            <v>1920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sheetData sheetId="469"/>
      <sheetData sheetId="470" refreshError="1"/>
      <sheetData sheetId="471" refreshError="1"/>
      <sheetData sheetId="472"/>
      <sheetData sheetId="473" refreshError="1"/>
      <sheetData sheetId="474" refreshError="1"/>
      <sheetData sheetId="475"/>
      <sheetData sheetId="476"/>
      <sheetData sheetId="477" refreshError="1"/>
      <sheetData sheetId="478" refreshError="1"/>
      <sheetData sheetId="479"/>
      <sheetData sheetId="480" refreshError="1"/>
      <sheetData sheetId="481"/>
      <sheetData sheetId="482"/>
      <sheetData sheetId="483" refreshError="1"/>
      <sheetData sheetId="484" refreshError="1"/>
      <sheetData sheetId="485"/>
      <sheetData sheetId="486"/>
      <sheetData sheetId="487" refreshError="1"/>
      <sheetData sheetId="488"/>
      <sheetData sheetId="489" refreshError="1"/>
      <sheetData sheetId="490"/>
      <sheetData sheetId="491" refreshError="1"/>
      <sheetData sheetId="492" refreshError="1"/>
      <sheetData sheetId="493" refreshError="1"/>
      <sheetData sheetId="494" refreshError="1"/>
      <sheetData sheetId="495" refreshError="1"/>
      <sheetData sheetId="496" refreshError="1"/>
      <sheetData sheetId="497"/>
      <sheetData sheetId="498" refreshError="1"/>
      <sheetData sheetId="499" refreshError="1"/>
      <sheetData sheetId="500" refreshError="1"/>
      <sheetData sheetId="501" refreshError="1"/>
      <sheetData sheetId="502"/>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sheetData sheetId="516" refreshError="1"/>
      <sheetData sheetId="517"/>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 val="dgct"/>
      <sheetName val="dtct"/>
      <sheetName val="Sheet10"/>
      <sheetName val="Sheet11"/>
      <sheetName val="Sheet12"/>
      <sheetName val="Sheet13"/>
      <sheetName val="Sheet14"/>
      <sheetName val="Sheet15"/>
      <sheetName val="Sheet16"/>
    </sheetNames>
    <sheetDataSet>
      <sheetData sheetId="0" refreshError="1">
        <row r="9">
          <cell r="N9">
            <v>118182</v>
          </cell>
        </row>
        <row r="16">
          <cell r="N16">
            <v>759</v>
          </cell>
        </row>
        <row r="17">
          <cell r="N17">
            <v>55000</v>
          </cell>
        </row>
        <row r="38">
          <cell r="N38">
            <v>4.5</v>
          </cell>
        </row>
      </sheetData>
      <sheetData sheetId="1"/>
      <sheetData sheetId="2"/>
      <sheetData sheetId="3"/>
      <sheetData sheetId="4"/>
      <sheetData sheetId="5"/>
      <sheetData sheetId="6"/>
      <sheetData sheetId="7"/>
      <sheetData sheetId="8"/>
      <sheetData sheetId="9"/>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XL-35"/>
      <sheetName val="ctdz35"/>
      <sheetName val="VC-35"/>
      <sheetName val="btdz35"/>
      <sheetName val="CPXL-TBA"/>
      <sheetName val="TTTram "/>
      <sheetName val="BT TBA"/>
      <sheetName val="VanChuyen"/>
      <sheetName val="TTDZ0,4"/>
      <sheetName val="BT 0,4"/>
      <sheetName val="TH TB"/>
      <sheetName val="TH "/>
      <sheetName val="Sheet1"/>
      <sheetName val="Th TBA"/>
      <sheetName val="ct"/>
      <sheetName val="NT"/>
      <sheetName val="NTCL"/>
      <sheetName val="TM"/>
      <sheetName val="XL4Poppy"/>
      <sheetName val="VC-TBA"/>
      <sheetName val="CPXL-0,4"/>
      <sheetName val="T.DS-PK"/>
      <sheetName val="VC.0,4"/>
      <sheetName val="CPXL-ct"/>
      <sheetName val="BTct"/>
      <sheetName val="TTc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Input"/>
      <sheetName val="Earth Pres."/>
      <sheetName val="Load Com."/>
      <sheetName val="Noi Luc"/>
      <sheetName val="Pile Cap.-Po"/>
      <sheetName val="Pile Cap. - Pv"/>
      <sheetName val="XL4Poppy"/>
      <sheetName val="gVL"/>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Gioi thieu"/>
      <sheetName val="2 NSl"/>
      <sheetName val="3.DT hinh hoc"/>
      <sheetName val="4.HSPBngang"/>
      <sheetName val="5.BANG I"/>
      <sheetName val="6.Tinh tai"/>
      <sheetName val="7.BANG II"/>
      <sheetName val="8.BANG III"/>
      <sheetName val="9.BANG IV"/>
      <sheetName val="10.BANG V"/>
      <sheetName val="11.BT CTGiua nhip"/>
      <sheetName val="12.BT CT II"/>
      <sheetName val="13.BANG CT"/>
      <sheetName val="14.MMUS GIUA NHIP"/>
      <sheetName val="15.MMUS GOI"/>
      <sheetName val="16.DUYET NUT"/>
      <sheetName val="17.US CHU tho a_b"/>
      <sheetName val="18.US CHU tho c_d"/>
      <sheetName val="19.US keo chu"/>
      <sheetName val="20.TT Bo sung"/>
      <sheetName val="21.KT gd Cang CT"/>
      <sheetName val="PBN5dam"/>
      <sheetName val="PBN7dam"/>
      <sheetName val="Help "/>
      <sheetName val="22.TINH BAN"/>
      <sheetName val="23 KETQUA"/>
      <sheetName val="Input"/>
      <sheetName val="4_HSPBngang"/>
      <sheetName val="6_Tinh tai"/>
      <sheetName val="13_BANG CT"/>
      <sheetName val="14_MMUS GIUA NHIP"/>
      <sheetName val="15_MMUS GOI"/>
      <sheetName val="17_US CHU tho a_b"/>
      <sheetName val="TTDZ 679"/>
      <sheetName val="LoaiDay"/>
      <sheetName val="XL4Poppy"/>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refreshError="1"/>
      <sheetData sheetId="20" refreshError="1"/>
      <sheetData sheetId="21"/>
      <sheetData sheetId="22"/>
      <sheetData sheetId="23" refreshError="1"/>
      <sheetData sheetId="24"/>
      <sheetData sheetId="25" refreshError="1"/>
      <sheetData sheetId="26" refreshError="1"/>
      <sheetData sheetId="27"/>
      <sheetData sheetId="28"/>
      <sheetData sheetId="29"/>
      <sheetData sheetId="30"/>
      <sheetData sheetId="31"/>
      <sheetData sheetId="32"/>
      <sheetData sheetId="33" refreshError="1"/>
      <sheetData sheetId="34" refreshError="1"/>
      <sheetData sheetId="35"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tu van DZ 110 kV"/>
      <sheetName val="DM tu van DZ 35 kV"/>
      <sheetName val="DM tu van"/>
      <sheetName val="Don gia"/>
      <sheetName val="táng hîp"/>
      <sheetName val="THDT DZ 110 kV"/>
      <sheetName val="VL-NC-M 110 KV"/>
      <sheetName val="Phu kien 110 kV"/>
      <sheetName val="NC Day su Phu kien"/>
      <sheetName val="THDT DZ 35 kV"/>
      <sheetName val="VL-NC-M 35 KV"/>
      <sheetName val="Sheet1"/>
      <sheetName val="Phu kien 35 kV"/>
      <sheetName val="Tiep dia"/>
      <sheetName val="M4T-1"/>
      <sheetName val="Tien luong M4T-1"/>
      <sheetName val="M4T-2"/>
      <sheetName val="Tien luong M4T-2"/>
      <sheetName val="M4T-3"/>
      <sheetName val="Tien luong M4T-3"/>
      <sheetName val="MB-1"/>
      <sheetName val="Tien luong MB-1"/>
      <sheetName val="MB-2"/>
      <sheetName val="Tien luong MB-2"/>
      <sheetName val="MB-3"/>
      <sheetName val="Tien luong MB-3"/>
      <sheetName val="MB-4"/>
      <sheetName val="Tien luong MB-4"/>
      <sheetName val="MB-5"/>
      <sheetName val="Tien luong MB-5"/>
      <sheetName val="MB-6"/>
      <sheetName val="MBK"/>
      <sheetName val="Tien luong MBK"/>
      <sheetName val="Gia thanh chuoi su"/>
      <sheetName val="Tien luong MB-6"/>
      <sheetName val="MP-12"/>
      <sheetName val="Tien luong MP-12"/>
      <sheetName val="MN18-6"/>
      <sheetName val="Truoc thue)"/>
      <sheetName val="Khaosat"/>
      <sheetName val="Tong hop 1"/>
      <sheetName val="Xay lap"/>
      <sheetName val="Sheet2"/>
      <sheetName val="Chi tiet1"/>
      <sheetName val="Chi tiet"/>
      <sheetName val="Bu VL"/>
      <sheetName val="Dan"/>
      <sheetName val="Sheet3"/>
      <sheetName val="00000000"/>
      <sheetName val="XL4Test5"/>
      <sheetName val="gvl"/>
      <sheetName val="THPDMoi  (2)"/>
      <sheetName val="dongia (2)"/>
      <sheetName val="gtrinh"/>
      <sheetName val="phuluc1"/>
      <sheetName val="TONG HOP VL-NC"/>
      <sheetName val="lam-moi"/>
      <sheetName val="chitiet"/>
      <sheetName val="TONGKE3p "/>
      <sheetName val="giathanh1"/>
      <sheetName val="TH VL, NC, DDHT Thanhphuoc"/>
      <sheetName val="#REF"/>
      <sheetName val="DONGIA"/>
      <sheetName val="thao-go"/>
      <sheetName val="TONGKE-HT"/>
      <sheetName val="DG"/>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13.BANG CT"/>
      <sheetName val="14.MMUS GIUA NHIP"/>
      <sheetName val="4.HSPBngang"/>
      <sheetName val="6.Tinh tai"/>
      <sheetName val="2 NSl"/>
      <sheetName val="17.US CHU tho a_b"/>
      <sheetName val="15.MMUS GOI"/>
      <sheetName val="5.BANG I"/>
      <sheetName val="HC"/>
      <sheetName val="QLN"/>
      <sheetName val="KTHUAT"/>
      <sheetName val="KT"/>
      <sheetName val="CN"/>
      <sheetName val="DLo"/>
      <sheetName val="BDa"/>
      <sheetName val="CDong"/>
      <sheetName val="KTang"/>
      <sheetName val="PBat"/>
      <sheetName val="TThuy"/>
      <sheetName val="CXa"/>
      <sheetName val="THop"/>
      <sheetName val="DGKV1"/>
      <sheetName val="GVTKV1"/>
      <sheetName val="ctdz35"/>
      <sheetName val="Du bao LL xe"/>
      <sheetName val="K.Tra do vong dan hoi"/>
      <sheetName val="Tinh truot"/>
      <sheetName val="Tinh Keo uon"/>
      <sheetName val="Cac bang tra"/>
      <sheetName val="About"/>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Du_lieu"/>
      <sheetName val="DM tt van DZ 35 kV"/>
      <sheetName val="Hoá Đơn NV"/>
      <sheetName val="Long"/>
      <sheetName val="Son Tay"/>
      <sheetName val="Hoa Binh"/>
      <sheetName val="Thuong Tin"/>
      <sheetName val="Vang Lai"/>
      <sheetName val="NV6"/>
      <sheetName val="NV7"/>
      <sheetName val="NV8"/>
      <sheetName val="NV9"/>
      <sheetName val="NV10"/>
      <sheetName val="Tong Xuat"/>
      <sheetName val="Tong Nhap"/>
      <sheetName val="Nhap Xuat Ton"/>
      <sheetName val="Ton Kho Ban Giao Chi Oanh"/>
      <sheetName val="QC"/>
      <sheetName val="NV"/>
      <sheetName val="So xuat hang Nuoc"/>
      <sheetName val="The kho Nuoc"/>
      <sheetName val="So Xuat hang Dac"/>
      <sheetName val="The kho Dac"/>
      <sheetName val="SILICATE"/>
      <sheetName val="MTO REV.0"/>
      <sheetName val="dieuchinh"/>
      <sheetName val="chitimc"/>
      <sheetName val="dtxl"/>
      <sheetName val="KH-Q1,Q2,01"/>
      <sheetName val="DG_QUANG NINH"/>
      <sheetName val="Hướng dẫn"/>
      <sheetName val="Ví dụ hàm Vlookup"/>
      <sheetName val="Gvl_QN"/>
      <sheetName val="Gvlks_QN"/>
      <sheetName val="gtrin⁨"/>
      <sheetName val="     ien 110 kV"/>
      <sheetName val="NC Day su      ien"/>
      <sheetName val="     ien 35 kV"/>
      <sheetName val="Hu?ng d?n"/>
      <sheetName val="Ví d? hàm Vlookup"/>
      <sheetName val="DE tu van"/>
      <sheetName val="Income Statement"/>
      <sheetName val="Shareholders' Equity"/>
      <sheetName val="PTDG (2)"/>
      <sheetName val="TTDZ22"/>
      <sheetName val="Chiettinh dz0,4"/>
      <sheetName val="VL-NCf 35 KV"/>
      <sheetName val="Tien lumng MB-2"/>
      <sheetName val="Tien lumng MB-5"/>
      <sheetName val="cot_xa"/>
      <sheetName val="Mong"/>
      <sheetName val="Thep dia"/>
      <sheetName val="THDT DZ 010 kV"/>
      <sheetName val="XL4Poppy"/>
      <sheetName val="LKVL_CK_HT_GD1"/>
      <sheetName val="CHITIET VL_NC"/>
      <sheetName val="VCV_BE_TONG"/>
      <sheetName val="NHATKY"/>
      <sheetName val="gtrin?"/>
      <sheetName val="CT -THVLNC"/>
      <sheetName val="Hoá Ðon NV"/>
      <sheetName val="MTL$-INTER"/>
      <sheetName val="gvl_x0000__x0000__x0000__x0000__x0000__x0000__x0000__x0000__x0000__x0000__x0000__x0000_쉘ž_x0000__x0004__x0000__x0000__x0000__x0000__x0000__x0000_॔ǥ_x0000__x0000__x0000__x0000_"/>
      <sheetName val="gvl????????????쉘ž?_x0004_??????॔ǥ????"/>
      <sheetName val="M@-2"/>
      <sheetName val="Hu_ng d_n"/>
      <sheetName val="Ví d_ hàm Vlookup"/>
      <sheetName val="gtrin_"/>
      <sheetName val="TTVanChuyen"/>
      <sheetName val="Tien luonc LB-2"/>
      <sheetName val="Tien luong MB%4"/>
      <sheetName val="Tien luong LBK"/>
      <sheetName val="Tien duong MP-12"/>
      <sheetName val="ML18-6"/>
      <sheetName val="Sheut2"/>
      <sheetName val="gaathanh1"/>
      <sheetName val="ctdg"/>
      <sheetName val="tonghop"/>
      <sheetName val="DG_LANG SON"/>
      <sheetName val="Gvl_LS"/>
      <sheetName val="Gvlks_LS"/>
      <sheetName val="Tie~ luong M4T-1"/>
      <sheetName val="gvl____________쉘ž__x0004_______॔ǥ____"/>
      <sheetName val="Revenue"/>
      <sheetName val="gvl_x0000_쉘ž_x0000__x0004__x0000_॔ǥ_x0000_쌄ž_x0000_O_x0000_J[DZ110K~1.XLS"/>
      <sheetName val="PTVT"/>
      <sheetName val="DGKS"/>
      <sheetName val="KSTK"/>
      <sheetName val="THKP"/>
      <sheetName val="XL"/>
      <sheetName val="DTCT"/>
      <sheetName val="PTDG"/>
      <sheetName val="GiaTB"/>
      <sheetName val="THMayTC"/>
      <sheetName val="THVT"/>
      <sheetName val="Hý?ng d?n"/>
      <sheetName val="Hoá Ðõn NV"/>
      <sheetName val="TONG_x000b_E3p "/>
      <sheetName val="'iathanh1"/>
      <sheetName val="CHITIE_x0004_ VL-NC-_x0004_T -1p"/>
      <sheetName val="CHITIET _x0016_L-NC"/>
      <sheetName val="_x0006_C"/>
      <sheetName val="KP_x0016_C-BD "/>
      <sheetName val="THCT"/>
      <sheetName val="THDZ0,4"/>
      <sheetName val="TH DZ35"/>
      <sheetName val="THTram"/>
      <sheetName val="kinh phí XD"/>
      <sheetName val="VL,NC,MTC"/>
      <sheetName val="_x0000__x0000__x0000__x0000__x0000__x0000__x0000__x0000__x0000__x0000__x0000__x0000_J[DZ110K~1.XLS]THPD"/>
      <sheetName val="????????????J[DZ110K~1.XLS]THPD"/>
      <sheetName val="gvl____________?__x0004_______?g____"/>
      <sheetName val="g-vl"/>
      <sheetName val="Don_gia"/>
      <sheetName val="DM_tu_van_DZ_110_kV"/>
      <sheetName val="DM_tu_van_DZ_35_kV"/>
      <sheetName val="DM_tu_van"/>
      <sheetName val="táng_hîp"/>
      <sheetName val="THDT_DZ_110_kV"/>
      <sheetName val="VL-NC-M_110_KV"/>
      <sheetName val="Phu_kien_110_kV"/>
      <sheetName val="NC_Day_su_Phu_kien"/>
      <sheetName val="THDT_DZ_35_kV"/>
      <sheetName val="VL-NC-M_35_KV"/>
      <sheetName val="Phu_kien_35_kV"/>
      <sheetName val="Tiep_dia"/>
      <sheetName val="Tien_luong_M4T-1"/>
      <sheetName val="Tien_luong_M4T-2"/>
      <sheetName val="Tien_luong_M4T-3"/>
      <sheetName val="Tien_luong_MB-1"/>
      <sheetName val="Tien_luong_MB-2"/>
      <sheetName val="Tien_luong_MB-3"/>
      <sheetName val="Tien_luong_MB-4"/>
      <sheetName val="Tien_luong_MB-5"/>
      <sheetName val="Tien_luong_MBK"/>
      <sheetName val="Gia_thanh_chuoi_su"/>
      <sheetName val="Tien_luong_MB-6"/>
      <sheetName val="Tien_luong_MP-12"/>
      <sheetName val="Truoc_thue)"/>
      <sheetName val="Tong_hop_1"/>
      <sheetName val="Xay_lap"/>
      <sheetName val="Chi_tiet1"/>
      <sheetName val="Chi_tiet"/>
      <sheetName val="Bu_VL"/>
      <sheetName val="Phu kien 1࠱0 kV"/>
      <sheetName val="ÿhaoÿgo"/>
      <sheetName val="Phu kiej 35 kV"/>
      <sheetName val="Ti%n luong L4T-2"/>
      <sheetName val="Tidn luong MB-2"/>
      <sheetName val="Tien huong MB-3"/>
      <sheetName val="MP_x000d_12"/>
      <sheetName val="Tien luong MP-02"/>
      <sheetName val="Cheet2"/>
      <sheetName val="PL4Test1"/>
      <sheetName val="THPP.3"/>
      <sheetName val="DH,CD_x000c_THCN.1"/>
      <sheetName val="K.Tra do vkng dan hoi"/>
      <sheetName val="Abgut"/>
      <sheetName val="Tien luong L4T-2"/>
      <sheetName val="Tien huong MB-5"/>
      <sheetName val="DH,CD,DHCN.3"/>
      <sheetName val="DZ 35"/>
      <sheetName val="Cto"/>
      <sheetName val="tm"/>
      <sheetName val="ck"/>
      <sheetName val="th"/>
      <sheetName val="dt"/>
      <sheetName val="cl"/>
      <sheetName val="sl"/>
      <sheetName val="dth"/>
      <sheetName val="vt"/>
      <sheetName val="vc1"/>
      <sheetName val="vc2"/>
      <sheetName val="db"/>
      <sheetName val="nl"/>
      <sheetName val="tra2"/>
      <sheetName val="MP_x000a_12"/>
      <sheetName val="BK-C T"/>
      <sheetName val="Balance Sheet"/>
      <sheetName val="NC Dai su Phu kien"/>
      <sheetName val="ru4Test5"/>
      <sheetName val="Hý_ng d_n"/>
      <sheetName val="Sheet4"/>
      <sheetName val="KHAU TRU 6%"/>
      <sheetName val="TRUY LUONG 350000"/>
      <sheetName val="00000001"/>
      <sheetName val="T_x000f_NG HOP VL-NC TT"/>
      <sheetName val=""/>
      <sheetName val="____________J_DZ110K~1.XLS_THPD"/>
      <sheetName val="gvl_______________x0004________g____"/>
      <sheetName val="gvl?쉘ž?_x0004_?॔ǥ?쌄ž?O?J[DZ110K~1.XLS"/>
      <sheetName val="BK04"/>
      <sheetName val="gvl_x0000__x0000__x0000__x0000__x0000__x0000__x0000__x0000__x0000__x0000__x0000__x0000_?_x0000__x0004__x0000__x0000__x0000__x0000__x0000__x0000_?g_x0000__x0000__x0000__x0000_"/>
      <sheetName val="gvl??????????????_x0004_???????g????"/>
      <sheetName val="MP_12"/>
      <sheetName val="T01"/>
      <sheetName val="T02"/>
      <sheetName val="T03"/>
      <sheetName val="T5"/>
      <sheetName val="T6"/>
      <sheetName val="T7"/>
      <sheetName val="T8"/>
      <sheetName val="T9"/>
      <sheetName val="T10"/>
      <sheetName val="T11"/>
      <sheetName val="T12"/>
      <sheetName val="gvl_x0000__x0000__x0000__x0000__x0000__x0000__x0000__x0000__x0000__x0000__x0000__x0000_??_x0000__x0004__x0000__x0000__x0000__x0000__x0000__x0000_??_x0000__x0000__x0000__x0000_"/>
      <sheetName val="DI-ESTI"/>
      <sheetName val="VL-NCfƒ 35 KV"/>
      <sheetName val="CT_LCGT"/>
      <sheetName val="CT_LCTT"/>
      <sheetName val="TM_ChenhLechCT"/>
      <sheetName val="DM"/>
      <sheetName val="Dieu_chinh"/>
      <sheetName val="Danh_muc"/>
      <sheetName val="Tong_hop"/>
      <sheetName val="Bao_cao"/>
      <sheetName val="Phan_bo"/>
      <sheetName val="Thong_tin"/>
      <sheetName val="LJVL-CK-HT-GD1"/>
      <sheetName val="DGVT"/>
      <sheetName val="gvl_x0000_?_x0000__x0004__x0000_?g_x0000_?_x0000_O_x0000_J[DZ110K~1.XLS"/>
      <sheetName val="KB"/>
      <sheetName val="DZ 0.4"/>
      <sheetName val="Phu kien 1?0 kV"/>
      <sheetName val="gvl____________쉘ž__x005f_x0004_______"/>
      <sheetName val="gvl_______________x005f_x0004_______"/>
      <sheetName val="gvl???????????????_x0004_????????????"/>
      <sheetName val="Gia_GC_Satthep"/>
      <sheetName val="gvl_쉘ž__x0004__॔ǥ_쌄ž_O_J_DZ110K~1.XLS"/>
      <sheetName val="gvl_x005f_x0000__x005f_x0000__x005f_x0000__x005f_x0000_"/>
      <sheetName val="_x005f_x0000__x005f_x0000__x005f_x0000__x005f_x0000__x0"/>
      <sheetName val="gvl????????????쉘ž?_x005f_x0004_??????"/>
      <sheetName val="gvl??????????????_x005f_x0004_??????"/>
      <sheetName val="gvl____________?__x005f_x0004_______"/>
      <sheetName val="dtct cong"/>
      <sheetName val="tᮧ hỵp"/>
      <sheetName val="Phu kien 1_0 kV"/>
      <sheetName val="Tbuoc thue)"/>
      <sheetName val="_iathanh1"/>
      <sheetName val="T_xffff_T.5"/>
      <sheetName val="[DZ110K~1.XLS}MB-6"/>
      <sheetName val="_DZ110K~1.XLS}MB-6"/>
      <sheetName val="gvl________________x0004_____________"/>
      <sheetName val="4.16-30"/>
      <sheetName val="Sheet10"/>
      <sheetName val="2.Them Gio"/>
      <sheetName val="6.1-15"/>
      <sheetName val="Dinh nghia"/>
      <sheetName val="TT_10KV"/>
      <sheetName val="DM_tu_van_DZ_110_kV1"/>
      <sheetName val="DM_tu_van_DZ_35_kV1"/>
      <sheetName val="DM_tu_van1"/>
      <sheetName val="Don_gia1"/>
      <sheetName val="táng_hîp1"/>
      <sheetName val="THDT_DZ_110_kV1"/>
      <sheetName val="VL-NC-M_110_KV1"/>
      <sheetName val="Phu_kien_110_kV1"/>
      <sheetName val="NC_Day_su_Phu_kien1"/>
      <sheetName val="THDT_DZ_35_kV1"/>
      <sheetName val="VL-NC-M_35_KV1"/>
      <sheetName val="Phu_kien_35_kV1"/>
      <sheetName val="Tiep_dia1"/>
      <sheetName val="Tien_luong_M4T-11"/>
      <sheetName val="Tien_luong_M4T-21"/>
      <sheetName val="Tien_luong_M4T-31"/>
      <sheetName val="Tien_luong_MB-11"/>
      <sheetName val="Tien_luong_MB-21"/>
      <sheetName val="Tien_luong_MB-31"/>
      <sheetName val="Tien_luong_MB-41"/>
      <sheetName val="Tien_luong_MB-51"/>
      <sheetName val="Tien_luong_MBK1"/>
      <sheetName val="Gia_thanh_chuoi_su1"/>
      <sheetName val="Tien_luong_MB-61"/>
      <sheetName val="Tien_luong_MP-121"/>
      <sheetName val="Truoc_thue)1"/>
      <sheetName val="Tong_hop_11"/>
      <sheetName val="Xay_lap1"/>
      <sheetName val="Chi_tiet11"/>
      <sheetName val="Chi_tiet2"/>
      <sheetName val="Bu_VL1"/>
      <sheetName val="THPDMoi__(2)"/>
      <sheetName val="dongia_(2)"/>
      <sheetName val="TONG_HOP_VL-NC"/>
      <sheetName val="TONGKE3p_"/>
      <sheetName val="TH_VL,_NC,_DDHT_Thanhphuoc"/>
      <sheetName val="t-h_HA_THE"/>
      <sheetName val="CHITIET_VL-NC-TT_-1p"/>
      <sheetName val="TONG_HOP_VL-NC_TT"/>
      <sheetName val="TH_XL"/>
      <sheetName val="CHITIET_VL-NC"/>
      <sheetName val="CHITIET_VL-NC-TT-3p"/>
      <sheetName val="KPVC-BD_"/>
      <sheetName val="13_BANG_CT"/>
      <sheetName val="14_MMUS_GIUA_NHIP"/>
      <sheetName val="4_HSPBngang"/>
      <sheetName val="6_Tinh_tai"/>
      <sheetName val="2_NSl"/>
      <sheetName val="17_US_CHU_tho_a_b"/>
      <sheetName val="15_MMUS_GOI"/>
      <sheetName val="5_BANG_I"/>
      <sheetName val="Du_bao_LL_xe"/>
      <sheetName val="K_Tra_do_vong_dan_hoi"/>
      <sheetName val="Tinh_truot"/>
      <sheetName val="Tinh_Keo_uon"/>
      <sheetName val="Cac_bang_tra"/>
      <sheetName val="GDMN_1"/>
      <sheetName val="GDMN_2"/>
      <sheetName val="GDMN_3"/>
      <sheetName val="GDMN_4"/>
      <sheetName val="GDMN_5"/>
      <sheetName val="GDTH_1"/>
      <sheetName val="GDTH_2"/>
      <sheetName val="GDTH_3"/>
      <sheetName val="GDTH_4"/>
      <sheetName val="GDTH_5"/>
      <sheetName val="THCS_1"/>
      <sheetName val="THCS_2"/>
      <sheetName val="THCS_3"/>
      <sheetName val="THCS_4"/>
      <sheetName val="THCS_5"/>
      <sheetName val="THCS_6"/>
      <sheetName val="THPT_1"/>
      <sheetName val="THPT_2"/>
      <sheetName val="THPT_3"/>
      <sheetName val="THPT_4"/>
      <sheetName val="THPT_5"/>
      <sheetName val="THPT_6"/>
      <sheetName val="DH,CD,THCN_1"/>
      <sheetName val="DH,CD,THCN_2"/>
      <sheetName val="DH,CD,THCN_3"/>
      <sheetName val="GDKCQ_1"/>
      <sheetName val="GDKCQ_2"/>
      <sheetName val="DM_tt_van_DZ_35_kV"/>
      <sheetName val="Hoá_Đơn_NV"/>
      <sheetName val="Son_Tay"/>
      <sheetName val="Hoa_Binh"/>
      <sheetName val="Thuong_Tin"/>
      <sheetName val="Vang_Lai"/>
      <sheetName val="Tong_Xuat"/>
      <sheetName val="Tong_Nhap"/>
      <sheetName val="Nhap_Xuat_Ton"/>
      <sheetName val="Ton_Kho_Ban_Giao_Chi_Oanh"/>
      <sheetName val="So_xuat_hang_Nuoc"/>
      <sheetName val="The_kho_Nuoc"/>
      <sheetName val="So_Xuat_hang_Dac"/>
      <sheetName val="The_kho_Dac"/>
      <sheetName val="MTO_REV_0"/>
      <sheetName val="DG_QUANG_NINH"/>
      <sheetName val="Hướng_dẫn"/>
    </sheetNames>
    <sheetDataSet>
      <sheetData sheetId="0" refreshError="1"/>
      <sheetData sheetId="1" refreshError="1"/>
      <sheetData sheetId="2" refreshError="1"/>
      <sheetData sheetId="3" refreshError="1">
        <row r="3">
          <cell r="A3" t="str">
            <v>03.1112</v>
          </cell>
          <cell r="B3" t="str">
            <v>Ñaøo ñaát hoá theá saâu &gt;1m S ñaùy hoá £ 5 m 2  ñaát C2</v>
          </cell>
          <cell r="C3" t="str">
            <v>m 3</v>
          </cell>
          <cell r="D3"/>
          <cell r="E3">
            <v>16776</v>
          </cell>
          <cell r="F3"/>
          <cell r="G3" t="str">
            <v>03.1112</v>
          </cell>
        </row>
        <row r="4">
          <cell r="A4" t="str">
            <v>03.1113</v>
          </cell>
          <cell r="B4" t="str">
            <v>Ñaøo ñaát hoá theá saâu &gt;1m S ñaùy hoá £ 5 m 2  ñaát C3</v>
          </cell>
          <cell r="C4" t="str">
            <v>m 3</v>
          </cell>
          <cell r="D4" t="str">
            <v>Xi m¨ng TW   KV NghÜa Lé</v>
          </cell>
          <cell r="E4">
            <v>24428</v>
          </cell>
          <cell r="F4" t="str">
            <v xml:space="preserve">§¸ d¨m  1x2            </v>
          </cell>
          <cell r="G4" t="str">
            <v>03.1113</v>
          </cell>
        </row>
        <row r="5">
          <cell r="A5" t="str">
            <v>03.2203</v>
          </cell>
          <cell r="B5" t="str">
            <v>Laáp ñaát hoá theá</v>
          </cell>
          <cell r="C5" t="str">
            <v>m 3</v>
          </cell>
          <cell r="D5"/>
          <cell r="E5">
            <v>10890</v>
          </cell>
          <cell r="F5"/>
          <cell r="G5" t="str">
            <v>03.2203</v>
          </cell>
        </row>
        <row r="6">
          <cell r="A6" t="str">
            <v>03.1122</v>
          </cell>
          <cell r="B6" t="str">
            <v>Ñaøo moùng baèng TC ñaát C2  saâu £ 2 m dieän tích ñaùy moùng £ 15 m2</v>
          </cell>
          <cell r="C6" t="str">
            <v>m 3</v>
          </cell>
          <cell r="D6">
            <v>89429.123809523822</v>
          </cell>
          <cell r="E6">
            <v>11037</v>
          </cell>
          <cell r="F6">
            <v>0</v>
          </cell>
          <cell r="G6" t="str">
            <v>03.1122</v>
          </cell>
        </row>
        <row r="7">
          <cell r="A7" t="str">
            <v>03.1123</v>
          </cell>
          <cell r="B7" t="str">
            <v>Ñaøo moùng baèng TC ñaát C3  saâu £ 2 m dieän tích ñaùy moùng £ 15 m2</v>
          </cell>
          <cell r="C7" t="str">
            <v>m 3</v>
          </cell>
          <cell r="D7">
            <v>38</v>
          </cell>
          <cell r="E7">
            <v>16482</v>
          </cell>
          <cell r="F7"/>
          <cell r="G7" t="str">
            <v>03.1123</v>
          </cell>
        </row>
        <row r="8">
          <cell r="A8" t="str">
            <v>03.1132</v>
          </cell>
          <cell r="B8" t="str">
            <v>Ñaøo moùng baèng TC ñaát C2  saâu £ 3 m dieän tích ñaùy moùng £ 15 m2</v>
          </cell>
          <cell r="C8" t="str">
            <v>m 3</v>
          </cell>
          <cell r="D8">
            <v>1670.4761904761904</v>
          </cell>
          <cell r="E8">
            <v>11773</v>
          </cell>
          <cell r="F8"/>
          <cell r="G8" t="str">
            <v>03.1132</v>
          </cell>
        </row>
        <row r="9">
          <cell r="A9" t="str">
            <v>03.1133</v>
          </cell>
          <cell r="B9" t="str">
            <v>Ñaøo moùng baèng TC ñaát C3  saâu £ 3 m dieän tích ñaùy moùng £ 15 m2</v>
          </cell>
          <cell r="C9" t="str">
            <v>m 3</v>
          </cell>
          <cell r="D9">
            <v>1.3</v>
          </cell>
          <cell r="E9">
            <v>17659</v>
          </cell>
          <cell r="F9"/>
          <cell r="G9" t="str">
            <v>03.1133</v>
          </cell>
        </row>
        <row r="10">
          <cell r="A10" t="str">
            <v>03.1152</v>
          </cell>
          <cell r="B10" t="str">
            <v>Ñaøo moùng baèng TC ñaát C2  saâu £ 2 m dieän tích ñaùy moùng £ 25 m2</v>
          </cell>
          <cell r="C10" t="str">
            <v>m 3</v>
          </cell>
          <cell r="D10">
            <v>1</v>
          </cell>
          <cell r="E10">
            <v>11478</v>
          </cell>
          <cell r="F10"/>
          <cell r="G10" t="str">
            <v>03.1152</v>
          </cell>
        </row>
        <row r="11">
          <cell r="A11" t="str">
            <v>03.1153</v>
          </cell>
          <cell r="B11" t="str">
            <v>Ñaøo moùng baèng TC ñaát C3  saâu £ 2 m dieän tích ñaùy moùng £ 25 m2</v>
          </cell>
          <cell r="C11" t="str">
            <v>m 3</v>
          </cell>
          <cell r="D11">
            <v>0.2</v>
          </cell>
          <cell r="E11">
            <v>17365</v>
          </cell>
          <cell r="F11"/>
          <cell r="G11" t="str">
            <v>03.1153</v>
          </cell>
        </row>
        <row r="12">
          <cell r="A12" t="str">
            <v>03.1162</v>
          </cell>
          <cell r="B12" t="str">
            <v>Ñaøo moùng baèng TC ñaát C2  saâu £ 3 m dieän tích ñaùy moùng £ 25 m2</v>
          </cell>
          <cell r="C12" t="str">
            <v>m 3</v>
          </cell>
          <cell r="D12">
            <v>34538</v>
          </cell>
          <cell r="E12">
            <v>12508</v>
          </cell>
          <cell r="F12"/>
          <cell r="G12" t="str">
            <v>03.1162</v>
          </cell>
        </row>
        <row r="13">
          <cell r="A13" t="str">
            <v>03.1163</v>
          </cell>
          <cell r="B13" t="str">
            <v>Ñaøo moùng baèng TC ñaát C3  saâu £ 3 m dieän tích ñaùy moùng £ 25 m2</v>
          </cell>
          <cell r="C13" t="str">
            <v>m 3</v>
          </cell>
          <cell r="D13">
            <v>865522.27999999991</v>
          </cell>
          <cell r="E13">
            <v>18395</v>
          </cell>
          <cell r="F13">
            <v>0</v>
          </cell>
          <cell r="G13" t="str">
            <v>03.1163</v>
          </cell>
        </row>
        <row r="14">
          <cell r="A14" t="str">
            <v>03.1182</v>
          </cell>
          <cell r="B14" t="str">
            <v>Ñaøo moùng baèng TC ñaát C2  saâu £ 2 m dieän tích ñaùy moùng £ 35 m2</v>
          </cell>
          <cell r="C14" t="str">
            <v>m 3</v>
          </cell>
          <cell r="D14">
            <v>0.2</v>
          </cell>
          <cell r="E14">
            <v>12214</v>
          </cell>
          <cell r="F14"/>
          <cell r="G14" t="str">
            <v>03.1182</v>
          </cell>
        </row>
        <row r="15">
          <cell r="A15" t="str">
            <v>03.1183</v>
          </cell>
          <cell r="B15" t="str">
            <v>Ñaøo moùng baèng TC ñaát C3  saâu £ 2 m dieän tích ñaùy moùng £ 35 m2</v>
          </cell>
          <cell r="C15" t="str">
            <v>m 3</v>
          </cell>
          <cell r="D15">
            <v>5.5600000000000005</v>
          </cell>
          <cell r="E15">
            <v>18100</v>
          </cell>
          <cell r="F15"/>
          <cell r="G15" t="str">
            <v>03.1183</v>
          </cell>
        </row>
        <row r="16">
          <cell r="A16" t="str">
            <v>03.1192</v>
          </cell>
          <cell r="B16" t="str">
            <v>Ñaøo moùng baèng TC ñaát C2  saâu £ 3 m dieän tích ñaùy moùng £ 35 m2</v>
          </cell>
          <cell r="C16" t="str">
            <v>m 3</v>
          </cell>
          <cell r="D16"/>
          <cell r="E16">
            <v>13097</v>
          </cell>
          <cell r="F16"/>
          <cell r="G16" t="str">
            <v>03.1192</v>
          </cell>
        </row>
        <row r="17">
          <cell r="A17" t="str">
            <v>03.1193</v>
          </cell>
          <cell r="B17" t="str">
            <v>Ñaøo moùng baèng TC ñaát C3  saâu £ 3 m dieän tích ñaùy moùng £ 35 m2</v>
          </cell>
          <cell r="C17" t="str">
            <v>m 3</v>
          </cell>
          <cell r="D17"/>
          <cell r="E17">
            <v>19425</v>
          </cell>
          <cell r="F17"/>
          <cell r="G17" t="str">
            <v>03.1193</v>
          </cell>
        </row>
        <row r="18">
          <cell r="A18" t="str">
            <v>03.1212</v>
          </cell>
          <cell r="B18" t="str">
            <v>Ñaøo moùng baèng TC ñaát C2  saâu £ 2 m dieän tích ñaùy moùng £ 50 m2</v>
          </cell>
          <cell r="C18" t="str">
            <v>m 3</v>
          </cell>
          <cell r="D18">
            <v>5.5</v>
          </cell>
          <cell r="E18">
            <v>12803</v>
          </cell>
          <cell r="F18"/>
          <cell r="G18" t="str">
            <v>03.1212</v>
          </cell>
        </row>
        <row r="19">
          <cell r="A19" t="str">
            <v>03.1213</v>
          </cell>
          <cell r="B19" t="str">
            <v>Ñaøo moùng baèng TC ñaát C3  saâu £ 2 m dieän tích ñaùy moùng £ 50 m2</v>
          </cell>
          <cell r="C19" t="str">
            <v>m 3</v>
          </cell>
          <cell r="D19">
            <v>4.5199999999999996</v>
          </cell>
          <cell r="E19">
            <v>19130</v>
          </cell>
          <cell r="F19"/>
          <cell r="G19" t="str">
            <v>03.1213</v>
          </cell>
        </row>
        <row r="20">
          <cell r="A20" t="str">
            <v>03.1222</v>
          </cell>
          <cell r="B20" t="str">
            <v>Ñaøo moùng baèng TC ñaát C2  saâu £ 3 m dieän tích ñaùy moùng £ 50 m2</v>
          </cell>
          <cell r="C20" t="str">
            <v>m 3</v>
          </cell>
          <cell r="D20">
            <v>25.06</v>
          </cell>
          <cell r="E20">
            <v>13833</v>
          </cell>
          <cell r="F20"/>
          <cell r="G20" t="str">
            <v>03.1222</v>
          </cell>
        </row>
        <row r="21">
          <cell r="A21" t="str">
            <v>03.1223</v>
          </cell>
          <cell r="B21" t="str">
            <v>Ñaøo moùng baèng TC ñaát C3  saâu £ 3 m dieän tích ñaùy moùng £ 50 m2</v>
          </cell>
          <cell r="C21" t="str">
            <v>m 3</v>
          </cell>
          <cell r="D21">
            <v>34538</v>
          </cell>
          <cell r="E21">
            <v>20455</v>
          </cell>
          <cell r="F21">
            <v>34538</v>
          </cell>
          <cell r="G21" t="str">
            <v>03.1223</v>
          </cell>
        </row>
        <row r="22">
          <cell r="A22" t="str">
            <v>03.1252</v>
          </cell>
          <cell r="B22" t="str">
            <v>Ñaøo moùng baèng TC ñaát C2  saâu £ 2 m dieän tích ñaùy moùng £ 75 m2</v>
          </cell>
          <cell r="C22" t="str">
            <v>m 3</v>
          </cell>
          <cell r="D22">
            <v>954951.40380952368</v>
          </cell>
          <cell r="E22">
            <v>13097</v>
          </cell>
          <cell r="F22">
            <v>0</v>
          </cell>
          <cell r="G22" t="str">
            <v>03.1252</v>
          </cell>
        </row>
        <row r="23">
          <cell r="A23" t="str">
            <v>03.1253</v>
          </cell>
          <cell r="B23" t="str">
            <v>Ñaøo moùng baèng TC ñaát C3  saâu £ 2 m dieän tích ñaùy moùng £ 75 m2</v>
          </cell>
          <cell r="C23" t="str">
            <v>m 3</v>
          </cell>
          <cell r="D23">
            <v>796000</v>
          </cell>
          <cell r="E23">
            <v>19572</v>
          </cell>
          <cell r="F23">
            <v>110000</v>
          </cell>
          <cell r="G23" t="str">
            <v>03.1253</v>
          </cell>
        </row>
        <row r="24">
          <cell r="A24" t="str">
            <v>03.1262</v>
          </cell>
          <cell r="B24" t="str">
            <v>Ñaøo moùng baèng TC ñaát C2  saâu £ 3 m dieän tích ñaùy moùng £ 75 m2</v>
          </cell>
          <cell r="C24" t="str">
            <v>m 3</v>
          </cell>
          <cell r="D24">
            <v>1750951.4038095237</v>
          </cell>
          <cell r="E24">
            <v>14127</v>
          </cell>
          <cell r="F24">
            <v>110000</v>
          </cell>
          <cell r="G24" t="str">
            <v>03.1262</v>
          </cell>
        </row>
        <row r="25">
          <cell r="A25" t="str">
            <v>03.1263</v>
          </cell>
          <cell r="B25" t="str">
            <v>Ñaøo moùng baèng TC ñaát C3  saâu £ 3 m dieän tích ñaùy moùng £ 75 m2</v>
          </cell>
          <cell r="C25" t="str">
            <v>m 3</v>
          </cell>
          <cell r="D25">
            <v>639000</v>
          </cell>
          <cell r="E25">
            <v>21043</v>
          </cell>
          <cell r="F25">
            <v>73000</v>
          </cell>
          <cell r="G25" t="str">
            <v>03.1263</v>
          </cell>
        </row>
        <row r="26">
          <cell r="A26" t="str">
            <v>03.1292</v>
          </cell>
          <cell r="B26" t="str">
            <v>Ñaøo moùng baèng TC ñaát C2  saâu £ 2 m dieän tích ñaùy moùng £ 100 m2</v>
          </cell>
          <cell r="C26" t="str">
            <v>m 3</v>
          </cell>
          <cell r="D26">
            <v>1111951.4038095237</v>
          </cell>
          <cell r="E26">
            <v>13391</v>
          </cell>
          <cell r="F26">
            <v>37000</v>
          </cell>
          <cell r="G26" t="str">
            <v>03.1292</v>
          </cell>
        </row>
        <row r="27">
          <cell r="A27" t="str">
            <v>03.1293</v>
          </cell>
          <cell r="B27" t="str">
            <v>Ñaøo moùng baèng TC ñaát C3  saâu £ 2 m dieän tích ñaùy moùng £ 100 m2</v>
          </cell>
          <cell r="C27" t="str">
            <v>m 3</v>
          </cell>
          <cell r="D27"/>
          <cell r="E27">
            <v>20308</v>
          </cell>
          <cell r="F27"/>
          <cell r="G27" t="str">
            <v>03.1293</v>
          </cell>
        </row>
        <row r="28">
          <cell r="A28" t="str">
            <v>03.1302</v>
          </cell>
          <cell r="B28" t="str">
            <v>Ñaøo moùng baèng TC ñaát C2  saâu £ 3 m dieän tích ñaùy moùng £ 100 m2</v>
          </cell>
          <cell r="C28" t="str">
            <v>m 3</v>
          </cell>
          <cell r="D28"/>
          <cell r="E28">
            <v>14569</v>
          </cell>
          <cell r="F28"/>
          <cell r="G28" t="str">
            <v>03.1302</v>
          </cell>
        </row>
        <row r="29">
          <cell r="A29" t="str">
            <v>03.1303</v>
          </cell>
          <cell r="B29" t="str">
            <v>Ñaøo moùng baèng TC ñaát C3  saâu £ 3 m dieän tích ñaùy moùng £ 100 m2</v>
          </cell>
          <cell r="C29" t="str">
            <v>m 3</v>
          </cell>
          <cell r="D29" t="str">
            <v>Xi m¨ng TW   KV NghÜa Lé</v>
          </cell>
          <cell r="E29">
            <v>21632</v>
          </cell>
          <cell r="F29" t="str">
            <v xml:space="preserve">§¸ d¨m  1x2            </v>
          </cell>
          <cell r="G29" t="str">
            <v>03.1303</v>
          </cell>
        </row>
        <row r="30">
          <cell r="A30" t="str">
            <v>03.1332</v>
          </cell>
          <cell r="B30" t="str">
            <v>Ñaøo moùng baèng TC ñaát C2  saâu £ 2 m dieän tích ñaùy moùng £ 150 m2</v>
          </cell>
          <cell r="C30" t="str">
            <v>m 3</v>
          </cell>
          <cell r="D30"/>
          <cell r="E30">
            <v>14127</v>
          </cell>
          <cell r="F30"/>
          <cell r="G30" t="str">
            <v>03.1332</v>
          </cell>
        </row>
        <row r="31">
          <cell r="A31" t="str">
            <v>03.1333</v>
          </cell>
          <cell r="B31" t="str">
            <v>Ñaøo moùng baèng TC ñaát C3  saâu £ 2 m dieän tích ñaùy moùng £ 150 m2</v>
          </cell>
          <cell r="C31" t="str">
            <v>m 3</v>
          </cell>
          <cell r="D31">
            <v>89429.123809523822</v>
          </cell>
          <cell r="E31">
            <v>21191</v>
          </cell>
          <cell r="F31">
            <v>0</v>
          </cell>
          <cell r="G31" t="str">
            <v>03.1333</v>
          </cell>
        </row>
        <row r="32">
          <cell r="A32" t="str">
            <v>03.1342</v>
          </cell>
          <cell r="B32" t="str">
            <v>Ñaøo moùng baèng TC ñaát C2  saâu £ 3 m dieän tích ñaùy moùng £ 150 m2</v>
          </cell>
          <cell r="C32" t="str">
            <v>m 3</v>
          </cell>
          <cell r="D32">
            <v>38</v>
          </cell>
          <cell r="E32">
            <v>15451</v>
          </cell>
          <cell r="F32"/>
          <cell r="G32" t="str">
            <v>03.1342</v>
          </cell>
        </row>
        <row r="33">
          <cell r="A33" t="str">
            <v>03.1343</v>
          </cell>
          <cell r="B33" t="str">
            <v>Ñaøo moùng baèng TC ñaát C3  saâu £ 3 m dieän tích ñaùy moùng £ 150 m2</v>
          </cell>
          <cell r="C33" t="str">
            <v>m 3</v>
          </cell>
          <cell r="D33">
            <v>1670.4761904761904</v>
          </cell>
          <cell r="E33">
            <v>22809</v>
          </cell>
          <cell r="F33"/>
          <cell r="G33" t="str">
            <v>03.1343</v>
          </cell>
        </row>
        <row r="34">
          <cell r="A34" t="str">
            <v>03.1352</v>
          </cell>
          <cell r="B34" t="str">
            <v>Ñaøo moùng baèng TC ñaát C2  saâu £ 4 m dieän tích ñaùy moùng £ 150 m2</v>
          </cell>
          <cell r="C34" t="str">
            <v>m 3</v>
          </cell>
          <cell r="D34">
            <v>1.3</v>
          </cell>
          <cell r="E34">
            <v>16629</v>
          </cell>
          <cell r="F34"/>
          <cell r="G34" t="str">
            <v>03.1352</v>
          </cell>
        </row>
        <row r="35">
          <cell r="A35" t="str">
            <v>03.1353</v>
          </cell>
          <cell r="B35" t="str">
            <v>Ñaøo moùng baèng TC ñaát C3  saâu £ 4 m dieän tích ñaùy moùng £ 150 m2</v>
          </cell>
          <cell r="C35" t="str">
            <v>m 3</v>
          </cell>
          <cell r="D35">
            <v>1</v>
          </cell>
          <cell r="E35">
            <v>24134</v>
          </cell>
          <cell r="F35"/>
          <cell r="G35" t="str">
            <v>03.1353</v>
          </cell>
        </row>
        <row r="36">
          <cell r="A36" t="str">
            <v>03.1372</v>
          </cell>
          <cell r="B36" t="str">
            <v>Ñaøo moùng baèng TC ñaát C2  saâu £ 2 m dieän tích ñaùy moùng £ 200 m2</v>
          </cell>
          <cell r="C36" t="str">
            <v>m 3</v>
          </cell>
          <cell r="D36">
            <v>0.2</v>
          </cell>
          <cell r="E36">
            <v>14716</v>
          </cell>
          <cell r="F36"/>
          <cell r="G36" t="str">
            <v>03.1372</v>
          </cell>
        </row>
        <row r="37">
          <cell r="A37" t="str">
            <v>03.1373</v>
          </cell>
          <cell r="B37" t="str">
            <v>Ñaøo moùng baèng TC ñaát C3  saâu £ 2 m dieän tích ñaùy moùng £ 200 m2</v>
          </cell>
          <cell r="C37" t="str">
            <v>m 3</v>
          </cell>
          <cell r="D37">
            <v>34538</v>
          </cell>
          <cell r="E37">
            <v>22074</v>
          </cell>
          <cell r="F37"/>
          <cell r="G37" t="str">
            <v>03.1373</v>
          </cell>
        </row>
        <row r="38">
          <cell r="A38" t="str">
            <v>03.1382</v>
          </cell>
          <cell r="B38" t="str">
            <v>Ñaøo moùng baèng TC ñaát C2  saâu £ 3 m dieän tích ñaùy moùng £ 200 m2</v>
          </cell>
          <cell r="C38" t="str">
            <v>m 3</v>
          </cell>
          <cell r="D38">
            <v>740632.87199999997</v>
          </cell>
          <cell r="E38">
            <v>16334</v>
          </cell>
          <cell r="F38">
            <v>0</v>
          </cell>
          <cell r="G38" t="str">
            <v>03.1382</v>
          </cell>
        </row>
        <row r="39">
          <cell r="A39" t="str">
            <v>03.1383</v>
          </cell>
          <cell r="B39" t="str">
            <v>Ñaøo moùng baèng TC ñaát C3  saâu £ 3 m dieän tích ñaùy moùng £ 200 m2</v>
          </cell>
          <cell r="C39" t="str">
            <v>m 3</v>
          </cell>
          <cell r="D39">
            <v>0.2</v>
          </cell>
          <cell r="E39">
            <v>23987</v>
          </cell>
          <cell r="F39"/>
          <cell r="G39" t="str">
            <v>03.1383</v>
          </cell>
        </row>
        <row r="40">
          <cell r="A40" t="str">
            <v>03.1392</v>
          </cell>
          <cell r="B40" t="str">
            <v>Ñaøo moùng baèng TC ñaát C2  saâu £ 3 m dieän tích ñaùy moùng £ 200 m2</v>
          </cell>
          <cell r="C40" t="str">
            <v>m 3</v>
          </cell>
          <cell r="D40">
            <v>4.7</v>
          </cell>
          <cell r="E40">
            <v>17512</v>
          </cell>
          <cell r="F40"/>
          <cell r="G40" t="str">
            <v>03.1392</v>
          </cell>
        </row>
        <row r="41">
          <cell r="A41" t="str">
            <v>03.1393</v>
          </cell>
          <cell r="B41" t="str">
            <v>Ñaøo moùng baèng TC ñaát C3  saâu £ 3 m dieän tích ñaùy moùng £ 200 m2</v>
          </cell>
          <cell r="C41" t="str">
            <v>m 3</v>
          </cell>
          <cell r="D41"/>
          <cell r="E41">
            <v>25311</v>
          </cell>
          <cell r="F41"/>
          <cell r="G41" t="str">
            <v>03.1393</v>
          </cell>
        </row>
        <row r="42">
          <cell r="A42" t="str">
            <v>03.1422</v>
          </cell>
          <cell r="B42" t="str">
            <v>Ñaøo moùng baèng TC ñaát C2  saâu £ 2 m dieän tích ñaùy moùng &gt; 200 m2</v>
          </cell>
          <cell r="C42" t="str">
            <v>m 3</v>
          </cell>
          <cell r="D42"/>
          <cell r="E42">
            <v>16187</v>
          </cell>
          <cell r="F42"/>
          <cell r="G42" t="str">
            <v>03.1422</v>
          </cell>
        </row>
        <row r="43">
          <cell r="A43" t="str">
            <v>03.1423</v>
          </cell>
          <cell r="B43" t="str">
            <v>Ñaøo moùng baèng TC ñaát C3  saâu £ 2 m dieän tích ñaùy moùng &gt; 200 m2</v>
          </cell>
          <cell r="C43" t="str">
            <v>m 3</v>
          </cell>
          <cell r="D43">
            <v>4.7</v>
          </cell>
          <cell r="E43">
            <v>24281</v>
          </cell>
          <cell r="F43"/>
          <cell r="G43" t="str">
            <v>03.1423</v>
          </cell>
        </row>
        <row r="44">
          <cell r="A44" t="str">
            <v>03.1432</v>
          </cell>
          <cell r="B44" t="str">
            <v>Ñaøo moùng baèng TC ñaát C2  saâu £ 3 m dieän tích ñaùy moùng &gt; 200 m2</v>
          </cell>
          <cell r="C44" t="str">
            <v>m 3</v>
          </cell>
          <cell r="D44">
            <v>4.5199999999999996</v>
          </cell>
          <cell r="E44">
            <v>17217</v>
          </cell>
          <cell r="F44"/>
          <cell r="G44" t="str">
            <v>03.1432</v>
          </cell>
        </row>
        <row r="45">
          <cell r="A45" t="str">
            <v>03.1433</v>
          </cell>
          <cell r="B45" t="str">
            <v>Ñaøo moùng baèng TC ñaát C3  saâu £ 3 m dieän tích ñaùy moùng &gt; 200 m2</v>
          </cell>
          <cell r="C45" t="str">
            <v>m 3</v>
          </cell>
          <cell r="D45">
            <v>21.443999999999999</v>
          </cell>
          <cell r="E45">
            <v>25458</v>
          </cell>
          <cell r="F45"/>
          <cell r="G45" t="str">
            <v>03.1433</v>
          </cell>
        </row>
        <row r="46">
          <cell r="A46" t="str">
            <v>03.1442</v>
          </cell>
          <cell r="B46" t="str">
            <v>Ñaøo moùng baèng TC ñaát C2  saâu £ 3 m dieän tích ñaùy moùng &gt; 200 m2</v>
          </cell>
          <cell r="C46" t="str">
            <v>m 3</v>
          </cell>
          <cell r="D46">
            <v>34538</v>
          </cell>
          <cell r="E46">
            <v>18836</v>
          </cell>
          <cell r="F46"/>
          <cell r="G46" t="str">
            <v>03.1442</v>
          </cell>
        </row>
        <row r="47">
          <cell r="A47" t="str">
            <v>03.1443</v>
          </cell>
          <cell r="B47" t="str">
            <v>Ñaøo moùng baèng TC ñaát C3  saâu £ 3 m dieän tích ñaùy moùng &gt; 200 m2</v>
          </cell>
          <cell r="C47" t="str">
            <v>m 3</v>
          </cell>
          <cell r="D47">
            <v>830061.99580952385</v>
          </cell>
          <cell r="E47">
            <v>27960</v>
          </cell>
          <cell r="F47">
            <v>0</v>
          </cell>
          <cell r="G47" t="str">
            <v>03.1443</v>
          </cell>
        </row>
        <row r="48">
          <cell r="A48" t="str">
            <v>03.2202</v>
          </cell>
          <cell r="B48" t="str">
            <v>Laáp hoá moùng + chaân truï C2</v>
          </cell>
          <cell r="C48" t="str">
            <v>m 3</v>
          </cell>
          <cell r="D48">
            <v>796000</v>
          </cell>
          <cell r="E48">
            <v>9712</v>
          </cell>
          <cell r="F48">
            <v>110000</v>
          </cell>
          <cell r="G48" t="str">
            <v>03.2202</v>
          </cell>
        </row>
        <row r="49">
          <cell r="A49" t="str">
            <v>03.2203</v>
          </cell>
          <cell r="B49" t="str">
            <v>Laáp hoá moùng + chaân truï C3</v>
          </cell>
          <cell r="C49" t="str">
            <v>m 3</v>
          </cell>
          <cell r="D49">
            <v>1626061.9958095239</v>
          </cell>
          <cell r="E49">
            <v>10890</v>
          </cell>
          <cell r="F49">
            <v>110000</v>
          </cell>
          <cell r="G49" t="str">
            <v>03.2203</v>
          </cell>
        </row>
        <row r="50">
          <cell r="A50" t="str">
            <v>03.3102</v>
          </cell>
          <cell r="B50" t="str">
            <v>Ñaøo ñaát raõnh tieáp ñòa ñaát C2</v>
          </cell>
          <cell r="C50" t="str">
            <v>m 3</v>
          </cell>
          <cell r="D50">
            <v>639000</v>
          </cell>
          <cell r="E50">
            <v>14716</v>
          </cell>
          <cell r="F50">
            <v>73000</v>
          </cell>
          <cell r="G50" t="str">
            <v>03.3102</v>
          </cell>
        </row>
        <row r="51">
          <cell r="A51" t="str">
            <v>03.3103</v>
          </cell>
          <cell r="B51" t="str">
            <v>Ñaøo ñaát raõnh tieáp ñòa ñaát C3</v>
          </cell>
          <cell r="C51" t="str">
            <v>m 3</v>
          </cell>
          <cell r="D51">
            <v>987061.99580952385</v>
          </cell>
          <cell r="E51">
            <v>21926</v>
          </cell>
          <cell r="F51">
            <v>37000</v>
          </cell>
          <cell r="G51" t="str">
            <v>03.3103</v>
          </cell>
        </row>
        <row r="52">
          <cell r="A52" t="str">
            <v>03.3202</v>
          </cell>
          <cell r="B52" t="str">
            <v>Laáp ñaát raõnh tieáp ñòa ñaát C2</v>
          </cell>
          <cell r="C52" t="str">
            <v>m 3</v>
          </cell>
          <cell r="D52"/>
          <cell r="E52">
            <v>8682</v>
          </cell>
          <cell r="F52"/>
          <cell r="G52" t="str">
            <v>03.3202</v>
          </cell>
        </row>
        <row r="53">
          <cell r="A53" t="str">
            <v>03.3203</v>
          </cell>
          <cell r="B53" t="str">
            <v>Laáp ñaát raõnh tieáp ñòa ñaát C3</v>
          </cell>
          <cell r="C53" t="str">
            <v>m 3</v>
          </cell>
          <cell r="D53"/>
          <cell r="E53">
            <v>10007</v>
          </cell>
          <cell r="F53"/>
          <cell r="G53" t="str">
            <v>03.3203</v>
          </cell>
        </row>
        <row r="54">
          <cell r="A54" t="str">
            <v>03.4001</v>
          </cell>
          <cell r="B54" t="str">
            <v>Ñaép bôø bao ñoä saâu buøn nöôùc £ 30cm</v>
          </cell>
          <cell r="C54" t="str">
            <v>m</v>
          </cell>
          <cell r="D54"/>
          <cell r="E54">
            <v>5592</v>
          </cell>
          <cell r="F54"/>
          <cell r="G54" t="str">
            <v>03.4001</v>
          </cell>
        </row>
        <row r="55">
          <cell r="A55" t="str">
            <v>03.4002</v>
          </cell>
          <cell r="B55" t="str">
            <v>Ñaép bôø bao ñoä saâu buøn nöôùc £ 50cm</v>
          </cell>
          <cell r="C55" t="str">
            <v>m</v>
          </cell>
          <cell r="D55">
            <v>22400</v>
          </cell>
          <cell r="E55">
            <v>8241</v>
          </cell>
          <cell r="F55"/>
          <cell r="G55" t="str">
            <v>03.4002</v>
          </cell>
        </row>
        <row r="56">
          <cell r="A56" t="str">
            <v>03.4003</v>
          </cell>
          <cell r="B56" t="str">
            <v>Ñaép bôø bao ñoä saâu buøn nöôùc £ 80cm</v>
          </cell>
          <cell r="C56" t="str">
            <v>m</v>
          </cell>
          <cell r="D56">
            <v>35000</v>
          </cell>
          <cell r="E56">
            <v>12655</v>
          </cell>
          <cell r="F56"/>
          <cell r="G56" t="str">
            <v>03.4003</v>
          </cell>
        </row>
        <row r="57">
          <cell r="A57" t="str">
            <v>03.4004</v>
          </cell>
          <cell r="B57" t="str">
            <v>Ñaép bôø bao ñoä saâu buøn nöôùc £ 100cm</v>
          </cell>
          <cell r="C57" t="str">
            <v>m</v>
          </cell>
          <cell r="D57">
            <v>42000</v>
          </cell>
          <cell r="E57">
            <v>16187</v>
          </cell>
          <cell r="F57"/>
          <cell r="G57" t="str">
            <v>03.4004</v>
          </cell>
        </row>
        <row r="58">
          <cell r="A58" t="str">
            <v>03.5100</v>
          </cell>
          <cell r="B58" t="str">
            <v xml:space="preserve">Bôm taùt nöôùc baèng thuû coâng </v>
          </cell>
          <cell r="C58" t="str">
            <v>m 3</v>
          </cell>
          <cell r="D58"/>
          <cell r="E58"/>
          <cell r="F58"/>
          <cell r="G58" t="str">
            <v>03.5100</v>
          </cell>
        </row>
        <row r="59">
          <cell r="A59" t="str">
            <v>03.5200</v>
          </cell>
          <cell r="B59" t="str">
            <v>Bôm taùt nöôùc baèng maùy</v>
          </cell>
          <cell r="C59" t="str">
            <v>m 3</v>
          </cell>
          <cell r="D59"/>
          <cell r="E59"/>
          <cell r="F59"/>
          <cell r="G59" t="str">
            <v>03.5200</v>
          </cell>
        </row>
        <row r="60">
          <cell r="A60" t="str">
            <v>03.7001</v>
          </cell>
          <cell r="B60" t="str">
            <v>Ñaép caùt coâng trình</v>
          </cell>
          <cell r="C60" t="str">
            <v>m 3</v>
          </cell>
          <cell r="D60">
            <v>27750</v>
          </cell>
          <cell r="E60">
            <v>9124</v>
          </cell>
          <cell r="F60"/>
          <cell r="G60" t="str">
            <v>03.7001</v>
          </cell>
        </row>
        <row r="61">
          <cell r="A61" t="str">
            <v>04.1101</v>
          </cell>
          <cell r="B61" t="str">
            <v>SX laép döïng coát theùp £ F10</v>
          </cell>
          <cell r="C61" t="str">
            <v>kg</v>
          </cell>
          <cell r="D61">
            <v>4267.6769999999997</v>
          </cell>
          <cell r="E61">
            <v>201.59299999999999</v>
          </cell>
          <cell r="F61">
            <v>16.917999999999999</v>
          </cell>
          <cell r="G61" t="str">
            <v>04.1101</v>
          </cell>
        </row>
        <row r="62">
          <cell r="A62" t="str">
            <v>04.1102</v>
          </cell>
          <cell r="B62" t="str">
            <v>SX laép döïng coát theùp £ F18</v>
          </cell>
          <cell r="C62" t="str">
            <v>kg</v>
          </cell>
          <cell r="D62">
            <v>4316.2070000000003</v>
          </cell>
          <cell r="E62">
            <v>148.48500000000001</v>
          </cell>
          <cell r="F62">
            <v>187.36099999999999</v>
          </cell>
          <cell r="G62" t="str">
            <v>04.1102</v>
          </cell>
        </row>
        <row r="63">
          <cell r="A63" t="str">
            <v>04.1103</v>
          </cell>
          <cell r="B63" t="str">
            <v>SX laép döïng coát theùp &gt; F18</v>
          </cell>
          <cell r="C63" t="str">
            <v>kg</v>
          </cell>
          <cell r="D63">
            <v>4322.2129999999997</v>
          </cell>
          <cell r="E63">
            <v>113.02800000000001</v>
          </cell>
          <cell r="F63">
            <v>203.874</v>
          </cell>
          <cell r="G63" t="str">
            <v>04.1103</v>
          </cell>
        </row>
        <row r="64">
          <cell r="A64" t="str">
            <v>04.2002</v>
          </cell>
          <cell r="B64" t="str">
            <v>Vaùn khuoân</v>
          </cell>
          <cell r="C64" t="str">
            <v>m2</v>
          </cell>
          <cell r="D64">
            <v>19977.759999999998</v>
          </cell>
          <cell r="E64">
            <v>5702.46</v>
          </cell>
          <cell r="F64">
            <v>0</v>
          </cell>
          <cell r="G64" t="str">
            <v>04.2002</v>
          </cell>
        </row>
        <row r="65">
          <cell r="A65" t="str">
            <v>04.3210</v>
          </cell>
          <cell r="B65" t="str">
            <v>Beâ toâng loùt M#100 ñaù 4x6</v>
          </cell>
          <cell r="C65" t="str">
            <v>m 3</v>
          </cell>
          <cell r="D65">
            <v>263424</v>
          </cell>
          <cell r="E65">
            <v>39732</v>
          </cell>
          <cell r="F65"/>
          <cell r="G65" t="str">
            <v>04.3210</v>
          </cell>
        </row>
        <row r="66">
          <cell r="A66" t="str">
            <v>04.3210</v>
          </cell>
          <cell r="B66" t="str">
            <v>Beâ toâng loùt M#150 ñaù 4x6</v>
          </cell>
          <cell r="C66" t="str">
            <v>m 3</v>
          </cell>
          <cell r="D66">
            <v>306285</v>
          </cell>
          <cell r="E66">
            <v>39732</v>
          </cell>
          <cell r="F66"/>
          <cell r="G66" t="str">
            <v>04.3210</v>
          </cell>
        </row>
        <row r="67">
          <cell r="A67" t="str">
            <v>04.3333</v>
          </cell>
          <cell r="B67" t="str">
            <v>BT moùng truï coù caàu coâng taùc M#200 ñaù 2x4 (TC keát hôïp ñaàm duøi)</v>
          </cell>
          <cell r="C67" t="str">
            <v>m 3</v>
          </cell>
          <cell r="D67">
            <v>389539</v>
          </cell>
          <cell r="E67">
            <v>44589</v>
          </cell>
          <cell r="F67">
            <v>4003</v>
          </cell>
          <cell r="G67" t="str">
            <v>04.3333</v>
          </cell>
        </row>
        <row r="68">
          <cell r="A68" t="str">
            <v>04.3334</v>
          </cell>
          <cell r="B68" t="str">
            <v>BT moùng truï coù caàu coâng taùc M#250 ñaù 2x4 (TC keát hôïp ñaàm duøi)</v>
          </cell>
          <cell r="C68" t="str">
            <v>m 3</v>
          </cell>
          <cell r="D68">
            <v>436341</v>
          </cell>
          <cell r="E68">
            <v>44589</v>
          </cell>
          <cell r="F68">
            <v>4003</v>
          </cell>
          <cell r="G68" t="str">
            <v>04.3334</v>
          </cell>
        </row>
        <row r="69">
          <cell r="A69" t="str">
            <v>04.3343</v>
          </cell>
          <cell r="B69" t="str">
            <v>BT moùng truï khoâng coù caàu coâng taùc M#200 ñaù 2x4 (TC keát hôïp ñaàm duøi)</v>
          </cell>
          <cell r="C69" t="str">
            <v>m 3</v>
          </cell>
          <cell r="D69">
            <v>368838</v>
          </cell>
          <cell r="E69">
            <v>38261</v>
          </cell>
          <cell r="F69">
            <v>4003</v>
          </cell>
          <cell r="G69" t="str">
            <v>04.3343</v>
          </cell>
        </row>
        <row r="70">
          <cell r="A70" t="str">
            <v>04.3344</v>
          </cell>
          <cell r="B70" t="str">
            <v>BT moùng truï khoâng coù caàu coâng taùc M#250 ñaù 2x4 (TC keát hôïp ñaàm duøi)</v>
          </cell>
          <cell r="C70" t="str">
            <v>m 3</v>
          </cell>
          <cell r="D70">
            <v>415640</v>
          </cell>
          <cell r="E70">
            <v>38261</v>
          </cell>
          <cell r="F70">
            <v>4003</v>
          </cell>
          <cell r="G70" t="str">
            <v>04.3344</v>
          </cell>
        </row>
        <row r="71">
          <cell r="A71" t="str">
            <v>04.3353</v>
          </cell>
          <cell r="B71" t="str">
            <v>BT moùng baûnï coù caàu coâng taùc M#200 ñaù 2x4 (TC keát hôïp ñaàm duøi)</v>
          </cell>
          <cell r="C71" t="str">
            <v>m 3</v>
          </cell>
          <cell r="D71">
            <v>389539</v>
          </cell>
          <cell r="E71">
            <v>41498</v>
          </cell>
          <cell r="F71">
            <v>4003</v>
          </cell>
          <cell r="G71" t="str">
            <v>04.3353</v>
          </cell>
        </row>
        <row r="72">
          <cell r="A72" t="str">
            <v>04.3354</v>
          </cell>
          <cell r="B72" t="str">
            <v>BT moùng baûnï coù caàu coâng taùc M#250 ñaù 2x4 (TC keát hôïp ñaàm duøi)</v>
          </cell>
          <cell r="C72" t="str">
            <v>m 3</v>
          </cell>
          <cell r="D72">
            <v>436341</v>
          </cell>
          <cell r="E72">
            <v>41498</v>
          </cell>
          <cell r="F72">
            <v>4003</v>
          </cell>
          <cell r="G72" t="str">
            <v>04.3354</v>
          </cell>
        </row>
        <row r="73">
          <cell r="A73" t="str">
            <v>04.3801</v>
          </cell>
          <cell r="B73" t="str">
            <v>Laép ñaët moùng neùo troïng löôïng £ 0,25T</v>
          </cell>
          <cell r="C73" t="str">
            <v>caùi</v>
          </cell>
          <cell r="D73">
            <v>4.4000000000000004</v>
          </cell>
          <cell r="E73">
            <v>11051</v>
          </cell>
          <cell r="F73">
            <v>0.15</v>
          </cell>
          <cell r="G73" t="str">
            <v>04.3801</v>
          </cell>
        </row>
        <row r="74">
          <cell r="A74" t="str">
            <v>04.3802</v>
          </cell>
          <cell r="B74" t="str">
            <v>Laép ñaët moùng neùo troïng löôïng £ 0,5T</v>
          </cell>
          <cell r="C74" t="str">
            <v>caùi</v>
          </cell>
          <cell r="D74"/>
          <cell r="E74">
            <v>24214</v>
          </cell>
          <cell r="F74"/>
          <cell r="G74" t="str">
            <v>04.3802</v>
          </cell>
        </row>
        <row r="75">
          <cell r="A75" t="str">
            <v>04.3803</v>
          </cell>
          <cell r="B75" t="str">
            <v>Laép ñaët moùng neùo troïng löôïng &gt; 0,5T</v>
          </cell>
          <cell r="C75" t="str">
            <v>caùi</v>
          </cell>
          <cell r="D75"/>
          <cell r="E75">
            <v>42252</v>
          </cell>
          <cell r="F75"/>
          <cell r="G75" t="str">
            <v>04.3803</v>
          </cell>
        </row>
        <row r="76">
          <cell r="A76" t="str">
            <v>05.4101</v>
          </cell>
          <cell r="B76" t="str">
            <v>Laép ñaët coät theùp baèng thuû coâng (chieáu cao £15m)</v>
          </cell>
          <cell r="C76" t="str">
            <v>taán</v>
          </cell>
          <cell r="D76">
            <v>4516</v>
          </cell>
          <cell r="E76">
            <v>183473</v>
          </cell>
          <cell r="F76">
            <v>0.15</v>
          </cell>
          <cell r="G76" t="str">
            <v>05.4101</v>
          </cell>
        </row>
        <row r="77">
          <cell r="A77" t="str">
            <v>05.4201</v>
          </cell>
          <cell r="B77" t="str">
            <v>Laép ñaët coät theùp baèng thuû coâng (chieáu cao £25m)</v>
          </cell>
          <cell r="C77" t="str">
            <v>taán</v>
          </cell>
          <cell r="D77">
            <v>9686</v>
          </cell>
          <cell r="E77">
            <v>201837</v>
          </cell>
          <cell r="F77">
            <v>4.5999999999999996</v>
          </cell>
          <cell r="G77" t="str">
            <v>05.4201</v>
          </cell>
        </row>
        <row r="78">
          <cell r="A78" t="str">
            <v>05.4301</v>
          </cell>
          <cell r="B78" t="str">
            <v>Laép ñaët coät theùp baèng thuû coâng (chieáu cao £40m)</v>
          </cell>
          <cell r="C78" t="str">
            <v>taán</v>
          </cell>
          <cell r="D78">
            <v>10330</v>
          </cell>
          <cell r="E78">
            <v>232064</v>
          </cell>
          <cell r="F78">
            <v>0.89999999999999991</v>
          </cell>
          <cell r="G78" t="str">
            <v>05.4301</v>
          </cell>
        </row>
        <row r="79">
          <cell r="A79" t="str">
            <v>05.4401</v>
          </cell>
          <cell r="B79" t="str">
            <v>Laép ñaët coät theùp baèng thuû coâng (chieáu cao £55m)</v>
          </cell>
          <cell r="C79" t="str">
            <v>taán</v>
          </cell>
          <cell r="D79">
            <v>12271</v>
          </cell>
          <cell r="E79">
            <v>266841</v>
          </cell>
          <cell r="F79">
            <v>34538</v>
          </cell>
          <cell r="G79" t="str">
            <v>05.4401</v>
          </cell>
        </row>
        <row r="80">
          <cell r="A80" t="str">
            <v>05.4501</v>
          </cell>
          <cell r="B80" t="str">
            <v>Laép ñaët coät theùp baèng thuû coâng (chieáu cao £70m)</v>
          </cell>
          <cell r="C80" t="str">
            <v>taán</v>
          </cell>
          <cell r="D80">
            <v>12915</v>
          </cell>
          <cell r="E80">
            <v>307143</v>
          </cell>
          <cell r="F80">
            <v>31084.199999999997</v>
          </cell>
          <cell r="G80" t="str">
            <v>05.4501</v>
          </cell>
        </row>
        <row r="81">
          <cell r="A81" t="str">
            <v>05.4601</v>
          </cell>
          <cell r="B81" t="str">
            <v>Laép ñaët coät theùp baèng thuû coâng (chieáu cao £85m)</v>
          </cell>
          <cell r="C81" t="str">
            <v>taán</v>
          </cell>
          <cell r="D81">
            <v>13558</v>
          </cell>
          <cell r="E81">
            <v>352808</v>
          </cell>
          <cell r="F81">
            <v>110000</v>
          </cell>
          <cell r="G81" t="str">
            <v>05.4601</v>
          </cell>
        </row>
        <row r="82">
          <cell r="A82" t="str">
            <v>05.4701</v>
          </cell>
          <cell r="B82" t="str">
            <v>Laép ñaët coät theùp baèng thuû coâng (chieáu cao £100m)</v>
          </cell>
          <cell r="C82" t="str">
            <v>taán</v>
          </cell>
          <cell r="D82">
            <v>13558</v>
          </cell>
          <cell r="E82">
            <v>405786</v>
          </cell>
          <cell r="F82">
            <v>141084.20000000001</v>
          </cell>
          <cell r="G82" t="str">
            <v>05.4701</v>
          </cell>
        </row>
        <row r="83">
          <cell r="A83" t="str">
            <v>05.5101</v>
          </cell>
          <cell r="B83" t="str">
            <v>Noái coät beâ toâng baèng maët bích (ÑH bình thöôøng)</v>
          </cell>
          <cell r="C83" t="str">
            <v>moái</v>
          </cell>
          <cell r="D83">
            <v>5407</v>
          </cell>
          <cell r="E83">
            <v>48753</v>
          </cell>
          <cell r="F83">
            <v>73000</v>
          </cell>
          <cell r="G83" t="str">
            <v>05.5101</v>
          </cell>
        </row>
        <row r="84">
          <cell r="A84" t="str">
            <v>05.5102</v>
          </cell>
          <cell r="B84" t="str">
            <v>Noái coät beâ toâng baèng maët bích (ÑH söôøn ñoài)</v>
          </cell>
          <cell r="C84" t="str">
            <v>moái</v>
          </cell>
          <cell r="D84">
            <v>5407</v>
          </cell>
          <cell r="E84">
            <v>51190</v>
          </cell>
          <cell r="F84">
            <v>68084.200000000012</v>
          </cell>
          <cell r="G84" t="str">
            <v>05.5102</v>
          </cell>
        </row>
        <row r="85">
          <cell r="A85" t="str">
            <v>05.5103</v>
          </cell>
          <cell r="B85" t="str">
            <v>Noái coät beâ toâng baèng maët bích (ÑH sình laày)</v>
          </cell>
          <cell r="C85" t="str">
            <v>moái</v>
          </cell>
          <cell r="D85">
            <v>13755</v>
          </cell>
          <cell r="E85">
            <v>58503</v>
          </cell>
          <cell r="F85"/>
          <cell r="G85" t="str">
            <v>05.5103</v>
          </cell>
        </row>
        <row r="86">
          <cell r="A86" t="str">
            <v>05.5211</v>
          </cell>
          <cell r="B86" t="str">
            <v>Döïng coät beâ toâng baèng thuû coâng (chieáu cao £ 8m)</v>
          </cell>
          <cell r="C86" t="str">
            <v>coät</v>
          </cell>
          <cell r="D86">
            <v>8490</v>
          </cell>
          <cell r="E86">
            <v>74917</v>
          </cell>
          <cell r="F86"/>
          <cell r="G86" t="str">
            <v>05.5211</v>
          </cell>
        </row>
        <row r="87">
          <cell r="A87" t="str">
            <v>05.5212</v>
          </cell>
          <cell r="B87" t="str">
            <v>Döïng coät beâ toâng baèng thuû coâng (chieáu cao £ 10m)</v>
          </cell>
          <cell r="C87" t="str">
            <v>coät</v>
          </cell>
          <cell r="D87">
            <v>8490</v>
          </cell>
          <cell r="E87">
            <v>80605</v>
          </cell>
          <cell r="F87"/>
          <cell r="G87" t="str">
            <v>05.5212</v>
          </cell>
        </row>
        <row r="88">
          <cell r="A88" t="str">
            <v>05.5213</v>
          </cell>
          <cell r="B88" t="str">
            <v>Döïng coät beâ toâng baèng thuû coâng (chieáu cao £ 12m)</v>
          </cell>
          <cell r="C88" t="str">
            <v>coät</v>
          </cell>
          <cell r="D88">
            <v>8490</v>
          </cell>
          <cell r="E88">
            <v>86293</v>
          </cell>
          <cell r="F88" t="str">
            <v>§¸ d¨m  1x2            ®Ëp thñ c«ng    t¹i chç</v>
          </cell>
          <cell r="G88" t="str">
            <v>05.5213</v>
          </cell>
        </row>
        <row r="89">
          <cell r="A89" t="str">
            <v>05.5214</v>
          </cell>
          <cell r="B89" t="str">
            <v>Döïng coät beâ toâng baèng thuû coâng (chieáu cao £ 14m)</v>
          </cell>
          <cell r="C89" t="str">
            <v>coät</v>
          </cell>
          <cell r="D89">
            <v>8490</v>
          </cell>
          <cell r="E89">
            <v>107419</v>
          </cell>
          <cell r="F89"/>
          <cell r="G89" t="str">
            <v>05.5214</v>
          </cell>
        </row>
        <row r="90">
          <cell r="A90" t="str">
            <v>05.5215</v>
          </cell>
          <cell r="B90" t="str">
            <v>Döïng coät beâ toâng baèng thuû coâng (chieáu cao £ 16m)</v>
          </cell>
          <cell r="C90" t="str">
            <v>coät</v>
          </cell>
          <cell r="D90">
            <v>9854</v>
          </cell>
          <cell r="E90">
            <v>116844</v>
          </cell>
          <cell r="F90">
            <v>0</v>
          </cell>
          <cell r="G90" t="str">
            <v>05.5215</v>
          </cell>
        </row>
        <row r="91">
          <cell r="A91" t="str">
            <v>05.5216</v>
          </cell>
          <cell r="B91" t="str">
            <v>Döïng coät beâ toâng baèng thuû coâng (chieáu cao £ 18m)</v>
          </cell>
          <cell r="C91" t="str">
            <v>coät</v>
          </cell>
          <cell r="D91">
            <v>9854</v>
          </cell>
          <cell r="E91">
            <v>152271</v>
          </cell>
          <cell r="F91"/>
          <cell r="G91" t="str">
            <v>05.5216</v>
          </cell>
        </row>
        <row r="92">
          <cell r="A92" t="str">
            <v>05.5217</v>
          </cell>
          <cell r="B92" t="str">
            <v>Döïng coät beâ toâng baèng thuû coâng (chieáu cao £ 20m)</v>
          </cell>
          <cell r="C92" t="str">
            <v>coät</v>
          </cell>
          <cell r="D92">
            <v>9854</v>
          </cell>
          <cell r="E92">
            <v>177460</v>
          </cell>
          <cell r="F92"/>
          <cell r="G92" t="str">
            <v>05.5217</v>
          </cell>
        </row>
        <row r="93">
          <cell r="A93" t="str">
            <v>05.5218</v>
          </cell>
          <cell r="B93" t="str">
            <v>Döïng coät beâ toâng baèng thuû coâng (chieáu cao &gt; 20m)</v>
          </cell>
          <cell r="C93" t="str">
            <v>coät</v>
          </cell>
          <cell r="D93">
            <v>9854</v>
          </cell>
          <cell r="E93">
            <v>193711</v>
          </cell>
          <cell r="F93"/>
          <cell r="G93" t="str">
            <v>05.5218</v>
          </cell>
        </row>
        <row r="94">
          <cell r="A94" t="str">
            <v>05.6011</v>
          </cell>
          <cell r="B94" t="str">
            <v>Laép ñaët xaø theùp cho coät ñôõ (troïng löôïng 25 kg)</v>
          </cell>
          <cell r="C94" t="str">
            <v>boä</v>
          </cell>
          <cell r="D94">
            <v>1</v>
          </cell>
          <cell r="E94">
            <v>13161</v>
          </cell>
          <cell r="F94"/>
          <cell r="G94" t="str">
            <v>05.6011</v>
          </cell>
        </row>
        <row r="95">
          <cell r="A95" t="str">
            <v>05.6021</v>
          </cell>
          <cell r="B95" t="str">
            <v>Laép ñaët xaø theùp cho coät ñôõ (troïng löôïng 50 kg)</v>
          </cell>
          <cell r="C95" t="str">
            <v>boä</v>
          </cell>
          <cell r="D95">
            <v>0.2</v>
          </cell>
          <cell r="E95">
            <v>17806</v>
          </cell>
          <cell r="F95"/>
          <cell r="G95" t="str">
            <v>05.6021</v>
          </cell>
        </row>
        <row r="96">
          <cell r="A96" t="str">
            <v>05.6031</v>
          </cell>
          <cell r="B96" t="str">
            <v>Laép ñaët xaø theùp cho coät ñôõ (troïng löôïng 100 kg)</v>
          </cell>
          <cell r="C96" t="str">
            <v>boä</v>
          </cell>
          <cell r="D96">
            <v>34538</v>
          </cell>
          <cell r="E96">
            <v>23999</v>
          </cell>
          <cell r="F96"/>
          <cell r="G96" t="str">
            <v>05.6031</v>
          </cell>
        </row>
        <row r="97">
          <cell r="A97" t="str">
            <v>05.6041</v>
          </cell>
          <cell r="B97" t="str">
            <v>Laép ñaët xaø theùp cho coät ñôõ (troïng löôïng 140 kg)</v>
          </cell>
          <cell r="C97" t="str">
            <v>boä</v>
          </cell>
          <cell r="D97">
            <v>678188.16799999983</v>
          </cell>
          <cell r="E97">
            <v>28799</v>
          </cell>
          <cell r="F97">
            <v>0</v>
          </cell>
          <cell r="G97" t="str">
            <v>05.6041</v>
          </cell>
        </row>
        <row r="98">
          <cell r="A98" t="str">
            <v>05.6051</v>
          </cell>
          <cell r="B98" t="str">
            <v>Laép ñaët xaø theùp cho coät ñôõ (troïng löôïng 230 kg)</v>
          </cell>
          <cell r="C98" t="str">
            <v>boä</v>
          </cell>
          <cell r="D98">
            <v>0.2</v>
          </cell>
          <cell r="E98">
            <v>39792</v>
          </cell>
          <cell r="F98"/>
          <cell r="G98" t="str">
            <v>05.6051</v>
          </cell>
        </row>
        <row r="99">
          <cell r="A99" t="str">
            <v>05.6061</v>
          </cell>
          <cell r="B99" t="str">
            <v>Laép ñaët xaø theùp cho coät ñôõ (troïng löôïng 320 kg)</v>
          </cell>
          <cell r="C99" t="str">
            <v>boä</v>
          </cell>
          <cell r="D99">
            <v>4.96</v>
          </cell>
          <cell r="E99">
            <v>50785</v>
          </cell>
          <cell r="F99"/>
          <cell r="G99" t="str">
            <v>05.6061</v>
          </cell>
        </row>
        <row r="100">
          <cell r="A100" t="str">
            <v>05.6071</v>
          </cell>
          <cell r="B100" t="str">
            <v>Laép ñaët xaø theùp cho coät ñôõ (troïng löôïng 410 kg)</v>
          </cell>
          <cell r="C100" t="str">
            <v>boä</v>
          </cell>
          <cell r="D100"/>
          <cell r="E100">
            <v>59920</v>
          </cell>
          <cell r="F100"/>
          <cell r="G100" t="str">
            <v>05.6071</v>
          </cell>
        </row>
        <row r="101">
          <cell r="A101" t="str">
            <v>05.6081</v>
          </cell>
          <cell r="B101" t="str">
            <v>Laép ñaët xaø theùp cho coät ñôõ (troïng löôïng 500 kg)</v>
          </cell>
          <cell r="C101" t="str">
            <v>boä</v>
          </cell>
          <cell r="D101"/>
          <cell r="E101">
            <v>70759</v>
          </cell>
          <cell r="F101"/>
          <cell r="G101" t="str">
            <v>05.6081</v>
          </cell>
        </row>
        <row r="102">
          <cell r="A102" t="str">
            <v>05.6012</v>
          </cell>
          <cell r="B102" t="str">
            <v>Laép ñaët xaø theùp cho coät neùo (troïng löôïng 25 kg)</v>
          </cell>
          <cell r="C102" t="str">
            <v>boä</v>
          </cell>
          <cell r="D102">
            <v>4.3</v>
          </cell>
          <cell r="E102">
            <v>17496</v>
          </cell>
          <cell r="F102"/>
          <cell r="G102" t="str">
            <v>05.6012</v>
          </cell>
        </row>
        <row r="103">
          <cell r="A103" t="str">
            <v>05.6022</v>
          </cell>
          <cell r="B103" t="str">
            <v>Laép ñaët xaø theùp cho coät neùoõ (troïng löôïng 50 kg)</v>
          </cell>
          <cell r="C103" t="str">
            <v>boä</v>
          </cell>
          <cell r="D103">
            <v>4.5199999999999996</v>
          </cell>
          <cell r="E103">
            <v>23689</v>
          </cell>
          <cell r="F103"/>
          <cell r="G103" t="str">
            <v>05.6022</v>
          </cell>
        </row>
        <row r="104">
          <cell r="A104" t="str">
            <v>05.6032</v>
          </cell>
          <cell r="B104" t="str">
            <v>Laép ñaët xaø theùp cho coät neùo (troïng löôïng 100 kg)</v>
          </cell>
          <cell r="C104" t="str">
            <v>boä</v>
          </cell>
          <cell r="D104">
            <v>19.635999999999996</v>
          </cell>
          <cell r="E104">
            <v>31896</v>
          </cell>
          <cell r="F104"/>
          <cell r="G104" t="str">
            <v>05.6032</v>
          </cell>
        </row>
        <row r="105">
          <cell r="A105" t="str">
            <v>05.6042</v>
          </cell>
          <cell r="B105" t="str">
            <v>Laép ñaët xaø theùp cho coät neùo (troïng löôïng 140 kg)</v>
          </cell>
          <cell r="C105" t="str">
            <v>boä</v>
          </cell>
          <cell r="D105">
            <v>34538</v>
          </cell>
          <cell r="E105">
            <v>38244</v>
          </cell>
          <cell r="F105">
            <v>34538</v>
          </cell>
          <cell r="G105" t="str">
            <v>05.6042</v>
          </cell>
        </row>
        <row r="106">
          <cell r="A106" t="str">
            <v>05.6052</v>
          </cell>
          <cell r="B106" t="str">
            <v>Laép ñaët xaø theùp cho coät neùo (troïng löôïng 230 kg)</v>
          </cell>
          <cell r="C106" t="str">
            <v>boä</v>
          </cell>
          <cell r="D106">
            <v>767617.29180952371</v>
          </cell>
          <cell r="E106">
            <v>52798</v>
          </cell>
          <cell r="F106">
            <v>0</v>
          </cell>
          <cell r="G106" t="str">
            <v>05.6052</v>
          </cell>
        </row>
        <row r="107">
          <cell r="A107" t="str">
            <v>05.6062</v>
          </cell>
          <cell r="B107" t="str">
            <v>Laép ñaët xaø theùp cho coät neùo (troïng löôïng 320 kg)</v>
          </cell>
          <cell r="C107" t="str">
            <v>boä</v>
          </cell>
          <cell r="D107">
            <v>735000</v>
          </cell>
          <cell r="E107">
            <v>67507</v>
          </cell>
          <cell r="F107">
            <v>110000</v>
          </cell>
          <cell r="G107" t="str">
            <v>05.6062</v>
          </cell>
        </row>
        <row r="108">
          <cell r="A108" t="str">
            <v>05.6072</v>
          </cell>
          <cell r="B108" t="str">
            <v>Laép ñaët xaø theùp cho coät neùo (troïng löôïng 410 kg)</v>
          </cell>
          <cell r="C108" t="str">
            <v>boä</v>
          </cell>
          <cell r="D108">
            <v>1502617.2918095237</v>
          </cell>
          <cell r="E108">
            <v>79584</v>
          </cell>
          <cell r="F108">
            <v>110000</v>
          </cell>
          <cell r="G108" t="str">
            <v>05.6072</v>
          </cell>
        </row>
        <row r="109">
          <cell r="A109" t="str">
            <v>05.6082</v>
          </cell>
          <cell r="B109" t="str">
            <v>Laép ñaët xaø theùp cho coät neùo (troïng löôïng 500 kg)</v>
          </cell>
          <cell r="C109" t="str">
            <v>boä</v>
          </cell>
          <cell r="D109">
            <v>639000</v>
          </cell>
          <cell r="E109">
            <v>93984</v>
          </cell>
          <cell r="F109">
            <v>73000</v>
          </cell>
          <cell r="G109" t="str">
            <v>05.6082</v>
          </cell>
        </row>
        <row r="110">
          <cell r="A110" t="str">
            <v>05.6043</v>
          </cell>
          <cell r="B110" t="str">
            <v>Laép ñaët xaø theùp cho coät ñuùp (troïng löôïng 140 kg)</v>
          </cell>
          <cell r="C110" t="str">
            <v>boä</v>
          </cell>
          <cell r="D110">
            <v>863617.29180952371</v>
          </cell>
          <cell r="E110">
            <v>32515</v>
          </cell>
          <cell r="F110">
            <v>37000</v>
          </cell>
          <cell r="G110" t="str">
            <v>05.6043</v>
          </cell>
        </row>
        <row r="111">
          <cell r="A111" t="str">
            <v>05.6053</v>
          </cell>
          <cell r="B111" t="str">
            <v>Laép ñaët xaø theùp cho coät ñuùp (troïng löôïng 230 kg)</v>
          </cell>
          <cell r="C111" t="str">
            <v>boä</v>
          </cell>
          <cell r="D111"/>
          <cell r="E111">
            <v>46295</v>
          </cell>
          <cell r="F111"/>
          <cell r="G111" t="str">
            <v>05.6053</v>
          </cell>
        </row>
        <row r="112">
          <cell r="A112" t="str">
            <v>05.6063</v>
          </cell>
          <cell r="B112" t="str">
            <v>Laép ñaët xaø theùp cho coät ñuùp (troïng löôïng 320 kg)</v>
          </cell>
          <cell r="C112" t="str">
            <v>boä</v>
          </cell>
          <cell r="D112"/>
          <cell r="E112">
            <v>58062</v>
          </cell>
          <cell r="F112" t="str">
            <v xml:space="preserve">         </v>
          </cell>
          <cell r="G112" t="str">
            <v>05.6063</v>
          </cell>
        </row>
        <row r="113">
          <cell r="A113" t="str">
            <v>05.6073</v>
          </cell>
          <cell r="B113" t="str">
            <v>Laép ñaët xaø theùp cho coät ñuùp (troïng löôïng 410 kg)</v>
          </cell>
          <cell r="C113" t="str">
            <v>boä</v>
          </cell>
          <cell r="D113"/>
          <cell r="E113">
            <v>64101</v>
          </cell>
          <cell r="F113"/>
          <cell r="G113" t="str">
            <v>05.6073</v>
          </cell>
        </row>
        <row r="114">
          <cell r="A114" t="str">
            <v>05.6083</v>
          </cell>
          <cell r="B114" t="str">
            <v>Laép ñaët xaø theùp cho coät ñuùp (troïng löôïng 500 kg)</v>
          </cell>
          <cell r="C114" t="str">
            <v>boä</v>
          </cell>
          <cell r="D114"/>
          <cell r="E114">
            <v>69985</v>
          </cell>
          <cell r="F114"/>
          <cell r="G114" t="str">
            <v>05.6083</v>
          </cell>
        </row>
        <row r="115">
          <cell r="A115" t="str">
            <v>05.6093</v>
          </cell>
          <cell r="B115" t="str">
            <v>Laép ñaët xaø theùp cho coät ñuùp (troïng löôïng 750 kg)</v>
          </cell>
          <cell r="C115" t="str">
            <v>boä</v>
          </cell>
          <cell r="D115"/>
          <cell r="E115">
            <v>89648</v>
          </cell>
          <cell r="F115"/>
          <cell r="G115" t="str">
            <v>05.6093</v>
          </cell>
        </row>
        <row r="116">
          <cell r="A116" t="str">
            <v>05.6103</v>
          </cell>
          <cell r="B116" t="str">
            <v>Laép ñaët xaø theùp cho coät ñuùp (troïng löôïng 1000 kg)</v>
          </cell>
          <cell r="C116" t="str">
            <v>boä</v>
          </cell>
          <cell r="D116"/>
          <cell r="E116">
            <v>105751</v>
          </cell>
          <cell r="F116"/>
          <cell r="G116" t="str">
            <v>05.6103</v>
          </cell>
        </row>
        <row r="117">
          <cell r="A117" t="str">
            <v>05.6044</v>
          </cell>
          <cell r="B117" t="str">
            <v>Laép ñaët xaø theùp cho coät ñuùp (troïng löôïng 140 kg)</v>
          </cell>
          <cell r="C117" t="str">
            <v>boä</v>
          </cell>
          <cell r="D117"/>
          <cell r="E117">
            <v>36076</v>
          </cell>
          <cell r="F117"/>
          <cell r="G117" t="str">
            <v>05.6044</v>
          </cell>
        </row>
        <row r="118">
          <cell r="A118" t="str">
            <v>05.6054</v>
          </cell>
          <cell r="B118" t="str">
            <v>Laép ñaët xaø theùp cho coät ñuùp (troïng löôïng 230 kg)</v>
          </cell>
          <cell r="C118" t="str">
            <v>boä</v>
          </cell>
          <cell r="D118"/>
          <cell r="E118">
            <v>51559</v>
          </cell>
          <cell r="F118"/>
          <cell r="G118" t="str">
            <v>05.6054</v>
          </cell>
        </row>
        <row r="119">
          <cell r="A119" t="str">
            <v>05.6064</v>
          </cell>
          <cell r="B119" t="str">
            <v>Laép ñaët xaø theùp cho coät ñuùp (troïng löôïng 320 kg)</v>
          </cell>
          <cell r="C119" t="str">
            <v>boä</v>
          </cell>
          <cell r="D119"/>
          <cell r="E119">
            <v>64565</v>
          </cell>
          <cell r="F119"/>
          <cell r="G119" t="str">
            <v>05.6064</v>
          </cell>
        </row>
        <row r="120">
          <cell r="A120" t="str">
            <v>05.6074</v>
          </cell>
          <cell r="B120" t="str">
            <v>Laép ñaët xaø theùp cho coät ñuùp (troïng löôïng 410 kg)</v>
          </cell>
          <cell r="C120" t="str">
            <v>boä</v>
          </cell>
          <cell r="D120" t="str">
            <v>§¬n vÞ</v>
          </cell>
          <cell r="E120">
            <v>71223</v>
          </cell>
          <cell r="F120" t="str">
            <v>HÖ sè bËc hµng</v>
          </cell>
          <cell r="G120" t="str">
            <v>05.6074</v>
          </cell>
        </row>
        <row r="121">
          <cell r="A121" t="str">
            <v>05.6084</v>
          </cell>
          <cell r="B121" t="str">
            <v>Laép ñaët xaø theùp cho coät ñuùp (troïng löôïng 500 kg)</v>
          </cell>
          <cell r="C121" t="str">
            <v>boä</v>
          </cell>
          <cell r="D121"/>
          <cell r="E121">
            <v>77726</v>
          </cell>
          <cell r="F121"/>
          <cell r="G121" t="str">
            <v>05.6084</v>
          </cell>
        </row>
        <row r="122">
          <cell r="A122" t="str">
            <v>05.6094</v>
          </cell>
          <cell r="B122" t="str">
            <v>Laép ñaët xaø theùp cho coät ñuùp (troïng löôïng 750 kg)</v>
          </cell>
          <cell r="C122" t="str">
            <v>boä</v>
          </cell>
          <cell r="D122"/>
          <cell r="E122">
            <v>99558</v>
          </cell>
          <cell r="F122">
            <v>1.3</v>
          </cell>
          <cell r="G122" t="str">
            <v>05.6094</v>
          </cell>
        </row>
        <row r="123">
          <cell r="A123" t="str">
            <v>05.6104</v>
          </cell>
          <cell r="B123" t="str">
            <v>Laép ñaët xaø theùp cho coät ñuùp (troïng löôïng 1000 kg)</v>
          </cell>
          <cell r="C123" t="str">
            <v>boä</v>
          </cell>
          <cell r="D123"/>
          <cell r="E123">
            <v>117518</v>
          </cell>
          <cell r="F123">
            <v>1.3</v>
          </cell>
          <cell r="G123" t="str">
            <v>05.6104</v>
          </cell>
        </row>
        <row r="124">
          <cell r="A124" t="str">
            <v>06.1105</v>
          </cell>
          <cell r="B124" t="str">
            <v>Laép ñaët söù ñöùng 22 kV</v>
          </cell>
          <cell r="C124" t="str">
            <v>söù</v>
          </cell>
          <cell r="D124">
            <v>155</v>
          </cell>
          <cell r="E124">
            <v>3499.2</v>
          </cell>
          <cell r="F124"/>
          <cell r="G124" t="str">
            <v>06.1105</v>
          </cell>
        </row>
        <row r="125">
          <cell r="A125" t="str">
            <v>06.1106</v>
          </cell>
          <cell r="B125" t="str">
            <v>Laép ñaët söù ñöùng 35 kV</v>
          </cell>
          <cell r="C125" t="str">
            <v>söù</v>
          </cell>
          <cell r="D125">
            <v>155</v>
          </cell>
          <cell r="E125">
            <v>4459.2</v>
          </cell>
          <cell r="F125"/>
          <cell r="G125" t="str">
            <v>06.1106</v>
          </cell>
        </row>
        <row r="126">
          <cell r="A126" t="str">
            <v>06.1213</v>
          </cell>
          <cell r="B126" t="str">
            <v>Laép ñaët söù ñöùng haï theá loaïi 2 söù</v>
          </cell>
          <cell r="C126" t="str">
            <v>söù</v>
          </cell>
          <cell r="D126">
            <v>4735.5</v>
          </cell>
          <cell r="E126">
            <v>2884.3</v>
          </cell>
          <cell r="F126"/>
          <cell r="G126" t="str">
            <v>06.1213</v>
          </cell>
        </row>
        <row r="127">
          <cell r="A127" t="str">
            <v>06.1214</v>
          </cell>
          <cell r="B127" t="str">
            <v>Laép ñaët söù ñöùng haï theá loaïi 3 söù</v>
          </cell>
          <cell r="C127" t="str">
            <v>söù</v>
          </cell>
          <cell r="D127">
            <v>14490</v>
          </cell>
          <cell r="E127">
            <v>4017.4</v>
          </cell>
          <cell r="F127"/>
          <cell r="G127" t="str">
            <v>06.1214</v>
          </cell>
        </row>
        <row r="128">
          <cell r="A128" t="str">
            <v>06.1215</v>
          </cell>
          <cell r="B128" t="str">
            <v>Laép ñaët söù ñöùng haï theá loaïi 4 söù</v>
          </cell>
          <cell r="C128" t="str">
            <v>söù</v>
          </cell>
          <cell r="D128">
            <v>21000</v>
          </cell>
          <cell r="E128">
            <v>5665.5</v>
          </cell>
          <cell r="F128"/>
          <cell r="G128" t="str">
            <v>06.1215</v>
          </cell>
        </row>
        <row r="129">
          <cell r="A129" t="str">
            <v>06.1411</v>
          </cell>
          <cell r="B129" t="str">
            <v>Laép ñaët chuoãi söù ñôõ £ 2 baùt chieàu cao £ 20m</v>
          </cell>
          <cell r="C129" t="str">
            <v>chuoãi</v>
          </cell>
          <cell r="D129">
            <v>405</v>
          </cell>
          <cell r="E129">
            <v>2925</v>
          </cell>
          <cell r="F129"/>
          <cell r="G129" t="str">
            <v>06.1411</v>
          </cell>
        </row>
        <row r="130">
          <cell r="A130" t="str">
            <v>06.1412</v>
          </cell>
          <cell r="B130" t="str">
            <v>Laép ñaët chuoãi söù ñôõ £ 2 baùt chieàu cao £ 30m</v>
          </cell>
          <cell r="C130" t="str">
            <v>chuoãi</v>
          </cell>
          <cell r="D130">
            <v>405</v>
          </cell>
          <cell r="E130">
            <v>3738</v>
          </cell>
          <cell r="F130"/>
          <cell r="G130" t="str">
            <v>06.1412</v>
          </cell>
        </row>
        <row r="131">
          <cell r="A131" t="str">
            <v>06.1421</v>
          </cell>
          <cell r="B131" t="str">
            <v>Laép ñaët chuoãi söù ñôõ £ 5 baùt chieàu cao £ 20m</v>
          </cell>
          <cell r="C131" t="str">
            <v>chuoãi</v>
          </cell>
          <cell r="D131">
            <v>610</v>
          </cell>
          <cell r="E131">
            <v>6500</v>
          </cell>
          <cell r="F131"/>
          <cell r="G131" t="str">
            <v>06.1421</v>
          </cell>
        </row>
        <row r="132">
          <cell r="A132" t="str">
            <v>06.1422</v>
          </cell>
          <cell r="B132" t="str">
            <v>Laép ñaët chuoãi söù ñôõ £ 5 baùt chieàu cao £ 30m</v>
          </cell>
          <cell r="C132" t="str">
            <v>chuoãi</v>
          </cell>
          <cell r="D132">
            <v>610</v>
          </cell>
          <cell r="E132">
            <v>6825</v>
          </cell>
          <cell r="F132"/>
          <cell r="G132" t="str">
            <v>06.1422</v>
          </cell>
        </row>
        <row r="133">
          <cell r="A133" t="str">
            <v>06.1431</v>
          </cell>
          <cell r="B133" t="str">
            <v>Laép ñaët chuoãi söù ñôõ £ 8 baùt chieàu cao £ 20m</v>
          </cell>
          <cell r="C133" t="str">
            <v>chuoãi</v>
          </cell>
          <cell r="D133">
            <v>975</v>
          </cell>
          <cell r="E133">
            <v>10401</v>
          </cell>
          <cell r="F133"/>
          <cell r="G133" t="str">
            <v>06.1431</v>
          </cell>
        </row>
        <row r="134">
          <cell r="A134" t="str">
            <v>06.1432</v>
          </cell>
          <cell r="B134" t="str">
            <v>Laép ñaët chuoãi söù ñôõ £ 8 baùt chieàu cao £ 30m</v>
          </cell>
          <cell r="C134" t="str">
            <v>chuoãi</v>
          </cell>
          <cell r="D134">
            <v>975</v>
          </cell>
          <cell r="E134">
            <v>10888</v>
          </cell>
          <cell r="F134"/>
          <cell r="G134" t="str">
            <v>06.1432</v>
          </cell>
        </row>
        <row r="135">
          <cell r="A135" t="str">
            <v>06.1441</v>
          </cell>
          <cell r="B135" t="str">
            <v>Laép ñaët chuoãi söù ñôõ £ 11 baùt chieàu cao £ 20m</v>
          </cell>
          <cell r="C135" t="str">
            <v>chuoãi</v>
          </cell>
          <cell r="D135">
            <v>1335</v>
          </cell>
          <cell r="E135">
            <v>14626</v>
          </cell>
          <cell r="F135"/>
          <cell r="G135" t="str">
            <v>06.1441</v>
          </cell>
        </row>
        <row r="136">
          <cell r="A136" t="str">
            <v>06.1442</v>
          </cell>
          <cell r="B136" t="str">
            <v>Laép ñaët chuoãi söù ñôõ £ 11 baùt chieàu cao £ 30m</v>
          </cell>
          <cell r="C136" t="str">
            <v>chuoãi</v>
          </cell>
          <cell r="D136">
            <v>1335</v>
          </cell>
          <cell r="E136">
            <v>15438</v>
          </cell>
          <cell r="F136"/>
          <cell r="G136" t="str">
            <v>06.1442</v>
          </cell>
        </row>
        <row r="137">
          <cell r="A137" t="str">
            <v>06.1511</v>
          </cell>
          <cell r="B137" t="str">
            <v>Laép ñaët chuoãi söù neùo £ 2 baùt chieàu cao £ 20m</v>
          </cell>
          <cell r="C137" t="str">
            <v>chuoãi</v>
          </cell>
          <cell r="D137">
            <v>405</v>
          </cell>
          <cell r="E137">
            <v>3088</v>
          </cell>
          <cell r="F137"/>
          <cell r="G137" t="str">
            <v>06.1511</v>
          </cell>
        </row>
        <row r="138">
          <cell r="A138" t="str">
            <v>06.1512</v>
          </cell>
          <cell r="B138" t="str">
            <v>Laép ñaët chuoãi söù neùo £ 2 baùt chieàu cao £ 30m</v>
          </cell>
          <cell r="C138" t="str">
            <v>chuoãi</v>
          </cell>
          <cell r="D138">
            <v>405</v>
          </cell>
          <cell r="E138">
            <v>3900</v>
          </cell>
          <cell r="F138"/>
          <cell r="G138" t="str">
            <v>06.1512</v>
          </cell>
        </row>
        <row r="139">
          <cell r="A139" t="str">
            <v>06.1521</v>
          </cell>
          <cell r="B139" t="str">
            <v>Laép ñaët chuoãi söù neùo £ 5 baùt chieàu cao £ 20m</v>
          </cell>
          <cell r="C139" t="str">
            <v>chuoãi</v>
          </cell>
          <cell r="D139">
            <v>610</v>
          </cell>
          <cell r="E139">
            <v>7313</v>
          </cell>
          <cell r="F139"/>
          <cell r="G139" t="str">
            <v>06.1521</v>
          </cell>
        </row>
        <row r="140">
          <cell r="A140" t="str">
            <v>06.1522</v>
          </cell>
          <cell r="B140" t="str">
            <v>Laép ñaët chuoãi söù neùo £ 5 baùt chieàu cao £ 30m</v>
          </cell>
          <cell r="C140" t="str">
            <v>chuoãi</v>
          </cell>
          <cell r="D140">
            <v>610</v>
          </cell>
          <cell r="E140">
            <v>7638</v>
          </cell>
          <cell r="F140"/>
          <cell r="G140" t="str">
            <v>06.1522</v>
          </cell>
        </row>
        <row r="141">
          <cell r="A141" t="str">
            <v>06.1531</v>
          </cell>
          <cell r="B141" t="str">
            <v>Laép ñaët chuoãi söù neùo £ 8 baùt chieàu cao £ 20m</v>
          </cell>
          <cell r="C141" t="str">
            <v>chuoãi</v>
          </cell>
          <cell r="D141">
            <v>975</v>
          </cell>
          <cell r="E141">
            <v>11538</v>
          </cell>
          <cell r="F141"/>
          <cell r="G141" t="str">
            <v>06.1531</v>
          </cell>
        </row>
        <row r="142">
          <cell r="A142" t="str">
            <v>06.1532</v>
          </cell>
          <cell r="B142" t="str">
            <v>Laép ñaët chuoãi söù neùo £ 8 baùt chieàu cao £ 30m</v>
          </cell>
          <cell r="C142" t="str">
            <v>chuoãi</v>
          </cell>
          <cell r="D142">
            <v>975</v>
          </cell>
          <cell r="E142">
            <v>12188</v>
          </cell>
          <cell r="F142"/>
          <cell r="G142" t="str">
            <v>06.1532</v>
          </cell>
        </row>
        <row r="143">
          <cell r="A143" t="str">
            <v>06.1541</v>
          </cell>
          <cell r="B143" t="str">
            <v>Laép ñaët chuoãi söù neùo £ 11 baùt chieàu cao £ 20m</v>
          </cell>
          <cell r="C143" t="str">
            <v>chuoãi</v>
          </cell>
          <cell r="D143">
            <v>1335</v>
          </cell>
          <cell r="E143">
            <v>16413</v>
          </cell>
          <cell r="F143"/>
          <cell r="G143" t="str">
            <v>06.1541</v>
          </cell>
        </row>
        <row r="144">
          <cell r="A144" t="str">
            <v>06.1542</v>
          </cell>
          <cell r="B144" t="str">
            <v>Laép ñaët chuoãi söù neùo £ 11 baùt chieàu cao £ 30m</v>
          </cell>
          <cell r="C144" t="str">
            <v>chuoãi</v>
          </cell>
          <cell r="D144">
            <v>1335</v>
          </cell>
          <cell r="E144">
            <v>17389</v>
          </cell>
          <cell r="F144"/>
          <cell r="G144" t="str">
            <v>06.1542</v>
          </cell>
        </row>
        <row r="145">
          <cell r="A145" t="str">
            <v>06.2011</v>
          </cell>
          <cell r="B145" t="str">
            <v>Laép taï choáng rung (Coät coù chieàu cao £ 20m)</v>
          </cell>
          <cell r="C145" t="str">
            <v>boä</v>
          </cell>
          <cell r="D145"/>
          <cell r="E145">
            <v>5850</v>
          </cell>
          <cell r="F145"/>
          <cell r="G145" t="str">
            <v>06.2011</v>
          </cell>
        </row>
        <row r="146">
          <cell r="A146" t="str">
            <v>06.2012</v>
          </cell>
          <cell r="B146" t="str">
            <v>Laép taï choáng rung (Coät coù chieàu cao £ 30m)</v>
          </cell>
          <cell r="C146" t="str">
            <v>boä</v>
          </cell>
          <cell r="D146"/>
          <cell r="E146">
            <v>6175</v>
          </cell>
          <cell r="F146"/>
          <cell r="G146" t="str">
            <v>06.2012</v>
          </cell>
        </row>
        <row r="147">
          <cell r="A147" t="str">
            <v>06.2013</v>
          </cell>
          <cell r="B147" t="str">
            <v>Laép taï choáng rung (Coät coù chieàu cao £ 40m)</v>
          </cell>
          <cell r="C147" t="str">
            <v>boä</v>
          </cell>
          <cell r="D147"/>
          <cell r="E147">
            <v>6988</v>
          </cell>
          <cell r="F147"/>
          <cell r="G147" t="str">
            <v>06.2013</v>
          </cell>
        </row>
        <row r="148">
          <cell r="A148" t="str">
            <v>06.2014</v>
          </cell>
          <cell r="B148" t="str">
            <v>Laép taï choáng rung (Coät coù chieàu cao £ 50m)</v>
          </cell>
          <cell r="C148" t="str">
            <v>boä</v>
          </cell>
          <cell r="D148"/>
          <cell r="E148">
            <v>7963</v>
          </cell>
          <cell r="F148"/>
          <cell r="G148" t="str">
            <v>06.2014</v>
          </cell>
        </row>
        <row r="149">
          <cell r="A149" t="str">
            <v>06.2015</v>
          </cell>
          <cell r="B149" t="str">
            <v>Laép taï choáng rung (Coät coù chieàu cao &gt; 50m)</v>
          </cell>
          <cell r="C149" t="str">
            <v>boä</v>
          </cell>
          <cell r="D149"/>
          <cell r="E149">
            <v>8776</v>
          </cell>
          <cell r="F149"/>
          <cell r="G149" t="str">
            <v>06.2015</v>
          </cell>
        </row>
        <row r="150">
          <cell r="A150" t="str">
            <v>06.2110</v>
          </cell>
          <cell r="B150" t="str">
            <v>Laép ñaët coå deà</v>
          </cell>
          <cell r="C150" t="str">
            <v>boä</v>
          </cell>
          <cell r="D150"/>
          <cell r="E150">
            <v>5688</v>
          </cell>
          <cell r="F150"/>
          <cell r="G150" t="str">
            <v>06.2110</v>
          </cell>
        </row>
        <row r="151">
          <cell r="A151" t="str">
            <v>06.2120</v>
          </cell>
          <cell r="B151" t="str">
            <v xml:space="preserve">Laép ñaët daây neùo </v>
          </cell>
          <cell r="C151" t="str">
            <v>boä</v>
          </cell>
          <cell r="D151"/>
          <cell r="E151">
            <v>7313</v>
          </cell>
          <cell r="F151"/>
          <cell r="G151" t="str">
            <v>06.2120</v>
          </cell>
        </row>
        <row r="152">
          <cell r="A152" t="str">
            <v>06.2141</v>
          </cell>
          <cell r="B152" t="str">
            <v>Laép ñaët khoùa ñôõ daây choáng seùt tieát dieän £ 70 (Coät coù chieàu cao £ 20m)</v>
          </cell>
          <cell r="C152" t="str">
            <v>boä</v>
          </cell>
          <cell r="D152"/>
          <cell r="E152">
            <v>1788</v>
          </cell>
          <cell r="F152"/>
          <cell r="G152" t="str">
            <v>06.2141</v>
          </cell>
        </row>
        <row r="153">
          <cell r="A153" t="str">
            <v>06.2142</v>
          </cell>
          <cell r="B153" t="str">
            <v>Laép ñaët khoùa ñôõ daây choáng seùt tieát dieän £ 70 (Coät coù chieàu cao £ 30m)</v>
          </cell>
          <cell r="C153" t="str">
            <v>boä</v>
          </cell>
          <cell r="D153"/>
          <cell r="E153">
            <v>1950</v>
          </cell>
          <cell r="F153"/>
          <cell r="G153" t="str">
            <v>06.2142</v>
          </cell>
        </row>
        <row r="154">
          <cell r="A154" t="str">
            <v>06.2151</v>
          </cell>
          <cell r="B154" t="str">
            <v>Laép ñaët khoùa ñôõ daây choáng seùt tieát dieän £ 240 (Coät coù chieàu cao £ 20m)</v>
          </cell>
          <cell r="C154" t="str">
            <v>boä</v>
          </cell>
          <cell r="D154">
            <v>75046</v>
          </cell>
          <cell r="E154">
            <v>2763</v>
          </cell>
          <cell r="F154"/>
          <cell r="G154" t="str">
            <v>06.2151</v>
          </cell>
        </row>
        <row r="155">
          <cell r="A155" t="str">
            <v>06.2152</v>
          </cell>
          <cell r="B155" t="str">
            <v>Laép ñaët khoùa ñôõ daây choáng seùt tieát dieän £ 240 (Coät coù chieàu cao £ 30m)</v>
          </cell>
          <cell r="C155" t="str">
            <v>boä</v>
          </cell>
          <cell r="D155"/>
          <cell r="E155">
            <v>2925</v>
          </cell>
          <cell r="F155"/>
          <cell r="G155" t="str">
            <v>06.2152</v>
          </cell>
        </row>
        <row r="156">
          <cell r="A156" t="str">
            <v>06.2161</v>
          </cell>
          <cell r="B156" t="str">
            <v>Laép ñaët khoùa ñôõ daây choáng seùt tieát dieän &gt; 240 (Coät coù chieàu cao £ 20m)</v>
          </cell>
          <cell r="C156" t="str">
            <v>boä</v>
          </cell>
          <cell r="D156"/>
          <cell r="E156">
            <v>5688</v>
          </cell>
          <cell r="F156"/>
          <cell r="G156" t="str">
            <v>06.2161</v>
          </cell>
        </row>
        <row r="157">
          <cell r="A157" t="str">
            <v>06.2162</v>
          </cell>
          <cell r="B157" t="str">
            <v>Laép ñaët khoùa ñôõ daây choáng seùt tieát dieän &gt; 240 (Coät coù chieàu cao £ 30m)</v>
          </cell>
          <cell r="C157" t="str">
            <v>boä</v>
          </cell>
          <cell r="D157"/>
          <cell r="E157">
            <v>5850</v>
          </cell>
          <cell r="F157"/>
          <cell r="G157" t="str">
            <v>06.2162</v>
          </cell>
        </row>
        <row r="158">
          <cell r="A158" t="str">
            <v>06.5011</v>
          </cell>
          <cell r="B158" t="str">
            <v>Vöôït ñöôøng daây thoâng tin tieát dieän daây £ 50</v>
          </cell>
          <cell r="C158" t="str">
            <v>V.trí</v>
          </cell>
          <cell r="D158">
            <v>75046</v>
          </cell>
          <cell r="E158">
            <v>78346</v>
          </cell>
          <cell r="F158"/>
          <cell r="G158" t="str">
            <v>06.5011</v>
          </cell>
        </row>
        <row r="159">
          <cell r="A159" t="str">
            <v>06.5012</v>
          </cell>
          <cell r="B159" t="str">
            <v>Vöôït ñöôøng daây thoâng tin tieát dieän daây £ 95</v>
          </cell>
          <cell r="C159" t="str">
            <v>V.trí</v>
          </cell>
          <cell r="D159">
            <v>104623</v>
          </cell>
          <cell r="E159">
            <v>90887</v>
          </cell>
          <cell r="F159"/>
          <cell r="G159" t="str">
            <v>06.5012</v>
          </cell>
        </row>
        <row r="160">
          <cell r="A160" t="str">
            <v>06.5013</v>
          </cell>
          <cell r="B160" t="str">
            <v>Vöôït ñöôøng daây thoâng tin tieát dieän daây £ 150</v>
          </cell>
          <cell r="C160" t="str">
            <v>V.trí</v>
          </cell>
          <cell r="D160">
            <v>134516</v>
          </cell>
          <cell r="E160">
            <v>127737</v>
          </cell>
          <cell r="F160"/>
          <cell r="G160" t="str">
            <v>06.5013</v>
          </cell>
        </row>
        <row r="161">
          <cell r="A161" t="str">
            <v>06.5014</v>
          </cell>
          <cell r="B161" t="str">
            <v>Vöôït ñöôøng daây thoâng tin tieát dieän daây £ 240</v>
          </cell>
          <cell r="C161" t="str">
            <v>V.trí</v>
          </cell>
          <cell r="D161">
            <v>163462</v>
          </cell>
          <cell r="E161">
            <v>143530</v>
          </cell>
          <cell r="F161"/>
          <cell r="G161" t="str">
            <v>06.5014</v>
          </cell>
        </row>
        <row r="162">
          <cell r="A162" t="str">
            <v>06.5015</v>
          </cell>
          <cell r="B162" t="str">
            <v>Vöôït ñöôøng daây thoâng tin tieát dieän daây &gt; 240</v>
          </cell>
          <cell r="C162" t="str">
            <v>V.trí</v>
          </cell>
          <cell r="D162">
            <v>223247</v>
          </cell>
          <cell r="E162">
            <v>226521</v>
          </cell>
          <cell r="F162"/>
          <cell r="G162" t="str">
            <v>06.5015</v>
          </cell>
        </row>
        <row r="163">
          <cell r="A163" t="str">
            <v>06.5011</v>
          </cell>
          <cell r="B163" t="str">
            <v>Vöôït ñöôøng daây haï theá tieát dieän daây £ 50</v>
          </cell>
          <cell r="C163" t="str">
            <v>V.trí</v>
          </cell>
          <cell r="D163">
            <v>75046</v>
          </cell>
          <cell r="E163">
            <v>78346</v>
          </cell>
          <cell r="F163"/>
          <cell r="G163" t="str">
            <v>06.5011</v>
          </cell>
        </row>
        <row r="164">
          <cell r="A164" t="str">
            <v>06.5012</v>
          </cell>
          <cell r="B164" t="str">
            <v>Vöôït ñöôøng daây haï theá tieát dieän daây £ 95</v>
          </cell>
          <cell r="C164" t="str">
            <v>V.trí</v>
          </cell>
          <cell r="D164">
            <v>104623</v>
          </cell>
          <cell r="E164">
            <v>90887</v>
          </cell>
          <cell r="F164"/>
          <cell r="G164" t="str">
            <v>06.5012</v>
          </cell>
        </row>
        <row r="165">
          <cell r="A165" t="str">
            <v>06.5013</v>
          </cell>
          <cell r="B165" t="str">
            <v>Vöôït ñöôøng daây haï theá tieát dieän daây £ 150</v>
          </cell>
          <cell r="C165" t="str">
            <v>V.trí</v>
          </cell>
          <cell r="D165">
            <v>134516</v>
          </cell>
          <cell r="E165">
            <v>127737</v>
          </cell>
          <cell r="F165"/>
          <cell r="G165" t="str">
            <v>06.5013</v>
          </cell>
        </row>
        <row r="166">
          <cell r="A166" t="str">
            <v>06.5014</v>
          </cell>
          <cell r="B166" t="str">
            <v>Vöôït ñöôøng daây haï theá tieát dieän daây £ 240</v>
          </cell>
          <cell r="C166" t="str">
            <v>V.trí</v>
          </cell>
          <cell r="D166">
            <v>163462</v>
          </cell>
          <cell r="E166">
            <v>143530</v>
          </cell>
          <cell r="F166"/>
          <cell r="G166" t="str">
            <v>06.5014</v>
          </cell>
        </row>
        <row r="167">
          <cell r="A167" t="str">
            <v>06.5015</v>
          </cell>
          <cell r="B167" t="str">
            <v>Vöôït ñöôøng daây haï theá tieát dieän daây &gt; 240</v>
          </cell>
          <cell r="C167" t="str">
            <v>V.trí</v>
          </cell>
          <cell r="D167">
            <v>223247</v>
          </cell>
          <cell r="E167">
            <v>226521</v>
          </cell>
          <cell r="F167"/>
          <cell r="G167" t="str">
            <v>06.5015</v>
          </cell>
        </row>
        <row r="168">
          <cell r="A168" t="str">
            <v>06.5021</v>
          </cell>
          <cell r="B168" t="str">
            <v>Vöôït ñöôøng daây 35 kV tieát dieän daây £ 50</v>
          </cell>
          <cell r="C168" t="str">
            <v>V.trí</v>
          </cell>
          <cell r="D168">
            <v>119570</v>
          </cell>
          <cell r="E168">
            <v>105596</v>
          </cell>
          <cell r="F168"/>
          <cell r="G168" t="str">
            <v>06.5021</v>
          </cell>
        </row>
        <row r="169">
          <cell r="A169" t="str">
            <v>06.5022</v>
          </cell>
          <cell r="B169" t="str">
            <v>Vöôït ñöôøng daây 35 kV tieát dieän daây £ 95</v>
          </cell>
          <cell r="C169" t="str">
            <v>V.trí</v>
          </cell>
          <cell r="D169">
            <v>149462</v>
          </cell>
          <cell r="E169">
            <v>121544</v>
          </cell>
          <cell r="F169"/>
          <cell r="G169" t="str">
            <v>06.5022</v>
          </cell>
        </row>
        <row r="170">
          <cell r="A170" t="str">
            <v>06.5023</v>
          </cell>
          <cell r="B170" t="str">
            <v>Vöôït ñöôøng daây 35 kV tieát dieän daây £ 150</v>
          </cell>
          <cell r="C170" t="str">
            <v>V.trí</v>
          </cell>
          <cell r="D170">
            <v>178093</v>
          </cell>
          <cell r="E170">
            <v>148495</v>
          </cell>
          <cell r="F170"/>
          <cell r="G170" t="str">
            <v>06.5023</v>
          </cell>
        </row>
        <row r="171">
          <cell r="A171" t="str">
            <v>06.5024</v>
          </cell>
          <cell r="B171" t="str">
            <v>Vöôït ñöôøng daây 35 kV tieát dieän daây £ 240</v>
          </cell>
          <cell r="C171" t="str">
            <v>V.trí</v>
          </cell>
          <cell r="D171">
            <v>224193</v>
          </cell>
          <cell r="E171">
            <v>166446</v>
          </cell>
          <cell r="F171"/>
          <cell r="G171" t="str">
            <v>06.5024</v>
          </cell>
        </row>
        <row r="172">
          <cell r="A172" t="str">
            <v>06.5025</v>
          </cell>
          <cell r="B172" t="str">
            <v>Vöôït ñöôøng daây 35 kV tieát dieän daây &gt; 240</v>
          </cell>
          <cell r="C172" t="str">
            <v>V.trí</v>
          </cell>
          <cell r="D172">
            <v>313870</v>
          </cell>
          <cell r="E172">
            <v>290467</v>
          </cell>
          <cell r="F172"/>
          <cell r="G172" t="str">
            <v>06.5025</v>
          </cell>
        </row>
        <row r="173">
          <cell r="A173" t="str">
            <v>06.5061</v>
          </cell>
          <cell r="B173" t="str">
            <v>Vöôït ñöôøng giao thoâng &gt;10m tieát dieän daây £ 50</v>
          </cell>
          <cell r="C173" t="str">
            <v>V.trí</v>
          </cell>
          <cell r="D173">
            <v>177462</v>
          </cell>
          <cell r="E173">
            <v>143995</v>
          </cell>
          <cell r="F173"/>
          <cell r="G173" t="str">
            <v>06.5061</v>
          </cell>
        </row>
        <row r="174">
          <cell r="A174" t="str">
            <v>06.5062</v>
          </cell>
          <cell r="B174" t="str">
            <v>Vöôït ñöôøng giao thoâng &gt;10m tieát dieän daây £ 95</v>
          </cell>
          <cell r="C174" t="str">
            <v>V.trí</v>
          </cell>
          <cell r="D174">
            <v>252130</v>
          </cell>
          <cell r="E174">
            <v>190445</v>
          </cell>
          <cell r="F174"/>
          <cell r="G174" t="str">
            <v>06.5062</v>
          </cell>
        </row>
        <row r="175">
          <cell r="A175" t="str">
            <v>06.5063</v>
          </cell>
          <cell r="B175" t="str">
            <v>Vöôït ñöôøng giao thoâng &gt;10m tieát dieän daây £ 150</v>
          </cell>
          <cell r="C175" t="str">
            <v>V.trí</v>
          </cell>
          <cell r="D175">
            <v>328186</v>
          </cell>
          <cell r="E175">
            <v>233024</v>
          </cell>
          <cell r="F175"/>
          <cell r="G175" t="str">
            <v>06.5063</v>
          </cell>
        </row>
        <row r="176">
          <cell r="A176" t="str">
            <v>06.5064</v>
          </cell>
          <cell r="B176" t="str">
            <v>Vöôït ñöôøng giao thoâng &gt;10m tieát dieän daây £ 240</v>
          </cell>
          <cell r="C176" t="str">
            <v>V.trí</v>
          </cell>
          <cell r="D176">
            <v>285447</v>
          </cell>
          <cell r="E176">
            <v>261823</v>
          </cell>
          <cell r="F176"/>
          <cell r="G176" t="str">
            <v>06.5064</v>
          </cell>
        </row>
        <row r="177">
          <cell r="A177" t="str">
            <v>06.5065</v>
          </cell>
          <cell r="B177" t="str">
            <v>Vöôït ñöôøng giao thoâng &gt;10m tieát dieän daây &gt; 240</v>
          </cell>
          <cell r="C177" t="str">
            <v>V.trí</v>
          </cell>
          <cell r="D177">
            <v>532260</v>
          </cell>
          <cell r="E177">
            <v>410618</v>
          </cell>
          <cell r="F177"/>
          <cell r="G177" t="str">
            <v>06.5065</v>
          </cell>
        </row>
        <row r="178">
          <cell r="A178" t="str">
            <v>06.5071</v>
          </cell>
          <cell r="B178" t="str">
            <v>Vò trí beû goùc tieát dieän daây £ 50</v>
          </cell>
          <cell r="C178" t="str">
            <v>V.trí</v>
          </cell>
          <cell r="D178"/>
          <cell r="E178">
            <v>30697</v>
          </cell>
          <cell r="F178"/>
          <cell r="G178" t="str">
            <v>06.5071</v>
          </cell>
        </row>
        <row r="179">
          <cell r="A179" t="str">
            <v>06.5072</v>
          </cell>
          <cell r="B179" t="str">
            <v>Vò trí beû goùc tieát dieän daây £ 95</v>
          </cell>
          <cell r="C179" t="str">
            <v>V.trí</v>
          </cell>
          <cell r="D179"/>
          <cell r="E179">
            <v>61933</v>
          </cell>
          <cell r="F179"/>
          <cell r="G179" t="str">
            <v>06.5072</v>
          </cell>
        </row>
        <row r="180">
          <cell r="A180" t="str">
            <v>06.5073</v>
          </cell>
          <cell r="B180" t="str">
            <v>Vò trí beû goùc tieát dieän daây £ 150</v>
          </cell>
          <cell r="C180" t="str">
            <v>V.trí</v>
          </cell>
          <cell r="D180"/>
          <cell r="E180">
            <v>78346</v>
          </cell>
          <cell r="F180"/>
          <cell r="G180" t="str">
            <v>06.5073</v>
          </cell>
        </row>
        <row r="181">
          <cell r="A181" t="str">
            <v>06.5074</v>
          </cell>
          <cell r="B181" t="str">
            <v>Vò trí beû goùc tieát dieän daây £ 240</v>
          </cell>
          <cell r="C181" t="str">
            <v>V.trí</v>
          </cell>
          <cell r="D181"/>
          <cell r="E181">
            <v>80978</v>
          </cell>
          <cell r="F181"/>
          <cell r="G181" t="str">
            <v>06.5074</v>
          </cell>
        </row>
        <row r="182">
          <cell r="A182" t="str">
            <v>06.5075</v>
          </cell>
          <cell r="B182" t="str">
            <v>Vò trí beû goùc tieát dieän daây &gt; 240</v>
          </cell>
          <cell r="C182" t="str">
            <v>V.trí</v>
          </cell>
          <cell r="D182"/>
          <cell r="E182">
            <v>150188</v>
          </cell>
          <cell r="F182"/>
          <cell r="G182" t="str">
            <v>06.5075</v>
          </cell>
        </row>
        <row r="183">
          <cell r="A183" t="str">
            <v>06.6104</v>
          </cell>
          <cell r="B183" t="str">
            <v>Raûi caêng daây laáy ñoä voõng daây AC-50mm 2</v>
          </cell>
          <cell r="C183" t="str">
            <v>km</v>
          </cell>
          <cell r="D183">
            <v>212189</v>
          </cell>
          <cell r="E183">
            <v>261153</v>
          </cell>
          <cell r="F183"/>
          <cell r="G183" t="str">
            <v>06.6104</v>
          </cell>
        </row>
        <row r="184">
          <cell r="A184" t="str">
            <v>06.6105</v>
          </cell>
          <cell r="B184" t="str">
            <v>Raûi caêng daây laáy ñoä voõng daây AC-70mm 2</v>
          </cell>
          <cell r="C184" t="str">
            <v>km</v>
          </cell>
          <cell r="D184">
            <v>212789</v>
          </cell>
          <cell r="E184">
            <v>348908</v>
          </cell>
          <cell r="F184"/>
          <cell r="G184" t="str">
            <v>06.6105</v>
          </cell>
        </row>
        <row r="185">
          <cell r="A185" t="str">
            <v>06.6106</v>
          </cell>
          <cell r="B185" t="str">
            <v>Raûi caêng daây laáy ñoä voõng daây AC-95mm 2</v>
          </cell>
          <cell r="C185" t="str">
            <v>km</v>
          </cell>
          <cell r="D185">
            <v>212789</v>
          </cell>
          <cell r="E185">
            <v>475178</v>
          </cell>
          <cell r="F185"/>
          <cell r="G185" t="str">
            <v>06.6106</v>
          </cell>
        </row>
        <row r="186">
          <cell r="A186" t="str">
            <v>06.6107</v>
          </cell>
          <cell r="B186" t="str">
            <v>Raûi caêng daây laáy ñoä voõng daây AC-120mm 2</v>
          </cell>
          <cell r="C186" t="str">
            <v>km</v>
          </cell>
          <cell r="D186">
            <v>298671</v>
          </cell>
          <cell r="E186">
            <v>588862</v>
          </cell>
          <cell r="F186"/>
          <cell r="G186" t="str">
            <v>06.6107</v>
          </cell>
        </row>
        <row r="187">
          <cell r="A187" t="str">
            <v>06.6108</v>
          </cell>
          <cell r="B187" t="str">
            <v>Raûi caêng daây laáy ñoä voõng daây AC-150mm 2</v>
          </cell>
          <cell r="C187" t="str">
            <v>km</v>
          </cell>
          <cell r="D187">
            <v>298671</v>
          </cell>
          <cell r="E187">
            <v>712550</v>
          </cell>
          <cell r="F187"/>
          <cell r="G187" t="str">
            <v>06.6108</v>
          </cell>
        </row>
        <row r="188">
          <cell r="A188" t="str">
            <v>06.6109</v>
          </cell>
          <cell r="B188" t="str">
            <v>Raûi caêng daây laáy ñoä voõng daây AC-185mm 2</v>
          </cell>
          <cell r="C188" t="str">
            <v>km</v>
          </cell>
          <cell r="D188">
            <v>298671</v>
          </cell>
          <cell r="E188">
            <v>840899</v>
          </cell>
          <cell r="F188"/>
          <cell r="G188" t="str">
            <v>06.6109</v>
          </cell>
        </row>
        <row r="189">
          <cell r="A189" t="str">
            <v>06.6110</v>
          </cell>
          <cell r="B189" t="str">
            <v>Raûi caêng daây laáy ñoä voõng daây AC-240mm 2</v>
          </cell>
          <cell r="C189" t="str">
            <v>km</v>
          </cell>
          <cell r="D189">
            <v>298671</v>
          </cell>
          <cell r="E189">
            <v>924792</v>
          </cell>
          <cell r="F189"/>
          <cell r="G189" t="str">
            <v>06.6110</v>
          </cell>
        </row>
        <row r="190">
          <cell r="A190" t="str">
            <v>06.6124</v>
          </cell>
          <cell r="B190" t="str">
            <v>Raûi caêng daây laáy ñoä voõng daây A-50mm 2</v>
          </cell>
          <cell r="C190" t="str">
            <v>km</v>
          </cell>
          <cell r="D190">
            <v>212189</v>
          </cell>
          <cell r="E190">
            <v>208012</v>
          </cell>
          <cell r="F190"/>
          <cell r="G190" t="str">
            <v>06.6124</v>
          </cell>
        </row>
        <row r="191">
          <cell r="A191" t="str">
            <v>06.6125</v>
          </cell>
          <cell r="B191" t="str">
            <v>Raûi caêng daây laáy ñoä voõng daây A-70mm 2</v>
          </cell>
          <cell r="C191" t="str">
            <v>km</v>
          </cell>
          <cell r="D191">
            <v>212189</v>
          </cell>
          <cell r="E191">
            <v>279516</v>
          </cell>
          <cell r="F191"/>
          <cell r="G191" t="str">
            <v>06.6125</v>
          </cell>
        </row>
        <row r="192">
          <cell r="A192" t="str">
            <v>06.6126</v>
          </cell>
          <cell r="B192" t="str">
            <v>Raûi caêng daây laáy ñoä voõng daây A-95mm 2</v>
          </cell>
          <cell r="C192" t="str">
            <v>km</v>
          </cell>
          <cell r="D192">
            <v>212189</v>
          </cell>
          <cell r="E192">
            <v>381897</v>
          </cell>
          <cell r="F192"/>
          <cell r="G192" t="str">
            <v>06.6126</v>
          </cell>
        </row>
        <row r="193">
          <cell r="A193" t="str">
            <v>06.6133</v>
          </cell>
          <cell r="B193" t="str">
            <v>Raûi caêng daây choáng seùt tieát dieän 35mm 2</v>
          </cell>
          <cell r="C193" t="str">
            <v>km</v>
          </cell>
          <cell r="D193">
            <v>211789</v>
          </cell>
          <cell r="E193">
            <v>365484</v>
          </cell>
          <cell r="F193"/>
          <cell r="G193" t="str">
            <v>06.6133</v>
          </cell>
        </row>
        <row r="194">
          <cell r="A194" t="str">
            <v>06.6134</v>
          </cell>
          <cell r="B194" t="str">
            <v>Raûi caêng daây choáng seùt tieát dieän 50mm 2</v>
          </cell>
          <cell r="C194" t="str">
            <v>km</v>
          </cell>
          <cell r="D194">
            <v>211789</v>
          </cell>
          <cell r="E194">
            <v>409524</v>
          </cell>
          <cell r="F194"/>
          <cell r="G194" t="str">
            <v>06.6134</v>
          </cell>
        </row>
        <row r="195">
          <cell r="A195" t="str">
            <v>06.6135</v>
          </cell>
          <cell r="B195" t="str">
            <v>Raûi caêng daây choáng seùt tieát dieän 70mm 2</v>
          </cell>
          <cell r="C195" t="str">
            <v>km</v>
          </cell>
          <cell r="D195">
            <v>211789</v>
          </cell>
          <cell r="E195">
            <v>491429</v>
          </cell>
          <cell r="F195"/>
          <cell r="G195" t="str">
            <v>06.6135</v>
          </cell>
        </row>
        <row r="197">
          <cell r="A197" t="str">
            <v>02.1211</v>
          </cell>
          <cell r="B197" t="str">
            <v>Vaän chuyeån xi maêng cöï ly 100m</v>
          </cell>
          <cell r="C197" t="str">
            <v>taán</v>
          </cell>
          <cell r="D197"/>
          <cell r="E197">
            <v>71813</v>
          </cell>
        </row>
        <row r="198">
          <cell r="A198" t="str">
            <v>02.1212</v>
          </cell>
          <cell r="B198" t="str">
            <v>Vaän chuyeån xi maêng cöï ly 300m</v>
          </cell>
          <cell r="C198" t="str">
            <v>taán</v>
          </cell>
          <cell r="D198"/>
          <cell r="E198">
            <v>67545</v>
          </cell>
        </row>
        <row r="199">
          <cell r="A199" t="str">
            <v>02.1213</v>
          </cell>
          <cell r="B199" t="str">
            <v>Vaän chuyeån xi maêng cöï ly 500m</v>
          </cell>
          <cell r="C199" t="str">
            <v>taán</v>
          </cell>
          <cell r="D199"/>
          <cell r="E199">
            <v>66956</v>
          </cell>
        </row>
        <row r="200">
          <cell r="A200" t="str">
            <v>02.1214</v>
          </cell>
          <cell r="B200" t="str">
            <v>Vaän chuyeån xi maêng cöï ly &gt;500m</v>
          </cell>
          <cell r="C200" t="str">
            <v>taán</v>
          </cell>
          <cell r="D200"/>
          <cell r="E200">
            <v>66515</v>
          </cell>
        </row>
        <row r="202">
          <cell r="A202" t="str">
            <v>02.1241</v>
          </cell>
          <cell r="B202" t="str">
            <v xml:space="preserve">Vaän chuyeån ñaù </v>
          </cell>
          <cell r="C202" t="str">
            <v>m3</v>
          </cell>
          <cell r="D202"/>
          <cell r="E202">
            <v>70635</v>
          </cell>
        </row>
        <row r="203">
          <cell r="A203" t="str">
            <v>02.1242</v>
          </cell>
          <cell r="B203" t="str">
            <v xml:space="preserve">Vaän chuyeån ñaù </v>
          </cell>
          <cell r="C203" t="str">
            <v>m3</v>
          </cell>
          <cell r="D203"/>
          <cell r="E203">
            <v>67692</v>
          </cell>
        </row>
        <row r="204">
          <cell r="A204" t="str">
            <v>02.1243</v>
          </cell>
          <cell r="B204" t="str">
            <v xml:space="preserve">Vaän chuyeån ñaù </v>
          </cell>
          <cell r="C204" t="str">
            <v>m3</v>
          </cell>
          <cell r="D204"/>
          <cell r="E204">
            <v>67104</v>
          </cell>
        </row>
        <row r="205">
          <cell r="A205" t="str">
            <v>02.1244</v>
          </cell>
          <cell r="B205" t="str">
            <v xml:space="preserve">Vaän chuyeån ñaù </v>
          </cell>
          <cell r="C205" t="str">
            <v>m3</v>
          </cell>
          <cell r="D205"/>
          <cell r="E205">
            <v>66662</v>
          </cell>
        </row>
        <row r="206">
          <cell r="A206" t="str">
            <v>02.1232</v>
          </cell>
          <cell r="B206" t="str">
            <v>Vaän chuyeån caÙt</v>
          </cell>
          <cell r="C206" t="str">
            <v>m3</v>
          </cell>
        </row>
        <row r="207">
          <cell r="A207" t="str">
            <v>02.1231</v>
          </cell>
          <cell r="B207" t="str">
            <v>Vaän chuyeån caùt</v>
          </cell>
          <cell r="C207" t="str">
            <v>m3</v>
          </cell>
          <cell r="D207"/>
          <cell r="E207">
            <v>67251</v>
          </cell>
        </row>
        <row r="208">
          <cell r="A208" t="str">
            <v>02.1232</v>
          </cell>
          <cell r="B208" t="str">
            <v>Vaän chuyeån caùt</v>
          </cell>
          <cell r="C208" t="str">
            <v>m3</v>
          </cell>
          <cell r="D208"/>
          <cell r="E208">
            <v>64308</v>
          </cell>
        </row>
        <row r="209">
          <cell r="A209" t="str">
            <v>02.1233</v>
          </cell>
          <cell r="B209" t="str">
            <v>Vaän chuyeån caùt</v>
          </cell>
          <cell r="C209" t="str">
            <v>m3</v>
          </cell>
          <cell r="D209"/>
          <cell r="E209">
            <v>63719</v>
          </cell>
        </row>
        <row r="210">
          <cell r="A210" t="str">
            <v>02.1234</v>
          </cell>
          <cell r="B210" t="str">
            <v>Vaän chuyeån caùt</v>
          </cell>
          <cell r="C210" t="str">
            <v>m3</v>
          </cell>
          <cell r="D210"/>
          <cell r="E210">
            <v>62983</v>
          </cell>
        </row>
        <row r="212">
          <cell r="A212" t="str">
            <v>02.1351</v>
          </cell>
          <cell r="B212" t="str">
            <v>Vaän chuyeån coát theùp + bulon</v>
          </cell>
          <cell r="C212" t="str">
            <v>Taán</v>
          </cell>
          <cell r="D212"/>
          <cell r="E212">
            <v>110221</v>
          </cell>
        </row>
        <row r="213">
          <cell r="A213" t="str">
            <v>02.1352</v>
          </cell>
          <cell r="B213" t="str">
            <v>Vaän chuyeån coát theùp + bulon</v>
          </cell>
          <cell r="C213" t="str">
            <v>Taán</v>
          </cell>
          <cell r="D213"/>
          <cell r="E213">
            <v>103451</v>
          </cell>
        </row>
        <row r="214">
          <cell r="A214" t="str">
            <v>02.1353</v>
          </cell>
          <cell r="B214" t="str">
            <v>Vaän chuyeån coát theùp + bulon</v>
          </cell>
          <cell r="C214" t="str">
            <v>Taán</v>
          </cell>
          <cell r="D214"/>
          <cell r="E214">
            <v>102127</v>
          </cell>
        </row>
        <row r="215">
          <cell r="A215" t="str">
            <v>02.1354</v>
          </cell>
          <cell r="B215" t="str">
            <v>Vaän chuyeån coát theùp + bulon</v>
          </cell>
          <cell r="C215" t="str">
            <v>Taán</v>
          </cell>
          <cell r="D215"/>
          <cell r="E215">
            <v>93739</v>
          </cell>
        </row>
        <row r="217">
          <cell r="A217" t="str">
            <v>02.1331</v>
          </cell>
          <cell r="B217" t="str">
            <v>Vaän chuyeån vaùn khuoân</v>
          </cell>
          <cell r="C217" t="str">
            <v>m3</v>
          </cell>
          <cell r="D217"/>
          <cell r="E217">
            <v>57391</v>
          </cell>
        </row>
        <row r="218">
          <cell r="A218" t="str">
            <v>02.1332</v>
          </cell>
          <cell r="B218" t="str">
            <v>Vaän chuyeån vaùn khuoân</v>
          </cell>
          <cell r="C218" t="str">
            <v>m3</v>
          </cell>
          <cell r="D218"/>
          <cell r="E218">
            <v>55037</v>
          </cell>
        </row>
        <row r="219">
          <cell r="A219" t="str">
            <v>02.1333</v>
          </cell>
          <cell r="B219" t="str">
            <v>Vaän chuyeån vaùn khuoân</v>
          </cell>
          <cell r="C219" t="str">
            <v>m3</v>
          </cell>
          <cell r="D219"/>
          <cell r="E219">
            <v>54301</v>
          </cell>
        </row>
        <row r="220">
          <cell r="A220" t="str">
            <v>02.1334</v>
          </cell>
          <cell r="B220" t="str">
            <v>Vaän chuyeån vaùn khuoân</v>
          </cell>
          <cell r="C220" t="str">
            <v>m3</v>
          </cell>
          <cell r="D220"/>
          <cell r="E220">
            <v>53859</v>
          </cell>
        </row>
        <row r="222">
          <cell r="A222" t="str">
            <v>02.1321</v>
          </cell>
          <cell r="B222" t="str">
            <v>Vaän chuyeån nöôùc</v>
          </cell>
          <cell r="C222" t="str">
            <v>m3</v>
          </cell>
          <cell r="D222">
            <v>134516</v>
          </cell>
          <cell r="E222">
            <v>57833</v>
          </cell>
        </row>
        <row r="223">
          <cell r="A223" t="str">
            <v>02.1322</v>
          </cell>
          <cell r="B223" t="str">
            <v>Vaän chuyeån nöôùc</v>
          </cell>
          <cell r="C223" t="str">
            <v>m3</v>
          </cell>
          <cell r="D223"/>
          <cell r="E223">
            <v>56950</v>
          </cell>
        </row>
        <row r="224">
          <cell r="A224" t="str">
            <v>02.1323</v>
          </cell>
          <cell r="B224" t="str">
            <v>Vaän chuyeån nöôùc</v>
          </cell>
          <cell r="C224" t="str">
            <v>m3</v>
          </cell>
          <cell r="D224"/>
          <cell r="E224">
            <v>49592</v>
          </cell>
        </row>
        <row r="225">
          <cell r="A225" t="str">
            <v>02.1324</v>
          </cell>
          <cell r="B225" t="str">
            <v>Vaän chuyeån nöôùc</v>
          </cell>
          <cell r="C225" t="str">
            <v>m3</v>
          </cell>
          <cell r="D225"/>
          <cell r="E225">
            <v>48415</v>
          </cell>
        </row>
        <row r="227">
          <cell r="A227" t="str">
            <v>02.1391</v>
          </cell>
          <cell r="B227" t="str">
            <v>Vaän chuyeån coïc tre</v>
          </cell>
          <cell r="C227" t="str">
            <v>coïc</v>
          </cell>
          <cell r="D227"/>
          <cell r="E227">
            <v>17953</v>
          </cell>
        </row>
        <row r="228">
          <cell r="A228" t="str">
            <v>02.1392</v>
          </cell>
          <cell r="B228" t="str">
            <v>Vaän chuyeån coïc tre</v>
          </cell>
          <cell r="C228" t="str">
            <v>coïc</v>
          </cell>
          <cell r="D228"/>
          <cell r="E228">
            <v>16923</v>
          </cell>
        </row>
        <row r="229">
          <cell r="A229" t="str">
            <v>02.1393</v>
          </cell>
          <cell r="B229" t="str">
            <v>Vaän chuyeån coïc tre</v>
          </cell>
          <cell r="C229" t="str">
            <v>coïc</v>
          </cell>
          <cell r="D229"/>
          <cell r="E229">
            <v>16776</v>
          </cell>
        </row>
        <row r="230">
          <cell r="A230" t="str">
            <v>02.1394</v>
          </cell>
          <cell r="B230" t="str">
            <v>Vaän chuyeån coïc tre</v>
          </cell>
          <cell r="C230" t="str">
            <v>coïc</v>
          </cell>
          <cell r="D230"/>
          <cell r="E230">
            <v>16629</v>
          </cell>
        </row>
        <row r="232">
          <cell r="A232" t="str">
            <v>02.1391</v>
          </cell>
          <cell r="B232" t="str">
            <v>Vaän chuyeån coùt eùp</v>
          </cell>
          <cell r="C232" t="str">
            <v>taám</v>
          </cell>
          <cell r="D232"/>
          <cell r="E232">
            <v>17953</v>
          </cell>
        </row>
        <row r="233">
          <cell r="A233" t="str">
            <v>02.1392</v>
          </cell>
          <cell r="B233" t="str">
            <v>Vaän chuyeån coùt eùp</v>
          </cell>
          <cell r="C233" t="str">
            <v>taám</v>
          </cell>
          <cell r="D233"/>
          <cell r="E233">
            <v>16923</v>
          </cell>
        </row>
        <row r="234">
          <cell r="A234" t="str">
            <v>02.1393</v>
          </cell>
          <cell r="B234" t="str">
            <v>Vaän chuyeån coùt eùp</v>
          </cell>
          <cell r="C234" t="str">
            <v>taám</v>
          </cell>
          <cell r="D234"/>
          <cell r="E234">
            <v>16776</v>
          </cell>
        </row>
        <row r="235">
          <cell r="A235" t="str">
            <v>02.1394</v>
          </cell>
          <cell r="B235" t="str">
            <v>Vaän chuyeån coùt eùp</v>
          </cell>
          <cell r="C235" t="str">
            <v>taám</v>
          </cell>
          <cell r="D235"/>
          <cell r="E235">
            <v>16629</v>
          </cell>
        </row>
        <row r="237">
          <cell r="A237" t="str">
            <v>02.1481</v>
          </cell>
          <cell r="B237" t="str">
            <v>Vaän chuyeån DCTC</v>
          </cell>
          <cell r="C237" t="str">
            <v>Taán</v>
          </cell>
          <cell r="D237"/>
          <cell r="E237">
            <v>91090</v>
          </cell>
        </row>
        <row r="238">
          <cell r="A238" t="str">
            <v>02.1482</v>
          </cell>
          <cell r="B238" t="str">
            <v>Vaän chuyeån DCTC</v>
          </cell>
          <cell r="C238" t="str">
            <v>Taán</v>
          </cell>
          <cell r="D238"/>
          <cell r="E238">
            <v>84615</v>
          </cell>
        </row>
        <row r="239">
          <cell r="A239" t="str">
            <v>02.1483</v>
          </cell>
          <cell r="B239" t="str">
            <v>Vaän chuyeån DCTC</v>
          </cell>
          <cell r="C239" t="str">
            <v>Taán</v>
          </cell>
          <cell r="D239"/>
          <cell r="E239">
            <v>83585</v>
          </cell>
        </row>
        <row r="240">
          <cell r="A240" t="str">
            <v>02.1484</v>
          </cell>
          <cell r="B240" t="str">
            <v>Vaän chuyeån DCTC</v>
          </cell>
          <cell r="C240" t="str">
            <v>Taán</v>
          </cell>
          <cell r="D240"/>
          <cell r="E240">
            <v>82849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sheetData sheetId="319" refreshError="1"/>
      <sheetData sheetId="320"/>
      <sheetData sheetId="321"/>
      <sheetData sheetId="322"/>
      <sheetData sheetId="323"/>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sheetData sheetId="334"/>
      <sheetData sheetId="335"/>
      <sheetData sheetId="336"/>
      <sheetData sheetId="337"/>
      <sheetData sheetId="338"/>
      <sheetData sheetId="339"/>
      <sheetData sheetId="340"/>
      <sheetData sheetId="341"/>
      <sheetData sheetId="342"/>
      <sheetData sheetId="343"/>
      <sheetData sheetId="344" refreshError="1"/>
      <sheetData sheetId="345" refreshError="1"/>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sheetData sheetId="377" refreshError="1"/>
      <sheetData sheetId="378"/>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khai_VAT (9)"/>
      <sheetName val="HH_Muavao T9"/>
      <sheetName val="HH_Banra (9)"/>
      <sheetName val="HH_Banra (10)"/>
      <sheetName val="HH_Muavao T11"/>
      <sheetName val="HH_Banra (11)"/>
      <sheetName val="Tokhai_VAT (11)"/>
      <sheetName val="HH_Muavao T12 "/>
      <sheetName val="HH_Banra (12)"/>
      <sheetName val="Tokhai_VAT (12)"/>
      <sheetName val="Tokhai_VAT bo sung12"/>
      <sheetName val="HH_Muavao T1-2000"/>
      <sheetName val="Tokhai_VAT T1-2000"/>
      <sheetName val="HH_Banra 1-2000"/>
      <sheetName val="HHBanra bo sung T12"/>
      <sheetName val="HHBanra bo sung T12 (2)"/>
      <sheetName val="HH_Muavao bo sung T12-1999"/>
      <sheetName val="HH_Muavao bo sung T12-1999 (2)C"/>
      <sheetName val="Tokhai_VAT bo sung T12 (2)"/>
      <sheetName val="Tokhai_VAT 2-2000"/>
      <sheetName val="HH_Muavao T2-2000 "/>
      <sheetName val="HHBanra T2-2000"/>
      <sheetName val="HH_Muavao T2-2000  (2)"/>
      <sheetName val="Tokhai_VAT T2"/>
      <sheetName val="Tokhai_VAT T4-2000"/>
      <sheetName val="HH_Muavao T4-2000 "/>
      <sheetName val="HHBanra T4-2000"/>
      <sheetName val="HHBanra BSQT"/>
      <sheetName val="Sheet1"/>
      <sheetName val="Sheet2"/>
      <sheetName val="Sheet3"/>
      <sheetName val="PTH"/>
      <sheetName val="#REF"/>
      <sheetName val="Bang CC (2)"/>
      <sheetName val="Nhat trinh"/>
      <sheetName val="Tien An T11"/>
      <sheetName val="DNPD-QL"/>
      <sheetName val="Bang luong"/>
      <sheetName val="Bang CC"/>
      <sheetName val=" Luong nghien "/>
      <sheetName val="QT-LN"/>
      <sheetName val="Giantiep"/>
      <sheetName val="Tong hop"/>
      <sheetName val="Phuc vu"/>
      <sheetName val="May Phat"/>
      <sheetName val="1813"/>
      <sheetName val="XL4Test5"/>
      <sheetName val="HH_Muavao bo sung T12-1999 (6)C"/>
      <sheetName val=""/>
      <sheetName val="DM-BCQT"/>
      <sheetName val="BCTHTC"/>
      <sheetName val="thuephan2"/>
      <sheetName val="thuephan3"/>
      <sheetName val="1111"/>
      <sheetName val="1121"/>
      <sheetName val="1311."/>
      <sheetName val="1312"/>
      <sheetName val="1388"/>
      <sheetName val="3312."/>
      <sheetName val="141"/>
      <sheetName val="1421"/>
      <sheetName val="3311"/>
      <sheetName val="338"/>
      <sheetName val="242"/>
      <sheetName val="BHXH&amp;KFCD"/>
      <sheetName val="THNVNNuoc"/>
      <sheetName val="Bke nop thue"/>
      <sheetName val="THNVcap tren"/>
      <sheetName val="SDquyluong"/>
      <sheetName val="TH-TSCD (2)"/>
      <sheetName val="TH-TSCD-LK"/>
      <sheetName val="khau hao"/>
      <sheetName val="CP_QLDN"/>
      <sheetName val="Lai vay"/>
      <sheetName val="Phantich chi tieu TC"/>
      <sheetName val="CDSL"/>
      <sheetName val="Luyke"/>
      <sheetName val="KQKD quy 3"/>
      <sheetName val="KQKD 9 thang"/>
      <sheetName val="Shee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sheetData sheetId="14" refreshError="1"/>
      <sheetData sheetId="15" refreshError="1"/>
      <sheetData sheetId="16"/>
      <sheetData sheetId="17" refreshError="1"/>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ia vat tu"/>
      <sheetName val="Don gia_III"/>
      <sheetName val="tong hop"/>
      <sheetName val="Tong ke 1 pha"/>
      <sheetName val="Liet ke 1 pha"/>
      <sheetName val="LK TBA 1 PHA 1x25 "/>
      <sheetName val="LK TBA 1 PHA 1x37,5kVA"/>
      <sheetName val="BANG TONG HOP DU TOAN "/>
      <sheetName val="Bang THDT DD 1 P"/>
      <sheetName val=" VL-NC-MTC DZ trung the 1P"/>
      <sheetName val="Chi tiet mong-xa-chang (2)"/>
      <sheetName val="Du toan  TBA1x25kVA  "/>
      <sheetName val="DT VT TBA 1F 1x25"/>
      <sheetName val="NC TBA 1F (1x25)  "/>
      <sheetName val="Du toan  TBA1x37,5kVA   (2)"/>
      <sheetName val="DT VT TBA 1F (1x37,5)"/>
      <sheetName val="NC TBA 1F (1x37,5)   (2)"/>
      <sheetName val="Van chuyen duong dai"/>
      <sheetName val="Khao sat thiet ke"/>
      <sheetName val="Don gia III"/>
      <sheetName val="Don gia CT"/>
      <sheetName val="LK TBA 1 PHA 1x37,5k_x0016_A"/>
      <sheetName val="Don gia vung III"/>
      <sheetName val="KPVC-BD "/>
      <sheetName val="CHITIET VL-NC-TT -1p"/>
      <sheetName val="CHITIET VL-NC-TT-3p"/>
      <sheetName val="Don 'ia_III"/>
      <sheetName val="BETON"/>
    </sheetNames>
    <sheetDataSet>
      <sheetData sheetId="0" refreshError="1">
        <row r="5">
          <cell r="A5" t="str">
            <v>Ñaø caûn BTCT 1,2m</v>
          </cell>
          <cell r="B5" t="str">
            <v>caùi</v>
          </cell>
          <cell r="C5">
            <v>60060</v>
          </cell>
          <cell r="F5" t="str">
            <v>XN beâ toâng TÑöùc</v>
          </cell>
        </row>
        <row r="6">
          <cell r="A6" t="str">
            <v>Ñaø caûn BTCT 1,5m</v>
          </cell>
          <cell r="B6" t="str">
            <v>caùi</v>
          </cell>
          <cell r="C6">
            <v>148050</v>
          </cell>
          <cell r="F6" t="str">
            <v>XN beâ toâng TÑöùc</v>
          </cell>
        </row>
        <row r="7">
          <cell r="A7" t="str">
            <v>Ñaø caûn BTCT 2,5m</v>
          </cell>
          <cell r="B7" t="str">
            <v>caùi</v>
          </cell>
          <cell r="C7">
            <v>256200</v>
          </cell>
          <cell r="F7" t="str">
            <v>XN beâ toâng TÑöùc</v>
          </cell>
        </row>
        <row r="8">
          <cell r="A8" t="str">
            <v>Coät</v>
          </cell>
        </row>
        <row r="9">
          <cell r="A9" t="str">
            <v>Coät BTLT 6,5m</v>
          </cell>
          <cell r="B9" t="str">
            <v>Coät</v>
          </cell>
          <cell r="F9" t="str">
            <v>XN beâ toâng TÑöùc</v>
          </cell>
        </row>
        <row r="10">
          <cell r="A10" t="str">
            <v>Coät BTLT 7,4m</v>
          </cell>
          <cell r="B10" t="str">
            <v>Coät</v>
          </cell>
          <cell r="C10">
            <v>544110</v>
          </cell>
          <cell r="F10" t="str">
            <v>XN beâ toâng TÑöùc</v>
          </cell>
        </row>
        <row r="11">
          <cell r="A11" t="str">
            <v>Coät BT vuoâng 7,5m</v>
          </cell>
          <cell r="B11" t="str">
            <v>Coät</v>
          </cell>
          <cell r="F11" t="str">
            <v>XN beâ toâng TÑöùc</v>
          </cell>
        </row>
        <row r="12">
          <cell r="A12" t="str">
            <v>Coät BTLT 8,4m</v>
          </cell>
          <cell r="B12" t="str">
            <v>Coät</v>
          </cell>
          <cell r="C12">
            <v>649950</v>
          </cell>
          <cell r="F12" t="str">
            <v>XN beâ toâng TÑöùc</v>
          </cell>
        </row>
        <row r="13">
          <cell r="A13" t="str">
            <v>Coät BTLT 9m</v>
          </cell>
          <cell r="B13" t="str">
            <v>Coät</v>
          </cell>
          <cell r="F13" t="str">
            <v>XN beâ toâng TÑöùc</v>
          </cell>
        </row>
        <row r="14">
          <cell r="A14" t="str">
            <v>Coät BTLT 10,5m</v>
          </cell>
          <cell r="B14" t="str">
            <v>Coät</v>
          </cell>
          <cell r="C14">
            <v>1107225</v>
          </cell>
          <cell r="F14" t="str">
            <v>XN beâ toâng TÑöùc</v>
          </cell>
        </row>
        <row r="15">
          <cell r="A15" t="str">
            <v>Coät BTLT 12m</v>
          </cell>
          <cell r="B15" t="str">
            <v>Coät</v>
          </cell>
          <cell r="C15">
            <v>1412775</v>
          </cell>
          <cell r="F15" t="str">
            <v>XN beâ toâng TÑöùc</v>
          </cell>
        </row>
        <row r="16">
          <cell r="A16" t="str">
            <v>Coät BTLT 14m</v>
          </cell>
          <cell r="B16" t="str">
            <v>Coät</v>
          </cell>
          <cell r="C16">
            <v>2481780</v>
          </cell>
          <cell r="F16" t="str">
            <v>XN beâ toâng TÑöùc</v>
          </cell>
        </row>
        <row r="17">
          <cell r="A17" t="str">
            <v>Coät BTLT 16m</v>
          </cell>
          <cell r="B17" t="str">
            <v>Coät</v>
          </cell>
          <cell r="C17">
            <v>3877720</v>
          </cell>
          <cell r="F17" t="str">
            <v>XN beâ toâng TÑöùc</v>
          </cell>
        </row>
        <row r="18">
          <cell r="A18" t="str">
            <v>Coät BTLT 18m</v>
          </cell>
          <cell r="B18" t="str">
            <v>Coät</v>
          </cell>
          <cell r="F18" t="str">
            <v>XN beâ toâng TÑöùc</v>
          </cell>
        </row>
        <row r="19">
          <cell r="A19" t="str">
            <v>Coät BTLT 20m</v>
          </cell>
          <cell r="B19" t="str">
            <v>Coät</v>
          </cell>
          <cell r="C19">
            <v>6405000</v>
          </cell>
          <cell r="F19" t="str">
            <v>XN beâ toâng TÑöùc</v>
          </cell>
        </row>
        <row r="20">
          <cell r="A20" t="str">
            <v>02-1461</v>
          </cell>
          <cell r="B20" t="str">
            <v>taán</v>
          </cell>
          <cell r="D20">
            <v>140241</v>
          </cell>
          <cell r="F20" t="str">
            <v>V/c coät BTLT cöï ly 100m</v>
          </cell>
        </row>
        <row r="21">
          <cell r="A21" t="str">
            <v>02-1462</v>
          </cell>
          <cell r="B21" t="str">
            <v>taán</v>
          </cell>
          <cell r="D21">
            <v>131705</v>
          </cell>
          <cell r="F21" t="str">
            <v>V/c coät BTLT cöï ly 300m</v>
          </cell>
        </row>
        <row r="22">
          <cell r="A22" t="str">
            <v>02-1463</v>
          </cell>
          <cell r="B22" t="str">
            <v>taán</v>
          </cell>
          <cell r="D22">
            <v>129940</v>
          </cell>
          <cell r="F22" t="str">
            <v>V/c coät BTLT cöï ly 500m</v>
          </cell>
        </row>
        <row r="23">
          <cell r="A23" t="str">
            <v>02-1464</v>
          </cell>
          <cell r="B23" t="str">
            <v>taán</v>
          </cell>
          <cell r="D23">
            <v>128762</v>
          </cell>
          <cell r="F23" t="str">
            <v>V/c coät BTLT cöï ly &gt;500m</v>
          </cell>
        </row>
        <row r="24">
          <cell r="A24" t="str">
            <v>Daây söù phuï kieän</v>
          </cell>
        </row>
        <row r="25">
          <cell r="A25" t="str">
            <v>Daây daãn AC-35</v>
          </cell>
          <cell r="B25" t="str">
            <v>kg</v>
          </cell>
          <cell r="C25">
            <v>26100</v>
          </cell>
        </row>
        <row r="26">
          <cell r="A26" t="str">
            <v>Daây daãn AC-50</v>
          </cell>
          <cell r="B26" t="str">
            <v>kg</v>
          </cell>
          <cell r="C26">
            <v>26100</v>
          </cell>
        </row>
        <row r="27">
          <cell r="A27" t="str">
            <v>Daây daãn AC-70</v>
          </cell>
          <cell r="B27" t="str">
            <v>kg</v>
          </cell>
          <cell r="C27">
            <v>25800</v>
          </cell>
        </row>
        <row r="28">
          <cell r="A28" t="str">
            <v>Daây daãn AC-95</v>
          </cell>
          <cell r="B28" t="str">
            <v>kg</v>
          </cell>
          <cell r="C28">
            <v>26100</v>
          </cell>
        </row>
        <row r="29">
          <cell r="A29" t="str">
            <v>Daây daãn AC-120</v>
          </cell>
          <cell r="B29" t="str">
            <v>kg</v>
          </cell>
          <cell r="C29">
            <v>26100</v>
          </cell>
        </row>
        <row r="30">
          <cell r="A30" t="str">
            <v>Daây daãn AC-150</v>
          </cell>
          <cell r="B30" t="str">
            <v>kg</v>
          </cell>
          <cell r="C30">
            <v>26100</v>
          </cell>
        </row>
        <row r="31">
          <cell r="A31" t="str">
            <v>Daây daãn AC-185</v>
          </cell>
          <cell r="B31" t="str">
            <v>kg</v>
          </cell>
          <cell r="C31">
            <v>26100</v>
          </cell>
        </row>
        <row r="32">
          <cell r="A32" t="str">
            <v>Daây daãn AC-240</v>
          </cell>
          <cell r="B32" t="str">
            <v>kg</v>
          </cell>
          <cell r="C32">
            <v>26100</v>
          </cell>
        </row>
        <row r="33">
          <cell r="A33" t="str">
            <v>Daây daãn A-16</v>
          </cell>
          <cell r="B33" t="str">
            <v>kg</v>
          </cell>
          <cell r="C33">
            <v>34000</v>
          </cell>
        </row>
        <row r="34">
          <cell r="A34" t="str">
            <v>Daây daãn A-25</v>
          </cell>
          <cell r="B34" t="str">
            <v>kg</v>
          </cell>
          <cell r="C34">
            <v>34000</v>
          </cell>
        </row>
        <row r="35">
          <cell r="A35" t="str">
            <v>Daây daãn A-35</v>
          </cell>
          <cell r="B35" t="str">
            <v>kg</v>
          </cell>
          <cell r="C35">
            <v>34000</v>
          </cell>
        </row>
        <row r="36">
          <cell r="A36" t="str">
            <v>Daây daãn A-50</v>
          </cell>
          <cell r="B36" t="str">
            <v>kg</v>
          </cell>
          <cell r="C36">
            <v>34000</v>
          </cell>
        </row>
        <row r="37">
          <cell r="A37" t="str">
            <v>Daây daãn A-70</v>
          </cell>
          <cell r="B37" t="str">
            <v>kg</v>
          </cell>
          <cell r="C37">
            <v>32500</v>
          </cell>
        </row>
        <row r="38">
          <cell r="A38" t="str">
            <v>Daây daãn A-95</v>
          </cell>
          <cell r="B38" t="str">
            <v>kg</v>
          </cell>
          <cell r="C38">
            <v>32500</v>
          </cell>
        </row>
        <row r="39">
          <cell r="A39" t="str">
            <v>Daây daãn A-120</v>
          </cell>
          <cell r="B39" t="str">
            <v>kg</v>
          </cell>
          <cell r="C39">
            <v>32500</v>
          </cell>
        </row>
        <row r="40">
          <cell r="A40" t="str">
            <v>Daây daãn A-150</v>
          </cell>
          <cell r="B40" t="str">
            <v>kg</v>
          </cell>
          <cell r="C40">
            <v>32500</v>
          </cell>
        </row>
        <row r="41">
          <cell r="A41" t="str">
            <v>Daây daãn A-185</v>
          </cell>
          <cell r="B41" t="str">
            <v>kg</v>
          </cell>
          <cell r="C41">
            <v>32000</v>
          </cell>
        </row>
        <row r="42">
          <cell r="A42" t="str">
            <v>Daây daãn A-240</v>
          </cell>
          <cell r="B42" t="str">
            <v>kg</v>
          </cell>
          <cell r="C42">
            <v>32000</v>
          </cell>
        </row>
        <row r="43">
          <cell r="A43" t="str">
            <v>Daây daãn A-300</v>
          </cell>
          <cell r="B43" t="str">
            <v>kg</v>
          </cell>
          <cell r="C43">
            <v>32000</v>
          </cell>
        </row>
        <row r="44">
          <cell r="A44" t="str">
            <v>Daây daãn CV-22</v>
          </cell>
          <cell r="B44" t="str">
            <v>m</v>
          </cell>
          <cell r="C44">
            <v>10300</v>
          </cell>
        </row>
        <row r="45">
          <cell r="A45" t="str">
            <v>Daây daãn CV-25</v>
          </cell>
          <cell r="B45" t="str">
            <v>m</v>
          </cell>
          <cell r="C45">
            <v>11500</v>
          </cell>
        </row>
        <row r="46">
          <cell r="A46" t="str">
            <v>Daây daãn CV-30</v>
          </cell>
          <cell r="B46" t="str">
            <v>m</v>
          </cell>
          <cell r="C46">
            <v>13100</v>
          </cell>
        </row>
        <row r="47">
          <cell r="A47" t="str">
            <v>Daây daãn CV-35</v>
          </cell>
          <cell r="B47" t="str">
            <v>m</v>
          </cell>
          <cell r="C47">
            <v>15600</v>
          </cell>
        </row>
        <row r="48">
          <cell r="A48" t="str">
            <v>Daây daãn CV-38</v>
          </cell>
          <cell r="B48" t="str">
            <v>m</v>
          </cell>
          <cell r="C48">
            <v>16000</v>
          </cell>
        </row>
        <row r="49">
          <cell r="A49" t="str">
            <v>Daây daãn CV-50</v>
          </cell>
          <cell r="B49" t="str">
            <v>m</v>
          </cell>
          <cell r="C49">
            <v>21000</v>
          </cell>
        </row>
        <row r="50">
          <cell r="A50" t="str">
            <v>Daây daãn CV-60</v>
          </cell>
          <cell r="B50" t="str">
            <v>m</v>
          </cell>
          <cell r="C50">
            <v>26400</v>
          </cell>
        </row>
        <row r="51">
          <cell r="A51" t="str">
            <v>Daây daãn CV-70</v>
          </cell>
          <cell r="B51" t="str">
            <v>m</v>
          </cell>
          <cell r="C51">
            <v>29900</v>
          </cell>
        </row>
        <row r="52">
          <cell r="A52" t="str">
            <v>Daây daãn CV-75</v>
          </cell>
          <cell r="B52" t="str">
            <v>m</v>
          </cell>
          <cell r="C52">
            <v>32700</v>
          </cell>
        </row>
        <row r="53">
          <cell r="A53" t="str">
            <v>Daây daãn CV-80</v>
          </cell>
          <cell r="B53" t="str">
            <v>m</v>
          </cell>
          <cell r="C53">
            <v>34100</v>
          </cell>
        </row>
        <row r="54">
          <cell r="A54" t="str">
            <v>Daây daãn CV-95</v>
          </cell>
          <cell r="B54" t="str">
            <v>m</v>
          </cell>
          <cell r="C54">
            <v>40300</v>
          </cell>
        </row>
        <row r="55">
          <cell r="A55" t="str">
            <v>Daây daãn CV-100</v>
          </cell>
          <cell r="B55" t="str">
            <v>m</v>
          </cell>
          <cell r="C55">
            <v>42700</v>
          </cell>
        </row>
        <row r="56">
          <cell r="A56" t="str">
            <v>Daây daãn CV-120</v>
          </cell>
          <cell r="B56" t="str">
            <v>m</v>
          </cell>
          <cell r="C56">
            <v>48200</v>
          </cell>
        </row>
        <row r="57">
          <cell r="A57" t="str">
            <v>Daây daãn CV-125</v>
          </cell>
          <cell r="B57" t="str">
            <v>m</v>
          </cell>
          <cell r="C57">
            <v>52400</v>
          </cell>
        </row>
        <row r="58">
          <cell r="A58" t="str">
            <v>Daây daãn CV-150</v>
          </cell>
          <cell r="B58" t="str">
            <v>m</v>
          </cell>
          <cell r="C58">
            <v>63500</v>
          </cell>
        </row>
        <row r="59">
          <cell r="A59" t="str">
            <v>Daây daãn CV-185</v>
          </cell>
          <cell r="B59" t="str">
            <v>m</v>
          </cell>
          <cell r="C59">
            <v>76800</v>
          </cell>
        </row>
        <row r="60">
          <cell r="A60" t="str">
            <v>Daây daãn CV-200</v>
          </cell>
          <cell r="B60" t="str">
            <v>m</v>
          </cell>
          <cell r="C60">
            <v>81600</v>
          </cell>
        </row>
        <row r="61">
          <cell r="A61" t="str">
            <v>Daây daãn CV-240</v>
          </cell>
          <cell r="B61" t="str">
            <v>m</v>
          </cell>
          <cell r="C61">
            <v>99400</v>
          </cell>
        </row>
        <row r="62">
          <cell r="A62" t="str">
            <v>Daây daãn CV-250</v>
          </cell>
          <cell r="B62" t="str">
            <v>m</v>
          </cell>
          <cell r="C62">
            <v>106000</v>
          </cell>
        </row>
        <row r="63">
          <cell r="A63" t="str">
            <v>Daây daãn CV-300</v>
          </cell>
          <cell r="B63" t="str">
            <v>m</v>
          </cell>
          <cell r="C63">
            <v>123600</v>
          </cell>
        </row>
        <row r="64">
          <cell r="A64" t="str">
            <v>Daây daãn CV-325</v>
          </cell>
          <cell r="B64" t="str">
            <v>m</v>
          </cell>
          <cell r="C64">
            <v>134100</v>
          </cell>
        </row>
        <row r="65">
          <cell r="A65" t="str">
            <v>Daây daãn CV-350</v>
          </cell>
          <cell r="B65" t="str">
            <v>m</v>
          </cell>
          <cell r="C65">
            <v>149500</v>
          </cell>
        </row>
        <row r="66">
          <cell r="A66" t="str">
            <v>Daây daãn CV-400</v>
          </cell>
          <cell r="B66" t="str">
            <v>m</v>
          </cell>
          <cell r="C66">
            <v>164800</v>
          </cell>
        </row>
        <row r="67">
          <cell r="A67" t="str">
            <v>Daây daãn CV-500</v>
          </cell>
          <cell r="B67" t="str">
            <v>m</v>
          </cell>
          <cell r="C67">
            <v>199400</v>
          </cell>
        </row>
        <row r="68">
          <cell r="A68" t="str">
            <v>Caùp ñoàng boïc XLPE/PVC 24KV-1x16mm2</v>
          </cell>
          <cell r="B68" t="str">
            <v>m</v>
          </cell>
          <cell r="C68">
            <v>36800</v>
          </cell>
        </row>
        <row r="69">
          <cell r="A69" t="str">
            <v>Caùp ñoàng boïc XLPE/PVC 24KV-1x22mm2</v>
          </cell>
          <cell r="B69" t="str">
            <v>m</v>
          </cell>
          <cell r="C69">
            <v>40200</v>
          </cell>
        </row>
        <row r="70">
          <cell r="A70" t="str">
            <v>Caùp ñoàng boïc XLPE/PVC 24KV-1x25mm2</v>
          </cell>
          <cell r="B70" t="str">
            <v>m</v>
          </cell>
          <cell r="C70">
            <v>42200</v>
          </cell>
        </row>
        <row r="71">
          <cell r="A71" t="str">
            <v>Caùp ñoàng boïc XLPE/PVC 24KV-1x35mm2</v>
          </cell>
          <cell r="B71" t="str">
            <v>m</v>
          </cell>
          <cell r="C71">
            <v>48300</v>
          </cell>
        </row>
        <row r="72">
          <cell r="A72" t="str">
            <v>Caùp ñoàng boïc XLPE/PVC 24KV-1x38mm2</v>
          </cell>
          <cell r="B72" t="str">
            <v>m</v>
          </cell>
          <cell r="C72">
            <v>49600</v>
          </cell>
        </row>
        <row r="73">
          <cell r="A73" t="str">
            <v>Caùp ñoàng boïc XLPE/PVC 24KV-1x50mm2</v>
          </cell>
          <cell r="B73" t="str">
            <v>m</v>
          </cell>
          <cell r="C73">
            <v>57200</v>
          </cell>
        </row>
        <row r="74">
          <cell r="A74" t="str">
            <v>Caùp ñoàng boïc XLPE/PVC 24KV-1x60mm2</v>
          </cell>
          <cell r="B74" t="str">
            <v>m</v>
          </cell>
          <cell r="C74">
            <v>62800</v>
          </cell>
        </row>
        <row r="75">
          <cell r="A75" t="str">
            <v>Caùp ñoàng boïc XLPE/PVC 24KV-1x70mm2</v>
          </cell>
          <cell r="B75" t="str">
            <v>m</v>
          </cell>
          <cell r="C75">
            <v>68300</v>
          </cell>
        </row>
        <row r="76">
          <cell r="A76" t="str">
            <v>Caùp ñoàng boïc XLPE/PVC 24KV-1x75mm2</v>
          </cell>
          <cell r="B76" t="str">
            <v>m</v>
          </cell>
          <cell r="C76">
            <v>73100</v>
          </cell>
        </row>
        <row r="77">
          <cell r="A77" t="str">
            <v>Caùp ñoàng boïc XLPE/PVC 24KV-1x95mm2</v>
          </cell>
          <cell r="B77" t="str">
            <v>m</v>
          </cell>
          <cell r="C77">
            <v>82800</v>
          </cell>
        </row>
        <row r="78">
          <cell r="A78" t="str">
            <v>Caùp ñoàng boïc XLPE/PVC 24KV-1x100mm2</v>
          </cell>
          <cell r="B78" t="str">
            <v>m</v>
          </cell>
          <cell r="C78">
            <v>87200</v>
          </cell>
        </row>
        <row r="79">
          <cell r="A79" t="str">
            <v>Caùp ñoàng boïc XLPE/PVC 24KV-1x120mm2</v>
          </cell>
          <cell r="B79" t="str">
            <v>m</v>
          </cell>
          <cell r="C79">
            <v>94500</v>
          </cell>
        </row>
        <row r="80">
          <cell r="A80" t="str">
            <v>Daây ñoàng traàn M-16 mm2</v>
          </cell>
          <cell r="B80" t="str">
            <v>kg</v>
          </cell>
          <cell r="C80">
            <v>40500</v>
          </cell>
        </row>
        <row r="81">
          <cell r="A81" t="str">
            <v>Daây ñoàng traàn M-25 mm2</v>
          </cell>
          <cell r="B81" t="str">
            <v>kg</v>
          </cell>
          <cell r="C81">
            <v>38500</v>
          </cell>
        </row>
        <row r="82">
          <cell r="A82" t="str">
            <v>Daây ñoàng traàn M-35 mm2</v>
          </cell>
          <cell r="B82" t="str">
            <v>kg</v>
          </cell>
          <cell r="C82">
            <v>38500</v>
          </cell>
        </row>
        <row r="83">
          <cell r="A83" t="str">
            <v>Daây ñoàng traàn M-50 mm2</v>
          </cell>
          <cell r="B83" t="str">
            <v>kg</v>
          </cell>
          <cell r="C83">
            <v>38500</v>
          </cell>
        </row>
        <row r="84">
          <cell r="A84" t="str">
            <v>Daây ñoàng traàn M-70 mm2</v>
          </cell>
          <cell r="B84" t="str">
            <v>kg</v>
          </cell>
          <cell r="C84">
            <v>38500</v>
          </cell>
        </row>
        <row r="85">
          <cell r="A85" t="str">
            <v>Daây ñoàng traàn M-95 mm2</v>
          </cell>
          <cell r="B85" t="str">
            <v>kg</v>
          </cell>
          <cell r="C85">
            <v>38500</v>
          </cell>
        </row>
        <row r="86">
          <cell r="A86" t="str">
            <v>Daây ñoàng traàn M-120 mm2</v>
          </cell>
          <cell r="B86" t="str">
            <v>kg</v>
          </cell>
          <cell r="C86">
            <v>38500</v>
          </cell>
        </row>
        <row r="87">
          <cell r="A87" t="str">
            <v>Daây ñoàng traàn M-150 mm2</v>
          </cell>
          <cell r="B87" t="str">
            <v>kg</v>
          </cell>
          <cell r="C87">
            <v>38500</v>
          </cell>
        </row>
        <row r="88">
          <cell r="A88" t="str">
            <v>Daây ñoàng traàn M-180 mm2</v>
          </cell>
          <cell r="B88" t="str">
            <v>kg</v>
          </cell>
          <cell r="C88">
            <v>38500</v>
          </cell>
        </row>
        <row r="89">
          <cell r="A89" t="str">
            <v>Daây ñoàng traàn M-240 mm2</v>
          </cell>
          <cell r="B89" t="str">
            <v>kg</v>
          </cell>
          <cell r="C89">
            <v>38500</v>
          </cell>
        </row>
        <row r="90">
          <cell r="A90" t="str">
            <v>Daây ñoàng traàn M-300 mm2</v>
          </cell>
          <cell r="B90" t="str">
            <v>kg</v>
          </cell>
          <cell r="C90">
            <v>38500</v>
          </cell>
        </row>
        <row r="91">
          <cell r="A91" t="str">
            <v>Caùch ñieän</v>
          </cell>
        </row>
        <row r="92">
          <cell r="A92" t="str">
            <v>Söù chaèng</v>
          </cell>
          <cell r="B92" t="str">
            <v>Caùi</v>
          </cell>
          <cell r="C92">
            <v>12390</v>
          </cell>
        </row>
        <row r="93">
          <cell r="A93" t="str">
            <v>Söù treo Polymer 24 kV</v>
          </cell>
          <cell r="B93" t="str">
            <v>Caùi</v>
          </cell>
          <cell r="C93">
            <v>262500</v>
          </cell>
        </row>
        <row r="94">
          <cell r="A94" t="str">
            <v>Söù ñöùng 6 kV</v>
          </cell>
          <cell r="B94" t="str">
            <v>boä</v>
          </cell>
        </row>
        <row r="95">
          <cell r="A95" t="str">
            <v>Söù ñöùng 10 kV</v>
          </cell>
          <cell r="B95" t="str">
            <v>boä</v>
          </cell>
        </row>
        <row r="96">
          <cell r="A96" t="str">
            <v>Söù ñöùng 15 kV</v>
          </cell>
          <cell r="B96" t="str">
            <v>boä</v>
          </cell>
          <cell r="C96">
            <v>35000</v>
          </cell>
        </row>
        <row r="97">
          <cell r="A97" t="str">
            <v>Söù ñöùng 22 kV</v>
          </cell>
          <cell r="B97" t="str">
            <v>boä</v>
          </cell>
          <cell r="C97">
            <v>50000</v>
          </cell>
        </row>
        <row r="98">
          <cell r="A98" t="str">
            <v>Söù ñöùng choáng nhieãm maën</v>
          </cell>
          <cell r="B98" t="str">
            <v>boä</v>
          </cell>
          <cell r="C98">
            <v>80000</v>
          </cell>
        </row>
        <row r="99">
          <cell r="A99" t="str">
            <v>Ty söù ñöùng</v>
          </cell>
          <cell r="B99" t="str">
            <v>boä</v>
          </cell>
          <cell r="C99">
            <v>9905</v>
          </cell>
        </row>
        <row r="100">
          <cell r="A100" t="str">
            <v>Söù ñöùng 35 kV</v>
          </cell>
          <cell r="B100" t="str">
            <v>boä</v>
          </cell>
          <cell r="C100">
            <v>95000</v>
          </cell>
        </row>
        <row r="101">
          <cell r="A101" t="str">
            <v>Söù ñöùng 35 kV (ty maï)</v>
          </cell>
          <cell r="B101" t="str">
            <v>boä</v>
          </cell>
          <cell r="C101">
            <v>111762</v>
          </cell>
        </row>
        <row r="102">
          <cell r="A102" t="str">
            <v>Chaân söù ñænh</v>
          </cell>
          <cell r="B102" t="str">
            <v>Caùi</v>
          </cell>
          <cell r="C102">
            <v>29000</v>
          </cell>
        </row>
        <row r="103">
          <cell r="A103" t="str">
            <v xml:space="preserve">Söù oáng chæ </v>
          </cell>
          <cell r="B103" t="str">
            <v>boä</v>
          </cell>
          <cell r="C103">
            <v>3675</v>
          </cell>
        </row>
        <row r="104">
          <cell r="A104" t="str">
            <v>Söù baùt 24 kV</v>
          </cell>
          <cell r="B104" t="str">
            <v>boä</v>
          </cell>
          <cell r="C104">
            <v>85000</v>
          </cell>
        </row>
        <row r="105">
          <cell r="A105" t="str">
            <v>Moùc treo chöõ U (ma ní)</v>
          </cell>
          <cell r="B105" t="str">
            <v>boä</v>
          </cell>
          <cell r="C105">
            <v>12601</v>
          </cell>
        </row>
        <row r="106">
          <cell r="A106" t="str">
            <v>Uclevis + Buloâng 16-250/65</v>
          </cell>
          <cell r="B106" t="str">
            <v>boä</v>
          </cell>
          <cell r="C106">
            <v>6780</v>
          </cell>
        </row>
        <row r="107">
          <cell r="A107" t="str">
            <v>Rack 1 söù</v>
          </cell>
          <cell r="B107" t="str">
            <v>boä</v>
          </cell>
          <cell r="C107">
            <v>3619</v>
          </cell>
        </row>
        <row r="108">
          <cell r="A108" t="str">
            <v>Rack 2 söù</v>
          </cell>
          <cell r="B108" t="str">
            <v>boä</v>
          </cell>
          <cell r="C108">
            <v>16286</v>
          </cell>
        </row>
        <row r="109">
          <cell r="A109" t="str">
            <v>Rack 3 söù</v>
          </cell>
          <cell r="B109" t="str">
            <v>boä</v>
          </cell>
          <cell r="C109">
            <v>22762</v>
          </cell>
        </row>
        <row r="110">
          <cell r="A110" t="str">
            <v>Rack 4 söù</v>
          </cell>
          <cell r="B110" t="str">
            <v>boä</v>
          </cell>
          <cell r="C110">
            <v>32571</v>
          </cell>
        </row>
        <row r="111">
          <cell r="A111" t="str">
            <v>Maùng che daây chaèng (keøm bu loâng)</v>
          </cell>
          <cell r="B111" t="str">
            <v>caùi</v>
          </cell>
          <cell r="C111">
            <v>15225</v>
          </cell>
        </row>
        <row r="112">
          <cell r="A112" t="str">
            <v>Taêng ñô caùp</v>
          </cell>
          <cell r="B112" t="str">
            <v>caùi</v>
          </cell>
          <cell r="C112">
            <v>15000</v>
          </cell>
        </row>
        <row r="113">
          <cell r="A113" t="str">
            <v>Bulon</v>
          </cell>
        </row>
        <row r="114">
          <cell r="A114" t="str">
            <v>Bulon: M12 x 50</v>
          </cell>
          <cell r="B114" t="str">
            <v>boä</v>
          </cell>
          <cell r="C114">
            <v>930</v>
          </cell>
        </row>
        <row r="115">
          <cell r="A115" t="str">
            <v>Bulon: M16 x 50</v>
          </cell>
          <cell r="B115" t="str">
            <v>boä</v>
          </cell>
          <cell r="C115">
            <v>2190</v>
          </cell>
        </row>
        <row r="116">
          <cell r="A116" t="str">
            <v>Bulon: M16 x 70</v>
          </cell>
          <cell r="B116" t="str">
            <v>boä</v>
          </cell>
          <cell r="C116">
            <v>2800</v>
          </cell>
        </row>
        <row r="117">
          <cell r="A117" t="str">
            <v>Bulon: M16 x 100</v>
          </cell>
          <cell r="B117" t="str">
            <v>boä</v>
          </cell>
          <cell r="C117">
            <v>2900</v>
          </cell>
        </row>
        <row r="118">
          <cell r="A118" t="str">
            <v>Bulon: M16 x 120</v>
          </cell>
          <cell r="B118" t="str">
            <v>boä</v>
          </cell>
          <cell r="C118">
            <v>3300</v>
          </cell>
        </row>
        <row r="119">
          <cell r="A119" t="str">
            <v>Bulon: M16 x 150</v>
          </cell>
          <cell r="B119" t="str">
            <v>boä</v>
          </cell>
          <cell r="C119">
            <v>3619</v>
          </cell>
        </row>
        <row r="120">
          <cell r="A120" t="str">
            <v>Bulon: M16 x 175</v>
          </cell>
          <cell r="B120" t="str">
            <v>boä</v>
          </cell>
          <cell r="C120">
            <v>4182</v>
          </cell>
        </row>
        <row r="121">
          <cell r="A121" t="str">
            <v>Bulon: M16 x 200</v>
          </cell>
          <cell r="B121" t="str">
            <v>boä</v>
          </cell>
          <cell r="C121">
            <v>4381</v>
          </cell>
        </row>
        <row r="122">
          <cell r="A122" t="str">
            <v>Bulon: M16 x 240</v>
          </cell>
          <cell r="B122" t="str">
            <v>boä</v>
          </cell>
          <cell r="C122">
            <v>4885.8499999999995</v>
          </cell>
        </row>
        <row r="123">
          <cell r="A123" t="str">
            <v>Bulon: M16 x 250</v>
          </cell>
          <cell r="B123" t="str">
            <v>boä</v>
          </cell>
          <cell r="C123">
            <v>5143</v>
          </cell>
        </row>
        <row r="124">
          <cell r="A124" t="str">
            <v>Bulon: M16 x 280</v>
          </cell>
          <cell r="B124" t="str">
            <v>boä</v>
          </cell>
          <cell r="C124">
            <v>6062</v>
          </cell>
        </row>
        <row r="125">
          <cell r="A125" t="str">
            <v>Bulon maét M16 x 300</v>
          </cell>
          <cell r="B125" t="str">
            <v>boä</v>
          </cell>
          <cell r="C125">
            <v>10762</v>
          </cell>
        </row>
        <row r="126">
          <cell r="A126" t="str">
            <v>Bulon maét M16 x 230</v>
          </cell>
          <cell r="B126" t="str">
            <v>boä</v>
          </cell>
          <cell r="C126">
            <v>9685.8000000000011</v>
          </cell>
        </row>
        <row r="127">
          <cell r="A127" t="str">
            <v>Bulon: M16 x 300</v>
          </cell>
          <cell r="B127" t="str">
            <v>boä</v>
          </cell>
          <cell r="C127">
            <v>5905</v>
          </cell>
        </row>
        <row r="128">
          <cell r="A128" t="str">
            <v>Bulon: M16 x 350</v>
          </cell>
          <cell r="B128" t="str">
            <v>boä</v>
          </cell>
          <cell r="C128">
            <v>6381</v>
          </cell>
        </row>
        <row r="129">
          <cell r="A129" t="str">
            <v>Bulon: M16 x 400</v>
          </cell>
          <cell r="B129" t="str">
            <v>boä</v>
          </cell>
          <cell r="C129">
            <v>7143</v>
          </cell>
        </row>
        <row r="130">
          <cell r="A130" t="str">
            <v>Bulon: M16 x 450</v>
          </cell>
          <cell r="B130" t="str">
            <v>boä</v>
          </cell>
          <cell r="C130">
            <v>7810</v>
          </cell>
        </row>
        <row r="131">
          <cell r="A131" t="str">
            <v>Bulon: M16 x 280</v>
          </cell>
          <cell r="B131" t="str">
            <v>boä</v>
          </cell>
          <cell r="C131">
            <v>5000</v>
          </cell>
        </row>
        <row r="132">
          <cell r="A132" t="str">
            <v>Bulon: M18 x 50</v>
          </cell>
          <cell r="B132" t="str">
            <v>boä</v>
          </cell>
          <cell r="C132">
            <v>2000</v>
          </cell>
        </row>
        <row r="133">
          <cell r="A133" t="str">
            <v>Bulon: M20 x 45</v>
          </cell>
          <cell r="B133" t="str">
            <v>boä</v>
          </cell>
          <cell r="C133">
            <v>3900</v>
          </cell>
        </row>
        <row r="134">
          <cell r="A134" t="str">
            <v>Bulon: M20 x 60</v>
          </cell>
          <cell r="B134" t="str">
            <v>boä</v>
          </cell>
          <cell r="C134">
            <v>4300</v>
          </cell>
        </row>
        <row r="135">
          <cell r="A135" t="str">
            <v>Bulon: M20 x 70</v>
          </cell>
          <cell r="B135" t="str">
            <v>boä</v>
          </cell>
          <cell r="C135">
            <v>4700</v>
          </cell>
        </row>
        <row r="136">
          <cell r="A136" t="str">
            <v>Bulon: M20 x 100</v>
          </cell>
          <cell r="B136" t="str">
            <v>boä</v>
          </cell>
          <cell r="C136">
            <v>6300</v>
          </cell>
        </row>
        <row r="137">
          <cell r="A137" t="str">
            <v>Bulon: M20 x 120</v>
          </cell>
          <cell r="B137" t="str">
            <v>boä</v>
          </cell>
          <cell r="C137">
            <v>5800</v>
          </cell>
        </row>
        <row r="138">
          <cell r="A138" t="str">
            <v>Bulon: M20 x 150</v>
          </cell>
          <cell r="B138" t="str">
            <v>boä</v>
          </cell>
          <cell r="C138">
            <v>6400</v>
          </cell>
        </row>
        <row r="139">
          <cell r="A139" t="str">
            <v>Bulon: M20 x 200</v>
          </cell>
          <cell r="B139" t="str">
            <v>boä</v>
          </cell>
          <cell r="C139">
            <v>7500</v>
          </cell>
        </row>
        <row r="140">
          <cell r="A140" t="str">
            <v>Bulon: M20 x 250</v>
          </cell>
          <cell r="B140" t="str">
            <v>boä</v>
          </cell>
          <cell r="C140">
            <v>8500</v>
          </cell>
        </row>
        <row r="141">
          <cell r="A141" t="str">
            <v>Bulon: M20 x 300</v>
          </cell>
          <cell r="B141" t="str">
            <v>boä</v>
          </cell>
          <cell r="C141">
            <v>9500</v>
          </cell>
        </row>
        <row r="142">
          <cell r="A142" t="str">
            <v>Bulon: M20 x 350</v>
          </cell>
          <cell r="B142" t="str">
            <v>boä</v>
          </cell>
          <cell r="C142">
            <v>10500</v>
          </cell>
        </row>
        <row r="143">
          <cell r="A143" t="str">
            <v>Bulon: M20 x 400</v>
          </cell>
          <cell r="B143" t="str">
            <v>boä</v>
          </cell>
          <cell r="C143">
            <v>11500</v>
          </cell>
        </row>
        <row r="144">
          <cell r="A144" t="str">
            <v>Bulon: M20 x 500</v>
          </cell>
          <cell r="B144" t="str">
            <v>boä</v>
          </cell>
          <cell r="C144">
            <v>13500</v>
          </cell>
        </row>
        <row r="145">
          <cell r="A145" t="str">
            <v>Bulon: M22 x 80</v>
          </cell>
          <cell r="B145" t="str">
            <v>boä</v>
          </cell>
          <cell r="C145">
            <v>6000</v>
          </cell>
        </row>
        <row r="146">
          <cell r="A146" t="str">
            <v>Bulon: M22 x 100</v>
          </cell>
          <cell r="B146" t="str">
            <v>boä</v>
          </cell>
          <cell r="C146">
            <v>6500</v>
          </cell>
        </row>
        <row r="147">
          <cell r="A147" t="str">
            <v>Bulon: M22 x 120</v>
          </cell>
          <cell r="B147" t="str">
            <v>boä</v>
          </cell>
          <cell r="C147">
            <v>7000</v>
          </cell>
        </row>
        <row r="148">
          <cell r="A148" t="str">
            <v>Bulon: M22 x 150</v>
          </cell>
          <cell r="B148" t="str">
            <v>boä</v>
          </cell>
          <cell r="C148">
            <v>7700</v>
          </cell>
        </row>
        <row r="149">
          <cell r="A149" t="str">
            <v>Bulon: M22 x 180</v>
          </cell>
          <cell r="B149" t="str">
            <v>boä</v>
          </cell>
          <cell r="C149">
            <v>8400</v>
          </cell>
        </row>
        <row r="150">
          <cell r="A150" t="str">
            <v>Bulon: M22 x 200</v>
          </cell>
          <cell r="B150" t="str">
            <v>boä</v>
          </cell>
          <cell r="C150">
            <v>9000</v>
          </cell>
        </row>
        <row r="151">
          <cell r="A151" t="str">
            <v>Bulon: M22 x 250</v>
          </cell>
          <cell r="B151" t="str">
            <v>boä</v>
          </cell>
          <cell r="C151">
            <v>10200</v>
          </cell>
        </row>
        <row r="152">
          <cell r="A152" t="str">
            <v>Bulon: M22 x 300</v>
          </cell>
          <cell r="B152" t="str">
            <v>boä</v>
          </cell>
          <cell r="C152">
            <v>11500</v>
          </cell>
        </row>
        <row r="153">
          <cell r="A153" t="str">
            <v>Bulon: M22 x 350</v>
          </cell>
          <cell r="B153" t="str">
            <v>boä</v>
          </cell>
          <cell r="C153">
            <v>12200</v>
          </cell>
        </row>
        <row r="154">
          <cell r="A154" t="str">
            <v>Bulon: M22 x 400</v>
          </cell>
          <cell r="B154" t="str">
            <v>boä</v>
          </cell>
          <cell r="C154">
            <v>13700</v>
          </cell>
        </row>
        <row r="155">
          <cell r="A155" t="str">
            <v>Bulon: M22 x 450</v>
          </cell>
          <cell r="B155" t="str">
            <v>boä</v>
          </cell>
          <cell r="C155">
            <v>15300</v>
          </cell>
        </row>
        <row r="156">
          <cell r="A156" t="str">
            <v>Bulon: M22 x 500</v>
          </cell>
          <cell r="B156" t="str">
            <v>boä</v>
          </cell>
          <cell r="C156">
            <v>17300</v>
          </cell>
        </row>
        <row r="157">
          <cell r="A157" t="str">
            <v>Bulon: M22 x 600</v>
          </cell>
          <cell r="B157" t="str">
            <v>boä</v>
          </cell>
          <cell r="C157">
            <v>23524</v>
          </cell>
        </row>
        <row r="158">
          <cell r="A158" t="str">
            <v>Bulon: M22 x 650</v>
          </cell>
          <cell r="B158" t="str">
            <v>boä</v>
          </cell>
          <cell r="C158">
            <v>24857</v>
          </cell>
        </row>
        <row r="159">
          <cell r="A159" t="str">
            <v>Bulon: M22 x 700</v>
          </cell>
          <cell r="B159" t="str">
            <v>boä</v>
          </cell>
          <cell r="C159">
            <v>26286</v>
          </cell>
        </row>
        <row r="160">
          <cell r="A160" t="str">
            <v>Bulon: M22 x 800</v>
          </cell>
          <cell r="B160" t="str">
            <v>boä</v>
          </cell>
          <cell r="C160">
            <v>29143</v>
          </cell>
        </row>
        <row r="161">
          <cell r="A161" t="str">
            <v>Phuï kieän</v>
          </cell>
        </row>
        <row r="162">
          <cell r="A162" t="str">
            <v>Thanh choáng F 60/50 daøi 1500</v>
          </cell>
          <cell r="B162" t="str">
            <v>Caùi</v>
          </cell>
          <cell r="C162">
            <v>37000</v>
          </cell>
        </row>
        <row r="163">
          <cell r="A163" t="str">
            <v>Long ñeàn vuoâng F18</v>
          </cell>
          <cell r="B163" t="str">
            <v>Caùi</v>
          </cell>
          <cell r="C163">
            <v>1800</v>
          </cell>
        </row>
        <row r="164">
          <cell r="A164" t="str">
            <v>Coïc neo - 2,4m</v>
          </cell>
          <cell r="B164" t="str">
            <v>Caùi</v>
          </cell>
          <cell r="C164">
            <v>37500</v>
          </cell>
        </row>
        <row r="165">
          <cell r="A165" t="str">
            <v>Keïp Splitbolt</v>
          </cell>
          <cell r="B165" t="str">
            <v>Caùi</v>
          </cell>
          <cell r="C165">
            <v>8000</v>
          </cell>
        </row>
        <row r="166">
          <cell r="A166" t="str">
            <v>Keïp 3 bulon</v>
          </cell>
          <cell r="B166" t="str">
            <v>Caùi</v>
          </cell>
          <cell r="C166">
            <v>9000</v>
          </cell>
        </row>
        <row r="167">
          <cell r="A167" t="str">
            <v>Keïp coïc noái ñaát</v>
          </cell>
          <cell r="B167" t="str">
            <v>Caùi</v>
          </cell>
          <cell r="C167">
            <v>3000</v>
          </cell>
        </row>
        <row r="168">
          <cell r="A168" t="str">
            <v>OÁng noái daây 35</v>
          </cell>
          <cell r="B168" t="str">
            <v>oáng</v>
          </cell>
          <cell r="C168">
            <v>19800</v>
          </cell>
        </row>
        <row r="169">
          <cell r="A169" t="str">
            <v>OÁng noái daây 50</v>
          </cell>
          <cell r="B169" t="str">
            <v>oáng</v>
          </cell>
          <cell r="C169">
            <v>19800</v>
          </cell>
        </row>
        <row r="170">
          <cell r="A170" t="str">
            <v>OÁng noái daây 70</v>
          </cell>
          <cell r="B170" t="str">
            <v>oáng</v>
          </cell>
          <cell r="C170">
            <v>22500</v>
          </cell>
        </row>
        <row r="171">
          <cell r="A171" t="str">
            <v>OÁng noái daây 95</v>
          </cell>
          <cell r="B171" t="str">
            <v>oáng</v>
          </cell>
          <cell r="C171">
            <v>28000</v>
          </cell>
        </row>
        <row r="172">
          <cell r="A172" t="str">
            <v>OÁng noái daây 120</v>
          </cell>
          <cell r="B172" t="str">
            <v>oáng</v>
          </cell>
          <cell r="C172">
            <v>39200</v>
          </cell>
        </row>
        <row r="173">
          <cell r="A173" t="str">
            <v>OÁng noái daây 150</v>
          </cell>
          <cell r="B173" t="str">
            <v>oáng</v>
          </cell>
          <cell r="C173">
            <v>60000</v>
          </cell>
        </row>
        <row r="174">
          <cell r="A174" t="str">
            <v>OÁng noái daây 185</v>
          </cell>
          <cell r="B174" t="str">
            <v>oáng</v>
          </cell>
          <cell r="C174">
            <v>66600</v>
          </cell>
        </row>
        <row r="175">
          <cell r="A175" t="str">
            <v>OÁng noái daây 240</v>
          </cell>
          <cell r="B175" t="str">
            <v>oáng</v>
          </cell>
          <cell r="C175">
            <v>78400</v>
          </cell>
        </row>
        <row r="176">
          <cell r="A176" t="str">
            <v>OÁng eùp daây 240mm2</v>
          </cell>
          <cell r="B176" t="str">
            <v>oáng</v>
          </cell>
          <cell r="C176">
            <v>95000</v>
          </cell>
        </row>
        <row r="177">
          <cell r="A177" t="str">
            <v>Vong treo ñaàu troøn VT-7</v>
          </cell>
          <cell r="B177" t="str">
            <v>boä</v>
          </cell>
          <cell r="C177">
            <v>4773</v>
          </cell>
          <cell r="F177" t="str">
            <v>VT7</v>
          </cell>
        </row>
        <row r="178">
          <cell r="A178" t="str">
            <v>Vong treo ñaàu troøn VT-10</v>
          </cell>
          <cell r="B178" t="str">
            <v>boä</v>
          </cell>
          <cell r="C178">
            <v>5728</v>
          </cell>
          <cell r="F178" t="str">
            <v>VT10</v>
          </cell>
        </row>
        <row r="179">
          <cell r="A179" t="str">
            <v>Vong treo ñaàu troøn VT-12</v>
          </cell>
          <cell r="B179" t="str">
            <v>boä</v>
          </cell>
          <cell r="C179">
            <v>8591</v>
          </cell>
          <cell r="F179" t="str">
            <v>VT12</v>
          </cell>
        </row>
        <row r="180">
          <cell r="A180" t="str">
            <v>Maét noái ñôn MN 1-7</v>
          </cell>
          <cell r="B180" t="str">
            <v>boä</v>
          </cell>
          <cell r="C180">
            <v>39900</v>
          </cell>
          <cell r="F180" t="str">
            <v>MN 1-7</v>
          </cell>
        </row>
        <row r="181">
          <cell r="A181" t="str">
            <v>Maét noái ñôn MN 1-10</v>
          </cell>
          <cell r="B181" t="str">
            <v>Caùi</v>
          </cell>
          <cell r="F181" t="str">
            <v>MN 1-10</v>
          </cell>
        </row>
        <row r="182">
          <cell r="A182" t="str">
            <v>Maét noái ñôn MN 1-12</v>
          </cell>
          <cell r="B182" t="str">
            <v>Caùi</v>
          </cell>
          <cell r="F182" t="str">
            <v>MN 1-12</v>
          </cell>
        </row>
        <row r="183">
          <cell r="A183" t="str">
            <v>Maét noái keùp MN 2-7</v>
          </cell>
          <cell r="B183" t="str">
            <v>Caùi</v>
          </cell>
          <cell r="F183" t="str">
            <v>MN 2-7</v>
          </cell>
        </row>
        <row r="184">
          <cell r="A184" t="str">
            <v>Maét noái keùp MN 2-10</v>
          </cell>
          <cell r="B184" t="str">
            <v>Caùi</v>
          </cell>
          <cell r="F184" t="str">
            <v>MN 2-10</v>
          </cell>
        </row>
        <row r="185">
          <cell r="A185" t="str">
            <v>Maét noái keùp MN 2-12</v>
          </cell>
          <cell r="B185" t="str">
            <v>Caùi</v>
          </cell>
          <cell r="F185" t="str">
            <v>MN 2-12</v>
          </cell>
        </row>
        <row r="186">
          <cell r="A186" t="str">
            <v>Maét noái trung gian NG-7</v>
          </cell>
          <cell r="B186" t="str">
            <v>Caùi</v>
          </cell>
          <cell r="C186">
            <v>6300</v>
          </cell>
        </row>
        <row r="187">
          <cell r="A187" t="str">
            <v>Maét noái trung gian NG-10</v>
          </cell>
          <cell r="B187" t="str">
            <v>Caùi</v>
          </cell>
          <cell r="C187">
            <v>7753</v>
          </cell>
        </row>
        <row r="188">
          <cell r="A188" t="str">
            <v>Maét noái trung gian NG-12</v>
          </cell>
          <cell r="B188" t="str">
            <v>Caùi</v>
          </cell>
          <cell r="C188">
            <v>10309</v>
          </cell>
        </row>
        <row r="189">
          <cell r="A189" t="str">
            <v>Maét noái trung gian 3 chaân NG3-7</v>
          </cell>
          <cell r="B189" t="str">
            <v>Caùi</v>
          </cell>
          <cell r="C189">
            <v>7753</v>
          </cell>
        </row>
        <row r="190">
          <cell r="A190" t="str">
            <v>Maét noái trung gian 3 chaân NG3-10</v>
          </cell>
          <cell r="B190" t="str">
            <v>Caùi</v>
          </cell>
          <cell r="C190">
            <v>11646</v>
          </cell>
        </row>
        <row r="191">
          <cell r="A191" t="str">
            <v>Maét noái trung gian 3 chaân NG3-12</v>
          </cell>
          <cell r="B191" t="str">
            <v>Caùi</v>
          </cell>
          <cell r="C191">
            <v>15082</v>
          </cell>
        </row>
        <row r="192">
          <cell r="A192" t="str">
            <v>Khoaù ñôõ daây D -357</v>
          </cell>
          <cell r="B192" t="str">
            <v>Caùi</v>
          </cell>
          <cell r="C192">
            <v>22762</v>
          </cell>
          <cell r="F192" t="str">
            <v>D -357</v>
          </cell>
        </row>
        <row r="193">
          <cell r="A193" t="str">
            <v>Khoaù ñôõ daây D -912</v>
          </cell>
          <cell r="B193" t="str">
            <v>Caùi</v>
          </cell>
          <cell r="C193">
            <v>24657</v>
          </cell>
          <cell r="F193" t="str">
            <v>D -912</v>
          </cell>
        </row>
        <row r="194">
          <cell r="A194" t="str">
            <v>Khoaù ñôõ daây D -159</v>
          </cell>
          <cell r="B194" t="str">
            <v>Caùi</v>
          </cell>
          <cell r="C194">
            <v>38000</v>
          </cell>
          <cell r="F194" t="str">
            <v>D -159</v>
          </cell>
        </row>
        <row r="195">
          <cell r="A195" t="str">
            <v>Khoaù neùo daây D -357</v>
          </cell>
          <cell r="B195" t="str">
            <v>Caùi</v>
          </cell>
          <cell r="C195">
            <v>27700</v>
          </cell>
          <cell r="F195" t="str">
            <v xml:space="preserve">N -357 </v>
          </cell>
        </row>
        <row r="196">
          <cell r="A196" t="str">
            <v>Khoaù neùo daây D -912</v>
          </cell>
          <cell r="B196" t="str">
            <v>Caùi</v>
          </cell>
          <cell r="C196">
            <v>41900</v>
          </cell>
          <cell r="F196" t="str">
            <v>N -912</v>
          </cell>
        </row>
        <row r="197">
          <cell r="A197" t="str">
            <v>Khoaù neùo daây D -159</v>
          </cell>
          <cell r="B197" t="str">
            <v>Caùi</v>
          </cell>
          <cell r="C197">
            <v>54887</v>
          </cell>
          <cell r="F197" t="str">
            <v>N -158</v>
          </cell>
        </row>
        <row r="198">
          <cell r="A198" t="str">
            <v>Moùc treo chöõ U(ma ní) MT-7</v>
          </cell>
          <cell r="B198" t="str">
            <v>Caùi</v>
          </cell>
          <cell r="C198">
            <v>7063</v>
          </cell>
          <cell r="F198" t="str">
            <v>MT -7</v>
          </cell>
        </row>
        <row r="199">
          <cell r="A199" t="str">
            <v>Moùc treo chöõ U(ma ní) MT-10</v>
          </cell>
          <cell r="B199" t="str">
            <v>Caùi</v>
          </cell>
          <cell r="C199">
            <v>8113</v>
          </cell>
          <cell r="F199" t="str">
            <v>MT -10</v>
          </cell>
        </row>
        <row r="200">
          <cell r="A200" t="str">
            <v>Moùc treo chöõ U(ma ní) MT-12</v>
          </cell>
          <cell r="B200" t="str">
            <v>Caùi</v>
          </cell>
          <cell r="C200">
            <v>12601</v>
          </cell>
          <cell r="F200" t="str">
            <v>MT -12</v>
          </cell>
        </row>
        <row r="201">
          <cell r="A201" t="str">
            <v xml:space="preserve">Keïp noái eùp </v>
          </cell>
          <cell r="B201" t="str">
            <v>Caùi</v>
          </cell>
          <cell r="C201">
            <v>6300</v>
          </cell>
        </row>
        <row r="202">
          <cell r="A202" t="str">
            <v>Keïp quai 2/0</v>
          </cell>
          <cell r="B202" t="str">
            <v>Caùi</v>
          </cell>
          <cell r="C202">
            <v>12180</v>
          </cell>
        </row>
        <row r="203">
          <cell r="A203" t="str">
            <v>Keïp Hotline 2/0</v>
          </cell>
          <cell r="B203" t="str">
            <v>Caùi</v>
          </cell>
          <cell r="C203">
            <v>12915</v>
          </cell>
        </row>
        <row r="204">
          <cell r="A204" t="str">
            <v>Split bolt Cu-AL 2/0AWG</v>
          </cell>
          <cell r="B204" t="str">
            <v>Caùi</v>
          </cell>
          <cell r="C204">
            <v>6615</v>
          </cell>
        </row>
        <row r="205">
          <cell r="A205" t="str">
            <v>Baêng keo caùch ñieän</v>
          </cell>
          <cell r="B205" t="str">
            <v>cuoän</v>
          </cell>
          <cell r="C205">
            <v>5000</v>
          </cell>
        </row>
        <row r="206">
          <cell r="A206" t="str">
            <v>Khoùa neùo daây N357</v>
          </cell>
          <cell r="B206" t="str">
            <v>Caùi</v>
          </cell>
          <cell r="C206">
            <v>27700</v>
          </cell>
        </row>
        <row r="207">
          <cell r="A207" t="str">
            <v>Khoùa neùo daây N912</v>
          </cell>
          <cell r="B207" t="str">
            <v>Caùi</v>
          </cell>
          <cell r="C207">
            <v>41900</v>
          </cell>
        </row>
        <row r="208">
          <cell r="A208" t="str">
            <v>Khoùa neùo daây N158</v>
          </cell>
          <cell r="B208" t="str">
            <v>Caùi</v>
          </cell>
          <cell r="C208">
            <v>54887</v>
          </cell>
        </row>
        <row r="209">
          <cell r="A209" t="str">
            <v>Khoùa neùo daây N357</v>
          </cell>
          <cell r="B209" t="str">
            <v>Caùi</v>
          </cell>
          <cell r="C209">
            <v>22813</v>
          </cell>
        </row>
        <row r="210">
          <cell r="A210" t="str">
            <v>Khoùa neùo daây N912</v>
          </cell>
          <cell r="B210" t="str">
            <v>Caùi</v>
          </cell>
          <cell r="C210">
            <v>24251</v>
          </cell>
        </row>
        <row r="211">
          <cell r="A211" t="str">
            <v>Caùp neo 3/8"</v>
          </cell>
          <cell r="B211" t="str">
            <v>m</v>
          </cell>
          <cell r="C211">
            <v>3810</v>
          </cell>
        </row>
        <row r="212">
          <cell r="A212" t="str">
            <v>Yeám caùp</v>
          </cell>
          <cell r="B212" t="str">
            <v>Caùi</v>
          </cell>
          <cell r="C212">
            <v>3150</v>
          </cell>
        </row>
        <row r="213">
          <cell r="A213" t="str">
            <v>Ty neo D22x3,7m</v>
          </cell>
          <cell r="B213" t="str">
            <v>Caùi</v>
          </cell>
          <cell r="C213">
            <v>118125</v>
          </cell>
        </row>
        <row r="214">
          <cell r="A214" t="str">
            <v>Baûng soá vaø bieån baùo</v>
          </cell>
          <cell r="B214" t="str">
            <v>Caùi</v>
          </cell>
          <cell r="C214">
            <v>10500</v>
          </cell>
        </row>
        <row r="215">
          <cell r="A215" t="str">
            <v>Coïc tieáp ñòa M16 x 2400</v>
          </cell>
          <cell r="B215" t="str">
            <v>caùi</v>
          </cell>
          <cell r="C215">
            <v>28952</v>
          </cell>
        </row>
        <row r="216">
          <cell r="A216" t="str">
            <v xml:space="preserve">Daây tieáp ñòa ñoàng traàn 25 mm2  </v>
          </cell>
          <cell r="B216" t="str">
            <v>kg</v>
          </cell>
          <cell r="C216">
            <v>38500</v>
          </cell>
        </row>
        <row r="217">
          <cell r="A217" t="str">
            <v>Keïp Splitbolt hoaëc ñoàng nhoâm 2/0</v>
          </cell>
          <cell r="B217" t="str">
            <v>caùi</v>
          </cell>
          <cell r="C217">
            <v>6615</v>
          </cell>
        </row>
        <row r="218">
          <cell r="A218" t="str">
            <v>Keïp coïc noái ñaát</v>
          </cell>
          <cell r="B218" t="str">
            <v>caùi</v>
          </cell>
          <cell r="C218">
            <v>3000</v>
          </cell>
        </row>
        <row r="219">
          <cell r="A219" t="str">
            <v>Keïp nhoâm AC35</v>
          </cell>
          <cell r="B219" t="str">
            <v>Caùi</v>
          </cell>
          <cell r="C219">
            <v>3905</v>
          </cell>
        </row>
        <row r="220">
          <cell r="A220" t="str">
            <v>Keïp nhoâm AC50</v>
          </cell>
          <cell r="B220" t="str">
            <v>Caùi</v>
          </cell>
          <cell r="C220">
            <v>7429</v>
          </cell>
        </row>
        <row r="221">
          <cell r="A221" t="str">
            <v>Keïp nhoâm AC70</v>
          </cell>
          <cell r="B221" t="str">
            <v>Caùi</v>
          </cell>
          <cell r="C221">
            <v>7429</v>
          </cell>
        </row>
        <row r="222">
          <cell r="A222" t="str">
            <v>Keïp nhoâm AC95</v>
          </cell>
          <cell r="B222" t="str">
            <v>Caùi</v>
          </cell>
          <cell r="C222">
            <v>11400</v>
          </cell>
        </row>
        <row r="223">
          <cell r="A223" t="str">
            <v>Keïp nhoâm AC120</v>
          </cell>
          <cell r="B223" t="str">
            <v>Caùi</v>
          </cell>
          <cell r="C223">
            <v>16857</v>
          </cell>
        </row>
        <row r="224">
          <cell r="A224" t="str">
            <v>Keïp nhoâm AC150</v>
          </cell>
          <cell r="B224" t="str">
            <v>Caùi</v>
          </cell>
          <cell r="C224">
            <v>16857</v>
          </cell>
        </row>
        <row r="225">
          <cell r="A225" t="str">
            <v>Keïp nhoâm AC185</v>
          </cell>
          <cell r="B225" t="str">
            <v>Caùi</v>
          </cell>
          <cell r="C225">
            <v>31429</v>
          </cell>
        </row>
        <row r="226">
          <cell r="A226" t="str">
            <v>Keïp nhoâm AC240</v>
          </cell>
          <cell r="B226" t="str">
            <v>Caùi</v>
          </cell>
          <cell r="C226">
            <v>31429</v>
          </cell>
        </row>
      </sheetData>
      <sheetData sheetId="1" refreshError="1">
        <row r="4">
          <cell r="A4" t="str">
            <v>03.1112</v>
          </cell>
          <cell r="B4" t="str">
            <v>Ñaøo ñaát hoá theá saâu &gt;1m S ñaùy hoá £ 5 m 2  ñaát C2</v>
          </cell>
          <cell r="C4" t="str">
            <v>m 3</v>
          </cell>
          <cell r="E4">
            <v>16776</v>
          </cell>
        </row>
        <row r="5">
          <cell r="A5" t="str">
            <v>03.1113</v>
          </cell>
          <cell r="B5" t="str">
            <v>Ñaøo ñaát hoá theá saâu &gt;1m S ñaùy hoá £ 5 m 2  ñaát C3</v>
          </cell>
          <cell r="C5" t="str">
            <v>m 3</v>
          </cell>
          <cell r="E5">
            <v>24428</v>
          </cell>
        </row>
        <row r="6">
          <cell r="A6" t="str">
            <v>03.2203</v>
          </cell>
          <cell r="B6" t="str">
            <v>Laáp ñaát hoá theá</v>
          </cell>
          <cell r="C6" t="str">
            <v>m 3</v>
          </cell>
          <cell r="E6">
            <v>10890</v>
          </cell>
        </row>
        <row r="7">
          <cell r="A7" t="str">
            <v>03.1122</v>
          </cell>
          <cell r="B7" t="str">
            <v>Ñaøo moùng baèng TC ñaát C2  saâu £ 2 m dieän tích ñaùy moùng £ 15 m2</v>
          </cell>
          <cell r="C7" t="str">
            <v>m 3</v>
          </cell>
          <cell r="E7">
            <v>11037</v>
          </cell>
        </row>
        <row r="8">
          <cell r="A8" t="str">
            <v>03.1123</v>
          </cell>
          <cell r="B8" t="str">
            <v>Ñaøo moùng baèng TC ñaát C3  saâu £ 2 m dieän tích ñaùy moùng £ 15 m2</v>
          </cell>
          <cell r="C8" t="str">
            <v>m 3</v>
          </cell>
          <cell r="E8">
            <v>16482</v>
          </cell>
        </row>
        <row r="9">
          <cell r="A9" t="str">
            <v>03.1132</v>
          </cell>
          <cell r="B9" t="str">
            <v>Ñaøo moùng baèng TC ñaát C2  saâu £ 3 m dieän tích ñaùy moùng £ 15 m2</v>
          </cell>
          <cell r="C9" t="str">
            <v>m 3</v>
          </cell>
          <cell r="E9">
            <v>11773</v>
          </cell>
        </row>
        <row r="10">
          <cell r="A10" t="str">
            <v>03.1133</v>
          </cell>
          <cell r="B10" t="str">
            <v>Ñaøo moùng baèng TC ñaát C3  saâu £ 3 m dieän tích ñaùy moùng £ 15 m2</v>
          </cell>
          <cell r="C10" t="str">
            <v>m 3</v>
          </cell>
          <cell r="E10">
            <v>17659</v>
          </cell>
        </row>
        <row r="11">
          <cell r="A11" t="str">
            <v>03.1152</v>
          </cell>
          <cell r="B11" t="str">
            <v>Ñaøo moùng baèng TC ñaát C2  saâu £ 2 m dieän tích ñaùy moùng £ 25 m2</v>
          </cell>
          <cell r="C11" t="str">
            <v>m 3</v>
          </cell>
          <cell r="E11">
            <v>11478</v>
          </cell>
        </row>
        <row r="12">
          <cell r="A12" t="str">
            <v>03.1153</v>
          </cell>
          <cell r="B12" t="str">
            <v>Ñaøo moùng baèng TC ñaát C3  saâu £ 2 m dieän tích ñaùy moùng £ 25 m2</v>
          </cell>
          <cell r="C12" t="str">
            <v>m 3</v>
          </cell>
          <cell r="E12">
            <v>17365</v>
          </cell>
        </row>
        <row r="13">
          <cell r="A13" t="str">
            <v>03.1162</v>
          </cell>
          <cell r="B13" t="str">
            <v>Ñaøo moùng baèng TC ñaát C2  saâu £ 3 m dieän tích ñaùy moùng £ 25 m2</v>
          </cell>
          <cell r="C13" t="str">
            <v>m 3</v>
          </cell>
          <cell r="E13">
            <v>12508</v>
          </cell>
        </row>
        <row r="14">
          <cell r="A14" t="str">
            <v>03.1163</v>
          </cell>
          <cell r="B14" t="str">
            <v>Ñaøo moùng baèng TC ñaát C3  saâu £ 3 m dieän tích ñaùy moùng £ 25 m2</v>
          </cell>
          <cell r="C14" t="str">
            <v>m 3</v>
          </cell>
          <cell r="E14">
            <v>18395</v>
          </cell>
        </row>
        <row r="15">
          <cell r="A15" t="str">
            <v>03.1182</v>
          </cell>
          <cell r="B15" t="str">
            <v>Ñaøo moùng baèng TC ñaát C2  saâu £ 2 m dieän tích ñaùy moùng £ 35 m2</v>
          </cell>
          <cell r="C15" t="str">
            <v>m 3</v>
          </cell>
          <cell r="E15">
            <v>12214</v>
          </cell>
        </row>
        <row r="16">
          <cell r="A16" t="str">
            <v>03.1183</v>
          </cell>
          <cell r="B16" t="str">
            <v>Ñaøo moùng baèng TC ñaát C3  saâu £ 2 m dieän tích ñaùy moùng £ 35 m2</v>
          </cell>
          <cell r="C16" t="str">
            <v>m 3</v>
          </cell>
          <cell r="E16">
            <v>18100</v>
          </cell>
        </row>
        <row r="17">
          <cell r="A17" t="str">
            <v>03.1192</v>
          </cell>
          <cell r="B17" t="str">
            <v>Ñaøo moùng baèng TC ñaát C2  saâu £ 3 m dieän tích ñaùy moùng £ 35 m2</v>
          </cell>
          <cell r="C17" t="str">
            <v>m 3</v>
          </cell>
          <cell r="E17">
            <v>13097</v>
          </cell>
        </row>
        <row r="18">
          <cell r="A18" t="str">
            <v>03.1193</v>
          </cell>
          <cell r="B18" t="str">
            <v>Ñaøo moùng baèng TC ñaát C3  saâu £ 3 m dieän tích ñaùy moùng £ 35 m2</v>
          </cell>
          <cell r="C18" t="str">
            <v>m 3</v>
          </cell>
          <cell r="E18">
            <v>19425</v>
          </cell>
        </row>
        <row r="19">
          <cell r="A19" t="str">
            <v>03.1212</v>
          </cell>
          <cell r="B19" t="str">
            <v>Ñaøo moùng baèng TC ñaát C2  saâu £ 2 m dieän tích ñaùy moùng £ 50 m2</v>
          </cell>
          <cell r="C19" t="str">
            <v>m 3</v>
          </cell>
          <cell r="E19">
            <v>12803</v>
          </cell>
        </row>
        <row r="20">
          <cell r="A20" t="str">
            <v>03.1213</v>
          </cell>
          <cell r="B20" t="str">
            <v>Ñaøo moùng baèng TC ñaát C3  saâu £ 2 m dieän tích ñaùy moùng £ 50 m2</v>
          </cell>
          <cell r="C20" t="str">
            <v>m 3</v>
          </cell>
          <cell r="E20">
            <v>19130</v>
          </cell>
        </row>
        <row r="21">
          <cell r="A21" t="str">
            <v>03.1222</v>
          </cell>
          <cell r="B21" t="str">
            <v>Ñaøo moùng baèng TC ñaát C2  saâu £ 3 m dieän tích ñaùy moùng £ 50 m2</v>
          </cell>
          <cell r="C21" t="str">
            <v>m 3</v>
          </cell>
          <cell r="E21">
            <v>13833</v>
          </cell>
        </row>
        <row r="22">
          <cell r="A22" t="str">
            <v>03.1223</v>
          </cell>
          <cell r="B22" t="str">
            <v>Ñaøo moùng baèng TC ñaát C3  saâu £ 3 m dieän tích ñaùy moùng £ 50 m2</v>
          </cell>
          <cell r="C22" t="str">
            <v>m 3</v>
          </cell>
          <cell r="E22">
            <v>20455</v>
          </cell>
        </row>
        <row r="23">
          <cell r="A23" t="str">
            <v>03.1252</v>
          </cell>
          <cell r="B23" t="str">
            <v>Ñaøo moùng baèng TC ñaát C2  saâu £ 2 m dieän tích ñaùy moùng £ 75 m2</v>
          </cell>
          <cell r="C23" t="str">
            <v>m 3</v>
          </cell>
          <cell r="E23">
            <v>13097</v>
          </cell>
        </row>
        <row r="24">
          <cell r="A24" t="str">
            <v>03.1253</v>
          </cell>
          <cell r="B24" t="str">
            <v>Ñaøo moùng baèng TC ñaát C3  saâu £ 2 m dieän tích ñaùy moùng £ 75 m2</v>
          </cell>
          <cell r="C24" t="str">
            <v>m 3</v>
          </cell>
          <cell r="E24">
            <v>19572</v>
          </cell>
        </row>
        <row r="25">
          <cell r="A25" t="str">
            <v>03.1262</v>
          </cell>
          <cell r="B25" t="str">
            <v>Ñaøo moùng baèng TC ñaát C2  saâu £ 3 m dieän tích ñaùy moùng £ 75 m2</v>
          </cell>
          <cell r="C25" t="str">
            <v>m 3</v>
          </cell>
          <cell r="E25">
            <v>14127</v>
          </cell>
        </row>
        <row r="26">
          <cell r="A26" t="str">
            <v>03.1263</v>
          </cell>
          <cell r="B26" t="str">
            <v>Ñaøo moùng baèng TC ñaát C3  saâu £ 3 m dieän tích ñaùy moùng £ 75 m2</v>
          </cell>
          <cell r="C26" t="str">
            <v>m 3</v>
          </cell>
          <cell r="E26">
            <v>21043</v>
          </cell>
        </row>
        <row r="27">
          <cell r="A27" t="str">
            <v>03.1292</v>
          </cell>
          <cell r="B27" t="str">
            <v>Ñaøo moùng baèng TC ñaát C2  saâu £ 2 m dieän tích ñaùy moùng £ 100 m2</v>
          </cell>
          <cell r="C27" t="str">
            <v>m 3</v>
          </cell>
          <cell r="E27">
            <v>13391</v>
          </cell>
        </row>
        <row r="28">
          <cell r="A28" t="str">
            <v>03.1293</v>
          </cell>
          <cell r="B28" t="str">
            <v>Ñaøo moùng baèng TC ñaát C3  saâu £ 2 m dieän tích ñaùy moùng £ 100 m2</v>
          </cell>
          <cell r="C28" t="str">
            <v>m 3</v>
          </cell>
          <cell r="E28">
            <v>20308</v>
          </cell>
        </row>
        <row r="29">
          <cell r="A29" t="str">
            <v>03.1302</v>
          </cell>
          <cell r="B29" t="str">
            <v>Ñaøo moùng baèng TC ñaát C2  saâu £ 3 m dieän tích ñaùy moùng £ 100 m2</v>
          </cell>
          <cell r="C29" t="str">
            <v>m 3</v>
          </cell>
          <cell r="E29">
            <v>14569</v>
          </cell>
        </row>
        <row r="30">
          <cell r="A30" t="str">
            <v>03.1303</v>
          </cell>
          <cell r="B30" t="str">
            <v>Ñaøo moùng baèng TC ñaát C3  saâu £ 3 m dieän tích ñaùy moùng £ 100 m2</v>
          </cell>
          <cell r="C30" t="str">
            <v>m 3</v>
          </cell>
          <cell r="E30">
            <v>21632</v>
          </cell>
        </row>
        <row r="31">
          <cell r="A31" t="str">
            <v>03.1332</v>
          </cell>
          <cell r="B31" t="str">
            <v>Ñaøo moùng baèng TC ñaát C2  saâu £ 2 m dieän tích ñaùy moùng £ 150 m2</v>
          </cell>
          <cell r="C31" t="str">
            <v>m 3</v>
          </cell>
          <cell r="E31">
            <v>14127</v>
          </cell>
        </row>
        <row r="32">
          <cell r="A32" t="str">
            <v>03.1333</v>
          </cell>
          <cell r="B32" t="str">
            <v>Ñaøo moùng baèng TC ñaát C3  saâu £ 2 m dieän tích ñaùy moùng £ 150 m2</v>
          </cell>
          <cell r="C32" t="str">
            <v>m 3</v>
          </cell>
          <cell r="E32">
            <v>21191</v>
          </cell>
        </row>
        <row r="33">
          <cell r="A33" t="str">
            <v>03.1342</v>
          </cell>
          <cell r="B33" t="str">
            <v>Ñaøo moùng baèng TC ñaát C2  saâu £ 3 m dieän tích ñaùy moùng £ 150 m2</v>
          </cell>
          <cell r="C33" t="str">
            <v>m 3</v>
          </cell>
          <cell r="E33">
            <v>15451</v>
          </cell>
        </row>
        <row r="34">
          <cell r="A34" t="str">
            <v>03.1343</v>
          </cell>
          <cell r="B34" t="str">
            <v>Ñaøo moùng baèng TC ñaát C3  saâu £ 3 m dieän tích ñaùy moùng £ 150 m2</v>
          </cell>
          <cell r="C34" t="str">
            <v>m 3</v>
          </cell>
          <cell r="E34">
            <v>22809</v>
          </cell>
        </row>
        <row r="35">
          <cell r="A35" t="str">
            <v>03.1352</v>
          </cell>
          <cell r="B35" t="str">
            <v>Ñaøo moùng baèng TC ñaát C2  saâu £ 4 m dieän tích ñaùy moùng £ 150 m2</v>
          </cell>
          <cell r="C35" t="str">
            <v>m 3</v>
          </cell>
          <cell r="E35">
            <v>16629</v>
          </cell>
        </row>
        <row r="36">
          <cell r="A36" t="str">
            <v>03.1353</v>
          </cell>
          <cell r="B36" t="str">
            <v>Ñaøo moùng baèng TC ñaát C3  saâu £ 4 m dieän tích ñaùy moùng £ 150 m2</v>
          </cell>
          <cell r="C36" t="str">
            <v>m 3</v>
          </cell>
          <cell r="E36">
            <v>24134</v>
          </cell>
        </row>
        <row r="37">
          <cell r="A37" t="str">
            <v>03.1372</v>
          </cell>
          <cell r="B37" t="str">
            <v>Ñaøo moùng baèng TC ñaát C2  saâu £ 2 m dieän tích ñaùy moùng £ 200 m2</v>
          </cell>
          <cell r="C37" t="str">
            <v>m 3</v>
          </cell>
          <cell r="E37">
            <v>14716</v>
          </cell>
        </row>
        <row r="38">
          <cell r="A38" t="str">
            <v>03.1373</v>
          </cell>
          <cell r="B38" t="str">
            <v>Ñaøo moùng baèng TC ñaát C3  saâu £ 2 m dieän tích ñaùy moùng £ 200 m2</v>
          </cell>
          <cell r="C38" t="str">
            <v>m 3</v>
          </cell>
          <cell r="E38">
            <v>22074</v>
          </cell>
        </row>
        <row r="39">
          <cell r="A39" t="str">
            <v>03.1382</v>
          </cell>
          <cell r="B39" t="str">
            <v>Ñaøo moùng baèng TC ñaát C2  saâu £ 3 m dieän tích ñaùy moùng £ 200 m2</v>
          </cell>
          <cell r="C39" t="str">
            <v>m 3</v>
          </cell>
          <cell r="E39">
            <v>16334</v>
          </cell>
        </row>
        <row r="40">
          <cell r="A40" t="str">
            <v>03.1383</v>
          </cell>
          <cell r="B40" t="str">
            <v>Ñaøo moùng baèng TC ñaát C3  saâu £ 3 m dieän tích ñaùy moùng £ 200 m2</v>
          </cell>
          <cell r="C40" t="str">
            <v>m 3</v>
          </cell>
          <cell r="E40">
            <v>23987</v>
          </cell>
        </row>
        <row r="41">
          <cell r="A41" t="str">
            <v>03.1392</v>
          </cell>
          <cell r="B41" t="str">
            <v>Ñaøo moùng baèng TC ñaát C2  saâu £ 3 m dieän tích ñaùy moùng £ 200 m2</v>
          </cell>
          <cell r="C41" t="str">
            <v>m 3</v>
          </cell>
          <cell r="E41">
            <v>17512</v>
          </cell>
        </row>
        <row r="42">
          <cell r="A42" t="str">
            <v>03.1393</v>
          </cell>
          <cell r="B42" t="str">
            <v>Ñaøo moùng baèng TC ñaát C3  saâu £ 3 m dieän tích ñaùy moùng £ 200 m2</v>
          </cell>
          <cell r="C42" t="str">
            <v>m 3</v>
          </cell>
          <cell r="E42">
            <v>25311</v>
          </cell>
        </row>
        <row r="43">
          <cell r="A43" t="str">
            <v>03.1422</v>
          </cell>
          <cell r="B43" t="str">
            <v>Ñaøo moùng baèng TC ñaát C2  saâu £ 2 m dieän tích ñaùy moùng &gt; 200 m2</v>
          </cell>
          <cell r="C43" t="str">
            <v>m 3</v>
          </cell>
          <cell r="E43">
            <v>16187</v>
          </cell>
        </row>
        <row r="44">
          <cell r="A44" t="str">
            <v>03.1423</v>
          </cell>
          <cell r="B44" t="str">
            <v>Ñaøo moùng baèng TC ñaát C3  saâu £ 2 m dieän tích ñaùy moùng &gt; 200 m2</v>
          </cell>
          <cell r="C44" t="str">
            <v>m 3</v>
          </cell>
          <cell r="E44">
            <v>24281</v>
          </cell>
        </row>
        <row r="45">
          <cell r="A45" t="str">
            <v>03.1432</v>
          </cell>
          <cell r="B45" t="str">
            <v>Ñaøo moùng baèng TC ñaát C2  saâu £ 3 m dieän tích ñaùy moùng &gt; 200 m2</v>
          </cell>
          <cell r="C45" t="str">
            <v>m 3</v>
          </cell>
          <cell r="E45">
            <v>17217</v>
          </cell>
        </row>
        <row r="46">
          <cell r="A46" t="str">
            <v>03.1433</v>
          </cell>
          <cell r="B46" t="str">
            <v>Ñaøo moùng baèng TC ñaát C3  saâu £ 3 m dieän tích ñaùy moùng &gt; 200 m2</v>
          </cell>
          <cell r="C46" t="str">
            <v>m 3</v>
          </cell>
          <cell r="E46">
            <v>25458</v>
          </cell>
        </row>
        <row r="47">
          <cell r="A47" t="str">
            <v>03.1442</v>
          </cell>
          <cell r="B47" t="str">
            <v>Ñaøo moùng baèng TC ñaát C2  saâu £ 3 m dieän tích ñaùy moùng &gt; 200 m2</v>
          </cell>
          <cell r="C47" t="str">
            <v>m 3</v>
          </cell>
          <cell r="E47">
            <v>18836</v>
          </cell>
        </row>
        <row r="48">
          <cell r="A48" t="str">
            <v>03.1443</v>
          </cell>
          <cell r="B48" t="str">
            <v>Ñaøo moùng baèng TC ñaát C3  saâu £ 3 m dieän tích ñaùy moùng &gt; 200 m2</v>
          </cell>
          <cell r="C48" t="str">
            <v>m 3</v>
          </cell>
          <cell r="E48">
            <v>27960</v>
          </cell>
        </row>
        <row r="49">
          <cell r="A49" t="str">
            <v>03.2202</v>
          </cell>
          <cell r="B49" t="str">
            <v>Laáp hoá moùng + chaân truï C2</v>
          </cell>
          <cell r="C49" t="str">
            <v>m 3</v>
          </cell>
          <cell r="E49">
            <v>9712</v>
          </cell>
        </row>
        <row r="50">
          <cell r="A50" t="str">
            <v>03.2203</v>
          </cell>
          <cell r="B50" t="str">
            <v>Laáp hoá moùng + chaân truï C3</v>
          </cell>
          <cell r="C50" t="str">
            <v>m 3</v>
          </cell>
          <cell r="E50">
            <v>10890</v>
          </cell>
        </row>
        <row r="51">
          <cell r="A51" t="str">
            <v>03.3102</v>
          </cell>
          <cell r="B51" t="str">
            <v>Ñaøo ñaát raõnh tieáp ñòa ñaát C2</v>
          </cell>
          <cell r="C51" t="str">
            <v>m 3</v>
          </cell>
          <cell r="E51">
            <v>14716</v>
          </cell>
        </row>
        <row r="52">
          <cell r="A52" t="str">
            <v>03.3103</v>
          </cell>
          <cell r="B52" t="str">
            <v>Ñaøo ñaát raõnh tieáp ñòa ñaát C3</v>
          </cell>
          <cell r="C52" t="str">
            <v>m 3</v>
          </cell>
          <cell r="E52">
            <v>21926</v>
          </cell>
        </row>
        <row r="53">
          <cell r="A53" t="str">
            <v>03.3202</v>
          </cell>
          <cell r="B53" t="str">
            <v>Laáp ñaát raõnh tieáp ñòa ñaát C2</v>
          </cell>
          <cell r="C53" t="str">
            <v>m 3</v>
          </cell>
          <cell r="E53">
            <v>8682</v>
          </cell>
        </row>
        <row r="54">
          <cell r="A54" t="str">
            <v>03.3203</v>
          </cell>
          <cell r="B54" t="str">
            <v>Laáp ñaát raõnh tieáp ñòa ñaát C3</v>
          </cell>
          <cell r="C54" t="str">
            <v>m 3</v>
          </cell>
          <cell r="E54">
            <v>10007</v>
          </cell>
        </row>
        <row r="55">
          <cell r="A55" t="str">
            <v>03.4001</v>
          </cell>
          <cell r="B55" t="str">
            <v>Ñaép bôø bao ñoä saâu buøn nöôùc £ 30cm</v>
          </cell>
          <cell r="C55" t="str">
            <v>m</v>
          </cell>
          <cell r="E55">
            <v>5592</v>
          </cell>
        </row>
        <row r="56">
          <cell r="A56" t="str">
            <v>03.4002</v>
          </cell>
          <cell r="B56" t="str">
            <v>Ñaép bôø bao ñoä saâu buøn nöôùc £ 50cm</v>
          </cell>
          <cell r="C56" t="str">
            <v>m</v>
          </cell>
          <cell r="D56">
            <v>24000</v>
          </cell>
          <cell r="E56">
            <v>8241</v>
          </cell>
        </row>
        <row r="57">
          <cell r="A57" t="str">
            <v>03.4003</v>
          </cell>
          <cell r="B57" t="str">
            <v>Ñaép bôø bao ñoä saâu buøn nöôùc £ 80cm</v>
          </cell>
          <cell r="C57" t="str">
            <v>m</v>
          </cell>
          <cell r="D57">
            <v>37500</v>
          </cell>
          <cell r="E57">
            <v>12655</v>
          </cell>
        </row>
        <row r="58">
          <cell r="A58" t="str">
            <v>03.4004</v>
          </cell>
          <cell r="B58" t="str">
            <v>Ñaép bôø bao ñoä saâu buøn nöôùc £ 100cm</v>
          </cell>
          <cell r="C58" t="str">
            <v>m</v>
          </cell>
          <cell r="D58">
            <v>45000</v>
          </cell>
          <cell r="E58">
            <v>16187</v>
          </cell>
        </row>
        <row r="59">
          <cell r="A59" t="str">
            <v>03.5100</v>
          </cell>
          <cell r="B59" t="str">
            <v xml:space="preserve">Bôm taùt nöôùc baèng thuû coâng </v>
          </cell>
          <cell r="C59" t="str">
            <v>m 3</v>
          </cell>
          <cell r="E59">
            <v>5827</v>
          </cell>
        </row>
        <row r="60">
          <cell r="A60" t="str">
            <v>03.5200</v>
          </cell>
          <cell r="B60" t="str">
            <v>Bôm taùt nöôùc baèng maùy</v>
          </cell>
          <cell r="C60" t="str">
            <v>m 3</v>
          </cell>
          <cell r="F60">
            <v>2567</v>
          </cell>
        </row>
        <row r="61">
          <cell r="A61" t="str">
            <v>03.7001</v>
          </cell>
          <cell r="B61" t="str">
            <v>Ñaép caùt coâng trình</v>
          </cell>
          <cell r="C61" t="str">
            <v>m 3</v>
          </cell>
          <cell r="D61">
            <v>24423</v>
          </cell>
          <cell r="E61">
            <v>9124</v>
          </cell>
        </row>
        <row r="62">
          <cell r="A62" t="str">
            <v>04.1101</v>
          </cell>
          <cell r="B62" t="str">
            <v>SX laép döïng coát theùp £ F10</v>
          </cell>
          <cell r="C62" t="str">
            <v>kg</v>
          </cell>
          <cell r="D62">
            <v>4267.6769999999997</v>
          </cell>
          <cell r="E62">
            <v>201.59299999999999</v>
          </cell>
          <cell r="F62">
            <v>16.917999999999999</v>
          </cell>
        </row>
        <row r="63">
          <cell r="A63" t="str">
            <v>04.1102</v>
          </cell>
          <cell r="B63" t="str">
            <v>SX laép döïng coát theùp £ F18</v>
          </cell>
          <cell r="C63" t="str">
            <v>kg</v>
          </cell>
          <cell r="D63">
            <v>4314.6459999999997</v>
          </cell>
          <cell r="E63">
            <v>148.48500000000001</v>
          </cell>
          <cell r="F63">
            <v>187.36099999999999</v>
          </cell>
        </row>
        <row r="64">
          <cell r="A64" t="str">
            <v>04.1103</v>
          </cell>
          <cell r="B64" t="str">
            <v>SX laép döïng coát theùp &gt; F18</v>
          </cell>
          <cell r="C64" t="str">
            <v>kg</v>
          </cell>
          <cell r="D64">
            <v>4320.3580000000002</v>
          </cell>
          <cell r="E64">
            <v>113.02800000000001</v>
          </cell>
          <cell r="F64">
            <v>203.874</v>
          </cell>
        </row>
        <row r="65">
          <cell r="A65" t="str">
            <v>04.2002</v>
          </cell>
          <cell r="B65" t="str">
            <v>Vaùn khuoân</v>
          </cell>
          <cell r="C65" t="str">
            <v>m2</v>
          </cell>
          <cell r="D65">
            <v>26318.45</v>
          </cell>
          <cell r="E65">
            <v>5702.46</v>
          </cell>
        </row>
        <row r="66">
          <cell r="A66" t="str">
            <v>04.3101</v>
          </cell>
          <cell r="B66" t="str">
            <v>Beâ toâng loùt M#100 ñaù 4x6</v>
          </cell>
          <cell r="C66" t="str">
            <v>m 3</v>
          </cell>
          <cell r="D66">
            <v>315919</v>
          </cell>
          <cell r="E66">
            <v>39732</v>
          </cell>
        </row>
        <row r="67">
          <cell r="A67" t="str">
            <v>04.3102</v>
          </cell>
          <cell r="B67" t="str">
            <v>Beâ toâng loùt M#150 ñaù 4x6</v>
          </cell>
          <cell r="C67" t="str">
            <v>m 3</v>
          </cell>
          <cell r="D67">
            <v>367816</v>
          </cell>
          <cell r="E67">
            <v>39732</v>
          </cell>
        </row>
        <row r="68">
          <cell r="A68" t="str">
            <v>04.3111</v>
          </cell>
          <cell r="B68" t="str">
            <v>Beâ toâng loùt moùng baûn M#100 ñaù 4x6</v>
          </cell>
          <cell r="C68" t="str">
            <v>m 3</v>
          </cell>
          <cell r="D68">
            <v>315919</v>
          </cell>
          <cell r="E68">
            <v>32080</v>
          </cell>
        </row>
        <row r="69">
          <cell r="A69" t="str">
            <v>04.3112</v>
          </cell>
          <cell r="B69" t="str">
            <v>Beâ toâng loùt moùng baûn M#150 ñaù 4x6</v>
          </cell>
          <cell r="C69" t="str">
            <v>m 3</v>
          </cell>
          <cell r="D69">
            <v>367816</v>
          </cell>
          <cell r="E69">
            <v>32080</v>
          </cell>
        </row>
        <row r="70">
          <cell r="A70" t="str">
            <v>04.3201</v>
          </cell>
          <cell r="B70" t="str">
            <v>Beâ toâng moùng truï M100 baèng thuû coâng keát hôïp cô giôùi</v>
          </cell>
          <cell r="C70" t="str">
            <v>m 3</v>
          </cell>
          <cell r="D70">
            <v>315919</v>
          </cell>
          <cell r="E70">
            <v>26783</v>
          </cell>
          <cell r="F70">
            <v>12544</v>
          </cell>
        </row>
        <row r="71">
          <cell r="A71" t="str">
            <v>04.3202</v>
          </cell>
          <cell r="B71" t="str">
            <v>Beâ toâng moùng truï M150 baèng thuû coâng keát hôïp cô giôùi</v>
          </cell>
          <cell r="C71" t="str">
            <v>m 3</v>
          </cell>
          <cell r="D71">
            <v>367816</v>
          </cell>
          <cell r="E71">
            <v>26783</v>
          </cell>
          <cell r="F71">
            <v>12544</v>
          </cell>
        </row>
        <row r="72">
          <cell r="A72" t="str">
            <v>04.3203</v>
          </cell>
          <cell r="B72" t="str">
            <v>Beâ toâng moùng truï M200 baèng thuû coâng keát hôïp cô giôùi</v>
          </cell>
          <cell r="C72" t="str">
            <v>m 3</v>
          </cell>
          <cell r="D72">
            <v>418128</v>
          </cell>
          <cell r="E72">
            <v>26783</v>
          </cell>
          <cell r="F72">
            <v>12544</v>
          </cell>
        </row>
        <row r="73">
          <cell r="A73" t="str">
            <v>04.3204</v>
          </cell>
          <cell r="B73" t="str">
            <v>Beâ toâng moùng truï M250 baèng thuû coâng keát hôïp cô giôùi</v>
          </cell>
          <cell r="C73" t="str">
            <v>m 3</v>
          </cell>
          <cell r="D73">
            <v>471745</v>
          </cell>
          <cell r="E73">
            <v>26783</v>
          </cell>
          <cell r="F73">
            <v>12544</v>
          </cell>
        </row>
        <row r="74">
          <cell r="A74" t="str">
            <v>04.3312</v>
          </cell>
          <cell r="B74" t="str">
            <v>Beâ toâng moùng truï khoâng coù caàu coâng taùc M150</v>
          </cell>
          <cell r="C74" t="str">
            <v>m 3</v>
          </cell>
          <cell r="D74">
            <v>389957</v>
          </cell>
          <cell r="E74">
            <v>45030</v>
          </cell>
        </row>
        <row r="75">
          <cell r="A75" t="str">
            <v>04.3313</v>
          </cell>
          <cell r="B75" t="str">
            <v>Beâ toâng moùng truï khoâng coù caàu coâng taùc M200</v>
          </cell>
          <cell r="C75" t="str">
            <v>m 3</v>
          </cell>
          <cell r="D75">
            <v>389957</v>
          </cell>
          <cell r="E75">
            <v>45030</v>
          </cell>
        </row>
        <row r="76">
          <cell r="A76" t="str">
            <v>04.3333</v>
          </cell>
          <cell r="B76" t="str">
            <v>BT moùng truï coù caàu coâng taùc M#200 ñaù 2x4 (TC keát hôïp ñaàm duøi)</v>
          </cell>
          <cell r="C76" t="str">
            <v>m 3</v>
          </cell>
          <cell r="D76">
            <v>476738</v>
          </cell>
          <cell r="E76">
            <v>44589</v>
          </cell>
          <cell r="F76">
            <v>4003</v>
          </cell>
        </row>
        <row r="77">
          <cell r="A77" t="str">
            <v>04.3334</v>
          </cell>
          <cell r="B77" t="str">
            <v>BT moùng truï coù caàu coâng taùc M#250 ñaù 2x4 (TC keát hôïp ñaàm duøi)</v>
          </cell>
          <cell r="C77" t="str">
            <v>m 3</v>
          </cell>
          <cell r="D77">
            <v>533530</v>
          </cell>
          <cell r="E77">
            <v>44589</v>
          </cell>
          <cell r="F77">
            <v>4003</v>
          </cell>
        </row>
        <row r="78">
          <cell r="A78" t="str">
            <v>04.3343</v>
          </cell>
          <cell r="B78" t="str">
            <v>BT moùng truï khoâng coù caàu coâng taùc M#200 ñaù 2x4 (TC keát hôïp ñaàm duøi)</v>
          </cell>
          <cell r="C78" t="str">
            <v>m 3</v>
          </cell>
          <cell r="D78">
            <v>443488</v>
          </cell>
          <cell r="E78">
            <v>38261</v>
          </cell>
          <cell r="F78">
            <v>4003</v>
          </cell>
        </row>
        <row r="79">
          <cell r="A79" t="str">
            <v>04.3344</v>
          </cell>
          <cell r="B79" t="str">
            <v>BT moùng truï khoâng coù caàu coâng taùc M#250 ñaù 2x4 (TC keát hôïp ñaàm duøi)</v>
          </cell>
          <cell r="C79" t="str">
            <v>m 3</v>
          </cell>
          <cell r="D79">
            <v>500280</v>
          </cell>
          <cell r="E79">
            <v>38261</v>
          </cell>
          <cell r="F79">
            <v>4003</v>
          </cell>
        </row>
        <row r="80">
          <cell r="A80" t="str">
            <v>04.3353</v>
          </cell>
          <cell r="B80" t="str">
            <v>BT moùng baûnï coù caàu coâng taùc M#200 ñaù 2x4 (TC keát hôïp ñaàm duøi)</v>
          </cell>
          <cell r="C80" t="str">
            <v>m 3</v>
          </cell>
          <cell r="D80">
            <v>476738</v>
          </cell>
          <cell r="E80">
            <v>41498</v>
          </cell>
          <cell r="F80">
            <v>4003</v>
          </cell>
        </row>
        <row r="81">
          <cell r="A81" t="str">
            <v>04.3354</v>
          </cell>
          <cell r="B81" t="str">
            <v>BT moùng baûnï coù caàu coâng taùc M#250 ñaù 2x4 (TC keát hôïp ñaàm duøi)</v>
          </cell>
          <cell r="C81" t="str">
            <v>m 3</v>
          </cell>
          <cell r="D81">
            <v>533530</v>
          </cell>
          <cell r="E81">
            <v>41498</v>
          </cell>
          <cell r="F81">
            <v>4003</v>
          </cell>
        </row>
        <row r="82">
          <cell r="A82" t="str">
            <v>04.3601</v>
          </cell>
          <cell r="D82">
            <v>447735</v>
          </cell>
          <cell r="E82">
            <v>50328</v>
          </cell>
        </row>
        <row r="83">
          <cell r="A83" t="str">
            <v>04.3801</v>
          </cell>
          <cell r="B83" t="str">
            <v>Laép ñaët moùng neùo troïng löôïng £ 0,25T</v>
          </cell>
          <cell r="C83" t="str">
            <v>caùi</v>
          </cell>
          <cell r="E83">
            <v>11051</v>
          </cell>
        </row>
        <row r="84">
          <cell r="A84" t="str">
            <v>04.3802</v>
          </cell>
          <cell r="B84" t="str">
            <v>Laép ñaët moùng neùo troïng löôïng £ 0,5T</v>
          </cell>
          <cell r="C84" t="str">
            <v>caùi</v>
          </cell>
          <cell r="E84">
            <v>24214</v>
          </cell>
        </row>
        <row r="85">
          <cell r="A85" t="str">
            <v>04.3803</v>
          </cell>
          <cell r="B85" t="str">
            <v>Laép ñaët moùng neùo troïng löôïng &gt; 0,5T</v>
          </cell>
          <cell r="C85" t="str">
            <v>caùi</v>
          </cell>
          <cell r="E85">
            <v>42252</v>
          </cell>
        </row>
        <row r="86">
          <cell r="A86" t="str">
            <v>05.4101</v>
          </cell>
          <cell r="B86" t="str">
            <v>Laép ñaët coät theùp baèng thuû coâng (chieáu cao £15m)</v>
          </cell>
          <cell r="C86" t="str">
            <v>taán</v>
          </cell>
          <cell r="D86">
            <v>5359</v>
          </cell>
          <cell r="E86">
            <v>183473</v>
          </cell>
        </row>
        <row r="87">
          <cell r="A87" t="str">
            <v>05.4201</v>
          </cell>
          <cell r="B87" t="str">
            <v>Laép ñaët coät theùp baèng thuû coâng (chieáu cao £25m)</v>
          </cell>
          <cell r="C87" t="str">
            <v>taán</v>
          </cell>
          <cell r="D87">
            <v>12217</v>
          </cell>
          <cell r="E87">
            <v>201837</v>
          </cell>
        </row>
        <row r="88">
          <cell r="A88" t="str">
            <v>05.4301</v>
          </cell>
          <cell r="B88" t="str">
            <v>Laép ñaët coät theùp baèng thuû coâng (chieáu cao £40m)</v>
          </cell>
          <cell r="C88" t="str">
            <v>taán</v>
          </cell>
          <cell r="D88">
            <v>12860</v>
          </cell>
          <cell r="E88">
            <v>232064</v>
          </cell>
        </row>
        <row r="89">
          <cell r="A89" t="str">
            <v>05.4401</v>
          </cell>
          <cell r="B89" t="str">
            <v>Laép ñaët coät theùp baèng thuû coâng (chieáu cao £55m)</v>
          </cell>
          <cell r="C89" t="str">
            <v>taán</v>
          </cell>
          <cell r="D89">
            <v>15646</v>
          </cell>
          <cell r="E89">
            <v>266841</v>
          </cell>
        </row>
        <row r="90">
          <cell r="A90" t="str">
            <v>05.4501</v>
          </cell>
          <cell r="B90" t="str">
            <v>Laép ñaët coät theùp baèng thuû coâng (chieáu cao £70m)</v>
          </cell>
          <cell r="C90" t="str">
            <v>taán</v>
          </cell>
          <cell r="D90">
            <v>16289</v>
          </cell>
          <cell r="E90">
            <v>307143</v>
          </cell>
        </row>
        <row r="91">
          <cell r="A91" t="str">
            <v>05.4601</v>
          </cell>
          <cell r="B91" t="str">
            <v>Laép ñaët coät theùp baèng thuû coâng (chieáu cao £85m)</v>
          </cell>
          <cell r="C91" t="str">
            <v>taán</v>
          </cell>
          <cell r="D91">
            <v>16932</v>
          </cell>
          <cell r="E91">
            <v>352808</v>
          </cell>
        </row>
        <row r="92">
          <cell r="A92" t="str">
            <v>05.4701</v>
          </cell>
          <cell r="B92" t="str">
            <v>Laép ñaët coät theùp baèng thuû coâng (chieáu cao £100m)</v>
          </cell>
          <cell r="C92" t="str">
            <v>taán</v>
          </cell>
          <cell r="D92">
            <v>16932</v>
          </cell>
          <cell r="E92">
            <v>405786</v>
          </cell>
        </row>
        <row r="93">
          <cell r="A93" t="str">
            <v>05.5101</v>
          </cell>
          <cell r="B93" t="str">
            <v>Noái coät beâ toâng baèng maët bích (ÑH bình thöôøng)</v>
          </cell>
          <cell r="C93" t="str">
            <v>moái</v>
          </cell>
          <cell r="D93">
            <v>12573</v>
          </cell>
          <cell r="E93">
            <v>48753</v>
          </cell>
        </row>
        <row r="94">
          <cell r="A94" t="str">
            <v>05.5102</v>
          </cell>
          <cell r="B94" t="str">
            <v>Noái coät beâ toâng baèng maët bích (ÑH söôøn ñoài)</v>
          </cell>
          <cell r="C94" t="str">
            <v>moái</v>
          </cell>
          <cell r="D94">
            <v>12573</v>
          </cell>
          <cell r="E94">
            <v>51190</v>
          </cell>
        </row>
        <row r="95">
          <cell r="A95" t="str">
            <v>05.5103</v>
          </cell>
          <cell r="B95" t="str">
            <v>Noái coät beâ toâng baèng maët bích (ÑH sình laày)</v>
          </cell>
          <cell r="C95" t="str">
            <v>moái</v>
          </cell>
          <cell r="D95">
            <v>34960</v>
          </cell>
          <cell r="E95">
            <v>58503</v>
          </cell>
        </row>
        <row r="96">
          <cell r="A96" t="str">
            <v>05.5211</v>
          </cell>
          <cell r="B96" t="str">
            <v>Döïng coät beâ toâng baèng thuû coâng (chieáu cao £ 8m)</v>
          </cell>
          <cell r="C96" t="str">
            <v>coät</v>
          </cell>
          <cell r="D96">
            <v>20790</v>
          </cell>
          <cell r="E96">
            <v>74917</v>
          </cell>
        </row>
        <row r="97">
          <cell r="A97" t="str">
            <v>05.5212</v>
          </cell>
          <cell r="B97" t="str">
            <v>Döïng coät beâ toâng baèng thuû coâng (chieáu cao £ 10m)</v>
          </cell>
          <cell r="C97" t="str">
            <v>coät</v>
          </cell>
          <cell r="D97">
            <v>20790</v>
          </cell>
          <cell r="E97">
            <v>80605</v>
          </cell>
        </row>
        <row r="98">
          <cell r="A98" t="str">
            <v>05.5213</v>
          </cell>
          <cell r="B98" t="str">
            <v>Döïng coät beâ toâng baèng thuû coâng (chieáu cao £ 12m)</v>
          </cell>
          <cell r="C98" t="str">
            <v>coät</v>
          </cell>
          <cell r="D98">
            <v>20790</v>
          </cell>
          <cell r="E98">
            <v>86293</v>
          </cell>
        </row>
        <row r="99">
          <cell r="A99" t="str">
            <v>05.5214</v>
          </cell>
          <cell r="B99" t="str">
            <v>Döïng coät beâ toâng baèng thuû coâng (chieáu cao £ 14m)</v>
          </cell>
          <cell r="C99" t="str">
            <v>coät</v>
          </cell>
          <cell r="D99">
            <v>20790</v>
          </cell>
          <cell r="E99">
            <v>107419</v>
          </cell>
        </row>
        <row r="100">
          <cell r="A100" t="str">
            <v>05.5215</v>
          </cell>
          <cell r="B100" t="str">
            <v>Döïng coät beâ toâng baèng thuû coâng (chieáu cao £ 16m)</v>
          </cell>
          <cell r="C100" t="str">
            <v>coät</v>
          </cell>
          <cell r="D100">
            <v>24448</v>
          </cell>
          <cell r="E100">
            <v>116844</v>
          </cell>
        </row>
        <row r="101">
          <cell r="A101" t="str">
            <v>05.5216</v>
          </cell>
          <cell r="B101" t="str">
            <v>Döïng coät beâ toâng baèng thuû coâng (chieáu cao £ 18m)</v>
          </cell>
          <cell r="C101" t="str">
            <v>coät</v>
          </cell>
          <cell r="D101">
            <v>24448</v>
          </cell>
          <cell r="E101">
            <v>152271</v>
          </cell>
        </row>
        <row r="102">
          <cell r="A102" t="str">
            <v>05.5217</v>
          </cell>
          <cell r="B102" t="str">
            <v>Döïng coät beâ toâng baèng thuû coâng (chieáu cao £ 20m)</v>
          </cell>
          <cell r="C102" t="str">
            <v>coät</v>
          </cell>
          <cell r="D102">
            <v>24448</v>
          </cell>
          <cell r="E102">
            <v>177460</v>
          </cell>
        </row>
        <row r="103">
          <cell r="A103" t="str">
            <v>05.5218</v>
          </cell>
          <cell r="B103" t="str">
            <v>Döïng coät beâ toâng baèng thuû coâng (chieáu cao &gt; 20m)</v>
          </cell>
          <cell r="C103" t="str">
            <v>coät</v>
          </cell>
          <cell r="D103">
            <v>24448</v>
          </cell>
          <cell r="E103">
            <v>193711</v>
          </cell>
        </row>
        <row r="104">
          <cell r="A104" t="str">
            <v>05.6011</v>
          </cell>
          <cell r="B104" t="str">
            <v>Laép ñaët xaø theùp cho coät ñôõ (troïng löôïng 25 kg)</v>
          </cell>
          <cell r="C104" t="str">
            <v>boä</v>
          </cell>
          <cell r="E104">
            <v>13161</v>
          </cell>
        </row>
        <row r="105">
          <cell r="A105" t="str">
            <v>05.6021</v>
          </cell>
          <cell r="B105" t="str">
            <v>Laép ñaët xaø theùp cho coät ñôõ (troïng löôïng 50 kg)</v>
          </cell>
          <cell r="C105" t="str">
            <v>boä</v>
          </cell>
          <cell r="E105">
            <v>17806</v>
          </cell>
        </row>
        <row r="106">
          <cell r="A106" t="str">
            <v>05.6031</v>
          </cell>
          <cell r="B106" t="str">
            <v>Laép ñaët xaø theùp cho coät ñôõ (troïng löôïng 100 kg)</v>
          </cell>
          <cell r="C106" t="str">
            <v>boä</v>
          </cell>
          <cell r="E106">
            <v>23999</v>
          </cell>
        </row>
        <row r="107">
          <cell r="A107" t="str">
            <v>05.6041</v>
          </cell>
          <cell r="B107" t="str">
            <v>Laép ñaët xaø theùp cho coät ñôõ (troïng löôïng 140 kg)</v>
          </cell>
          <cell r="C107" t="str">
            <v>boä</v>
          </cell>
          <cell r="E107">
            <v>28799</v>
          </cell>
        </row>
        <row r="108">
          <cell r="A108" t="str">
            <v>05.6051</v>
          </cell>
          <cell r="B108" t="str">
            <v>Laép ñaët xaø theùp cho coät ñôõ (troïng löôïng 230 kg)</v>
          </cell>
          <cell r="C108" t="str">
            <v>boä</v>
          </cell>
          <cell r="E108">
            <v>39792</v>
          </cell>
        </row>
        <row r="109">
          <cell r="A109" t="str">
            <v>05.6061</v>
          </cell>
          <cell r="B109" t="str">
            <v>Laép ñaët xaø theùp cho coät ñôõ (troïng löôïng 320 kg)</v>
          </cell>
          <cell r="C109" t="str">
            <v>boä</v>
          </cell>
          <cell r="E109">
            <v>50785</v>
          </cell>
        </row>
        <row r="110">
          <cell r="A110" t="str">
            <v>05.6071</v>
          </cell>
          <cell r="B110" t="str">
            <v>Laép ñaët xaø theùp cho coät ñôõ (troïng löôïng 410 kg)</v>
          </cell>
          <cell r="C110" t="str">
            <v>boä</v>
          </cell>
          <cell r="E110">
            <v>59920</v>
          </cell>
        </row>
        <row r="111">
          <cell r="A111" t="str">
            <v>05.6081</v>
          </cell>
          <cell r="B111" t="str">
            <v>Laép ñaët xaø theùp cho coät ñôõ (troïng löôïng 500 kg)</v>
          </cell>
          <cell r="C111" t="str">
            <v>boä</v>
          </cell>
          <cell r="E111">
            <v>70759</v>
          </cell>
        </row>
        <row r="112">
          <cell r="A112" t="str">
            <v>05.6012</v>
          </cell>
          <cell r="B112" t="str">
            <v>Laép ñaët xaø theùp cho coät neùo (troïng löôïng 25 kg)</v>
          </cell>
          <cell r="C112" t="str">
            <v>boä</v>
          </cell>
          <cell r="E112">
            <v>17496</v>
          </cell>
        </row>
        <row r="113">
          <cell r="A113" t="str">
            <v>05.6022</v>
          </cell>
          <cell r="B113" t="str">
            <v>Laép ñaët xaø theùp cho coät neùoõ (troïng löôïng 50 kg)</v>
          </cell>
          <cell r="C113" t="str">
            <v>boä</v>
          </cell>
          <cell r="E113">
            <v>23689</v>
          </cell>
        </row>
        <row r="114">
          <cell r="A114" t="str">
            <v>05.6032</v>
          </cell>
          <cell r="B114" t="str">
            <v>Laép ñaët xaø theùp cho coät neùo (troïng löôïng 100 kg)</v>
          </cell>
          <cell r="C114" t="str">
            <v>boä</v>
          </cell>
          <cell r="E114">
            <v>31896</v>
          </cell>
        </row>
        <row r="115">
          <cell r="A115" t="str">
            <v>05.6042</v>
          </cell>
          <cell r="B115" t="str">
            <v>Laép ñaët xaø theùp cho coät neùo (troïng löôïng 140 kg)</v>
          </cell>
          <cell r="C115" t="str">
            <v>boä</v>
          </cell>
          <cell r="E115">
            <v>38244</v>
          </cell>
        </row>
        <row r="116">
          <cell r="A116" t="str">
            <v>05.6052</v>
          </cell>
          <cell r="B116" t="str">
            <v>Laép ñaët xaø theùp cho coät neùo (troïng löôïng 230 kg)</v>
          </cell>
          <cell r="C116" t="str">
            <v>boä</v>
          </cell>
          <cell r="E116">
            <v>52798</v>
          </cell>
        </row>
        <row r="117">
          <cell r="A117" t="str">
            <v>05.6062</v>
          </cell>
          <cell r="B117" t="str">
            <v>Laép ñaët xaø theùp cho coät neùo (troïng löôïng 320 kg)</v>
          </cell>
          <cell r="C117" t="str">
            <v>boä</v>
          </cell>
          <cell r="E117">
            <v>67507</v>
          </cell>
        </row>
        <row r="118">
          <cell r="A118" t="str">
            <v>05.6072</v>
          </cell>
          <cell r="B118" t="str">
            <v>Laép ñaët xaø theùp cho coät neùo (troïng löôïng 410 kg)</v>
          </cell>
          <cell r="C118" t="str">
            <v>boä</v>
          </cell>
          <cell r="E118">
            <v>79584</v>
          </cell>
        </row>
        <row r="119">
          <cell r="A119" t="str">
            <v>05.6082</v>
          </cell>
          <cell r="B119" t="str">
            <v>Laép ñaët xaø theùp cho coät neùo (troïng löôïng 500 kg)</v>
          </cell>
          <cell r="C119" t="str">
            <v>boä</v>
          </cell>
          <cell r="E119">
            <v>93984</v>
          </cell>
        </row>
        <row r="120">
          <cell r="A120" t="str">
            <v>05.6043</v>
          </cell>
          <cell r="B120" t="str">
            <v>Laép ñaët xaø theùp cho coät ñuùp (troïng löôïng 140 kg)</v>
          </cell>
          <cell r="C120" t="str">
            <v>boä</v>
          </cell>
          <cell r="E120">
            <v>32515</v>
          </cell>
        </row>
        <row r="121">
          <cell r="A121" t="str">
            <v>05.6053</v>
          </cell>
          <cell r="B121" t="str">
            <v>Laép ñaët xaø theùp cho coät ñuùp (troïng löôïng 230 kg)</v>
          </cell>
          <cell r="C121" t="str">
            <v>boä</v>
          </cell>
          <cell r="E121">
            <v>46295</v>
          </cell>
        </row>
        <row r="122">
          <cell r="A122" t="str">
            <v>05.6063</v>
          </cell>
          <cell r="B122" t="str">
            <v>Laép ñaët xaø theùp cho coät ñuùp (troïng löôïng 320 kg)</v>
          </cell>
          <cell r="C122" t="str">
            <v>boä</v>
          </cell>
          <cell r="E122">
            <v>58062</v>
          </cell>
        </row>
        <row r="123">
          <cell r="A123" t="str">
            <v>05.6073</v>
          </cell>
          <cell r="B123" t="str">
            <v>Laép ñaët xaø theùp cho coät ñuùp (troïng löôïng 410 kg)</v>
          </cell>
          <cell r="C123" t="str">
            <v>boä</v>
          </cell>
          <cell r="E123">
            <v>64101</v>
          </cell>
        </row>
        <row r="124">
          <cell r="A124" t="str">
            <v>05.6083</v>
          </cell>
          <cell r="B124" t="str">
            <v>Laép ñaët xaø theùp cho coät ñuùp (troïng löôïng 500 kg)</v>
          </cell>
          <cell r="C124" t="str">
            <v>boä</v>
          </cell>
          <cell r="E124">
            <v>69985</v>
          </cell>
        </row>
        <row r="125">
          <cell r="A125" t="str">
            <v>05.6093</v>
          </cell>
          <cell r="B125" t="str">
            <v>Laép ñaët xaø theùp cho coät ñuùp (troïng löôïng 750 kg)</v>
          </cell>
          <cell r="C125" t="str">
            <v>boä</v>
          </cell>
          <cell r="E125">
            <v>89648</v>
          </cell>
        </row>
        <row r="126">
          <cell r="A126" t="str">
            <v>05.6103</v>
          </cell>
          <cell r="B126" t="str">
            <v>Laép ñaët xaø theùp cho coät ñuùp (troïng löôïng 1000 kg)</v>
          </cell>
          <cell r="C126" t="str">
            <v>boä</v>
          </cell>
          <cell r="E126">
            <v>105751</v>
          </cell>
        </row>
        <row r="127">
          <cell r="A127" t="str">
            <v>05.6044</v>
          </cell>
          <cell r="B127" t="str">
            <v>Laép ñaët xaø theùp cho coät ñuùp (troïng löôïng 140 kg)</v>
          </cell>
          <cell r="C127" t="str">
            <v>boä</v>
          </cell>
          <cell r="E127">
            <v>36076</v>
          </cell>
        </row>
        <row r="128">
          <cell r="A128" t="str">
            <v>05.6054</v>
          </cell>
          <cell r="B128" t="str">
            <v>Laép ñaët xaø theùp cho coät ñuùp (troïng löôïng 230 kg)</v>
          </cell>
          <cell r="C128" t="str">
            <v>boä</v>
          </cell>
          <cell r="E128">
            <v>51559</v>
          </cell>
        </row>
        <row r="129">
          <cell r="A129" t="str">
            <v>05.6064</v>
          </cell>
          <cell r="B129" t="str">
            <v>Laép ñaët xaø theùp cho coät ñuùp (troïng löôïng 320 kg)</v>
          </cell>
          <cell r="C129" t="str">
            <v>boä</v>
          </cell>
          <cell r="E129">
            <v>64565</v>
          </cell>
        </row>
        <row r="130">
          <cell r="A130" t="str">
            <v>05.6074</v>
          </cell>
          <cell r="B130" t="str">
            <v>Laép ñaët xaø theùp cho coät ñuùp (troïng löôïng 410 kg)</v>
          </cell>
          <cell r="C130" t="str">
            <v>boä</v>
          </cell>
          <cell r="E130">
            <v>71223</v>
          </cell>
        </row>
        <row r="131">
          <cell r="A131" t="str">
            <v>05.6084</v>
          </cell>
          <cell r="B131" t="str">
            <v>Laép ñaët xaø theùp cho coät ñuùp (troïng löôïng 500 kg)</v>
          </cell>
          <cell r="C131" t="str">
            <v>boä</v>
          </cell>
          <cell r="E131">
            <v>77726</v>
          </cell>
        </row>
        <row r="132">
          <cell r="A132" t="str">
            <v>05.6094</v>
          </cell>
          <cell r="B132" t="str">
            <v>Laép ñaët xaø theùp cho coät ñuùp (troïng löôïng 750 kg)</v>
          </cell>
          <cell r="C132" t="str">
            <v>boä</v>
          </cell>
          <cell r="E132">
            <v>99558</v>
          </cell>
        </row>
        <row r="133">
          <cell r="A133" t="str">
            <v>05.6104</v>
          </cell>
          <cell r="B133" t="str">
            <v>Laép ñaët xaø theùp cho coät ñuùp (troïng löôïng 1000 kg)</v>
          </cell>
          <cell r="C133" t="str">
            <v>boä</v>
          </cell>
          <cell r="E133">
            <v>117518</v>
          </cell>
        </row>
        <row r="134">
          <cell r="A134" t="str">
            <v>05.8002</v>
          </cell>
          <cell r="B134" t="str">
            <v xml:space="preserve">Ñoùng coïc tieáp ñaát </v>
          </cell>
          <cell r="D134">
            <v>714</v>
          </cell>
          <cell r="E134">
            <v>4335.3</v>
          </cell>
          <cell r="F134">
            <v>776</v>
          </cell>
        </row>
        <row r="135">
          <cell r="A135" t="str">
            <v>05.7001</v>
          </cell>
          <cell r="B135" t="str">
            <v xml:space="preserve">Laép ñaët daây tieáp ñaát </v>
          </cell>
          <cell r="D135">
            <v>10</v>
          </cell>
          <cell r="E135">
            <v>154.83000000000001</v>
          </cell>
        </row>
        <row r="138">
          <cell r="A138" t="str">
            <v>06.1105</v>
          </cell>
          <cell r="B138" t="str">
            <v>Laép ñaët söù ñöùng 22 kV</v>
          </cell>
          <cell r="C138" t="str">
            <v>söù</v>
          </cell>
          <cell r="D138">
            <v>155</v>
          </cell>
          <cell r="E138">
            <v>3499.2</v>
          </cell>
        </row>
        <row r="139">
          <cell r="A139" t="str">
            <v>06.1106</v>
          </cell>
          <cell r="B139" t="str">
            <v>Laép ñaët söù ñöùng 35 kV</v>
          </cell>
          <cell r="C139" t="str">
            <v>söù</v>
          </cell>
          <cell r="D139">
            <v>155</v>
          </cell>
          <cell r="E139">
            <v>4459.2</v>
          </cell>
        </row>
        <row r="140">
          <cell r="A140" t="str">
            <v>06.1211</v>
          </cell>
          <cell r="B140" t="str">
            <v>Laép ñaët söù ñöùng haï theá loaïi 1 söù</v>
          </cell>
          <cell r="C140" t="str">
            <v>söù</v>
          </cell>
          <cell r="D140">
            <v>2621.9</v>
          </cell>
          <cell r="E140">
            <v>882.9</v>
          </cell>
        </row>
        <row r="141">
          <cell r="A141" t="str">
            <v>06.1213</v>
          </cell>
          <cell r="B141" t="str">
            <v>Laép ñaët söù ñöùng haï theá loaïi 2 söù</v>
          </cell>
          <cell r="C141" t="str">
            <v>söù</v>
          </cell>
          <cell r="D141">
            <v>4735.5</v>
          </cell>
          <cell r="E141">
            <v>2884.3</v>
          </cell>
        </row>
        <row r="142">
          <cell r="A142" t="str">
            <v>06.1214</v>
          </cell>
          <cell r="B142" t="str">
            <v>Laép ñaët söù ñöùng haï theá loaïi 3 söù</v>
          </cell>
          <cell r="C142" t="str">
            <v>söù</v>
          </cell>
          <cell r="D142">
            <v>14490</v>
          </cell>
          <cell r="E142">
            <v>4017.4</v>
          </cell>
        </row>
        <row r="143">
          <cell r="A143" t="str">
            <v>06.1215</v>
          </cell>
          <cell r="B143" t="str">
            <v>Laép ñaët söù ñöùng haï theá loaïi 4 söù</v>
          </cell>
          <cell r="C143" t="str">
            <v>söù</v>
          </cell>
          <cell r="D143">
            <v>21000</v>
          </cell>
          <cell r="E143">
            <v>5665.5</v>
          </cell>
        </row>
        <row r="144">
          <cell r="A144" t="str">
            <v>06.1411</v>
          </cell>
          <cell r="B144" t="str">
            <v>Laép ñaët chuoãi söù ñôõ £ 2 baùt chieàu cao £ 20m</v>
          </cell>
          <cell r="C144" t="str">
            <v>chuoãi</v>
          </cell>
          <cell r="D144">
            <v>405</v>
          </cell>
          <cell r="E144">
            <v>2925</v>
          </cell>
        </row>
        <row r="145">
          <cell r="A145" t="str">
            <v>06.1412</v>
          </cell>
          <cell r="B145" t="str">
            <v>Laép ñaët chuoãi söù ñôõ £ 2 baùt chieàu cao £ 30m</v>
          </cell>
          <cell r="C145" t="str">
            <v>chuoãi</v>
          </cell>
          <cell r="D145">
            <v>405</v>
          </cell>
          <cell r="E145">
            <v>3738</v>
          </cell>
        </row>
        <row r="146">
          <cell r="A146" t="str">
            <v>06.1421</v>
          </cell>
          <cell r="B146" t="str">
            <v>Laép ñaët chuoãi söù ñôõ £ 5 baùt chieàu cao £ 20m</v>
          </cell>
          <cell r="C146" t="str">
            <v>chuoãi</v>
          </cell>
          <cell r="D146">
            <v>610</v>
          </cell>
          <cell r="E146">
            <v>6500</v>
          </cell>
        </row>
        <row r="147">
          <cell r="A147" t="str">
            <v>06.1422</v>
          </cell>
          <cell r="B147" t="str">
            <v>Laép ñaët chuoãi söù ñôõ £ 5 baùt chieàu cao £ 30m</v>
          </cell>
          <cell r="C147" t="str">
            <v>chuoãi</v>
          </cell>
          <cell r="D147">
            <v>610</v>
          </cell>
          <cell r="E147">
            <v>6825</v>
          </cell>
        </row>
        <row r="148">
          <cell r="A148" t="str">
            <v>06.1431</v>
          </cell>
          <cell r="B148" t="str">
            <v>Laép ñaët chuoãi söù ñôõ £ 8 baùt chieàu cao £ 20m</v>
          </cell>
          <cell r="C148" t="str">
            <v>chuoãi</v>
          </cell>
          <cell r="D148">
            <v>975</v>
          </cell>
          <cell r="E148">
            <v>10401</v>
          </cell>
        </row>
        <row r="149">
          <cell r="A149" t="str">
            <v>06.1432</v>
          </cell>
          <cell r="B149" t="str">
            <v>Laép ñaët chuoãi söù ñôõ £ 8 baùt chieàu cao £ 30m</v>
          </cell>
          <cell r="C149" t="str">
            <v>chuoãi</v>
          </cell>
          <cell r="D149">
            <v>975</v>
          </cell>
          <cell r="E149">
            <v>10888</v>
          </cell>
        </row>
        <row r="150">
          <cell r="A150" t="str">
            <v>06.1441</v>
          </cell>
          <cell r="B150" t="str">
            <v>Laép ñaët chuoãi söù ñôõ £ 11 baùt chieàu cao £ 20m</v>
          </cell>
          <cell r="C150" t="str">
            <v>chuoãi</v>
          </cell>
          <cell r="D150">
            <v>1335</v>
          </cell>
          <cell r="E150">
            <v>14626</v>
          </cell>
        </row>
        <row r="151">
          <cell r="A151" t="str">
            <v>06.1442</v>
          </cell>
          <cell r="B151" t="str">
            <v>Laép ñaët chuoãi söù ñôõ £ 11 baùt chieàu cao £ 30m</v>
          </cell>
          <cell r="C151" t="str">
            <v>chuoãi</v>
          </cell>
          <cell r="D151">
            <v>1335</v>
          </cell>
          <cell r="E151">
            <v>15438</v>
          </cell>
        </row>
        <row r="152">
          <cell r="A152" t="str">
            <v>06.1511</v>
          </cell>
          <cell r="B152" t="str">
            <v>Laép ñaët chuoãi söù neùo £ 2 baùt chieàu cao £ 20m</v>
          </cell>
          <cell r="C152" t="str">
            <v>chuoãi</v>
          </cell>
          <cell r="D152">
            <v>405</v>
          </cell>
          <cell r="E152">
            <v>3088</v>
          </cell>
        </row>
        <row r="153">
          <cell r="A153" t="str">
            <v>06.1512</v>
          </cell>
          <cell r="B153" t="str">
            <v>Laép ñaët chuoãi söù neùo £ 2 baùt chieàu cao £ 30m</v>
          </cell>
          <cell r="C153" t="str">
            <v>chuoãi</v>
          </cell>
          <cell r="D153">
            <v>405</v>
          </cell>
          <cell r="E153">
            <v>3900</v>
          </cell>
        </row>
        <row r="154">
          <cell r="A154" t="str">
            <v>06.1521</v>
          </cell>
          <cell r="B154" t="str">
            <v>Laép ñaët chuoãi söù neùo £ 5 baùt chieàu cao £ 20m</v>
          </cell>
          <cell r="C154" t="str">
            <v>chuoãi</v>
          </cell>
          <cell r="D154">
            <v>610</v>
          </cell>
          <cell r="E154">
            <v>7313</v>
          </cell>
        </row>
        <row r="155">
          <cell r="A155" t="str">
            <v>06.1522</v>
          </cell>
          <cell r="B155" t="str">
            <v>Laép ñaët chuoãi söù neùo £ 5 baùt chieàu cao £ 30m</v>
          </cell>
          <cell r="C155" t="str">
            <v>chuoãi</v>
          </cell>
          <cell r="D155">
            <v>610</v>
          </cell>
          <cell r="E155">
            <v>7638</v>
          </cell>
        </row>
        <row r="156">
          <cell r="A156" t="str">
            <v>06.1531</v>
          </cell>
          <cell r="B156" t="str">
            <v>Laép ñaët chuoãi söù neùo £ 8 baùt chieàu cao £ 20m</v>
          </cell>
          <cell r="C156" t="str">
            <v>chuoãi</v>
          </cell>
          <cell r="D156">
            <v>975</v>
          </cell>
          <cell r="E156">
            <v>11538</v>
          </cell>
        </row>
        <row r="157">
          <cell r="A157" t="str">
            <v>06.1532</v>
          </cell>
          <cell r="B157" t="str">
            <v>Laép ñaët chuoãi söù neùo £ 8 baùt chieàu cao £ 30m</v>
          </cell>
          <cell r="C157" t="str">
            <v>chuoãi</v>
          </cell>
          <cell r="D157">
            <v>975</v>
          </cell>
          <cell r="E157">
            <v>12188</v>
          </cell>
        </row>
        <row r="158">
          <cell r="A158" t="str">
            <v>06.1541</v>
          </cell>
          <cell r="B158" t="str">
            <v>Laép ñaët chuoãi söù neùo £ 11 baùt chieàu cao £ 20m</v>
          </cell>
          <cell r="C158" t="str">
            <v>chuoãi</v>
          </cell>
          <cell r="D158">
            <v>1335</v>
          </cell>
          <cell r="E158">
            <v>16413</v>
          </cell>
        </row>
        <row r="159">
          <cell r="A159" t="str">
            <v>06.1542</v>
          </cell>
          <cell r="B159" t="str">
            <v>Laép ñaët chuoãi söù neùo £ 11 baùt chieàu cao £ 30m</v>
          </cell>
          <cell r="C159" t="str">
            <v>chuoãi</v>
          </cell>
          <cell r="D159">
            <v>1335</v>
          </cell>
          <cell r="E159">
            <v>17389</v>
          </cell>
        </row>
        <row r="160">
          <cell r="A160" t="str">
            <v>06.2011</v>
          </cell>
          <cell r="B160" t="str">
            <v>Laép taï choáng rung (Coät coù chieàu cao £ 20m)</v>
          </cell>
          <cell r="C160" t="str">
            <v>boä</v>
          </cell>
          <cell r="E160">
            <v>5850</v>
          </cell>
        </row>
        <row r="161">
          <cell r="A161" t="str">
            <v>06.2012</v>
          </cell>
          <cell r="B161" t="str">
            <v>Laép taï choáng rung (Coät coù chieàu cao £ 30m)</v>
          </cell>
          <cell r="C161" t="str">
            <v>boä</v>
          </cell>
          <cell r="E161">
            <v>6175</v>
          </cell>
        </row>
        <row r="162">
          <cell r="A162" t="str">
            <v>06.2013</v>
          </cell>
          <cell r="B162" t="str">
            <v>Laép taï choáng rung (Coät coù chieàu cao £ 40m)</v>
          </cell>
          <cell r="C162" t="str">
            <v>boä</v>
          </cell>
          <cell r="E162">
            <v>6988</v>
          </cell>
        </row>
        <row r="163">
          <cell r="A163" t="str">
            <v>06.2014</v>
          </cell>
          <cell r="B163" t="str">
            <v>Laép taï choáng rung (Coät coù chieàu cao £ 50m)</v>
          </cell>
          <cell r="C163" t="str">
            <v>boä</v>
          </cell>
          <cell r="E163">
            <v>7963</v>
          </cell>
        </row>
        <row r="164">
          <cell r="A164" t="str">
            <v>06.2015</v>
          </cell>
          <cell r="B164" t="str">
            <v>Laép taï choáng rung (Coät coù chieàu cao &gt; 50m)</v>
          </cell>
          <cell r="C164" t="str">
            <v>boä</v>
          </cell>
          <cell r="E164">
            <v>8776</v>
          </cell>
        </row>
        <row r="165">
          <cell r="A165" t="str">
            <v>06.2110</v>
          </cell>
          <cell r="B165" t="str">
            <v>Laép ñaët coå deà</v>
          </cell>
          <cell r="C165" t="str">
            <v>boä</v>
          </cell>
          <cell r="E165">
            <v>5688</v>
          </cell>
        </row>
        <row r="166">
          <cell r="A166" t="str">
            <v>06.2120</v>
          </cell>
          <cell r="B166" t="str">
            <v xml:space="preserve">Laép ñaët daây neùo </v>
          </cell>
          <cell r="C166" t="str">
            <v>boä</v>
          </cell>
          <cell r="E166">
            <v>7313</v>
          </cell>
        </row>
        <row r="167">
          <cell r="A167" t="str">
            <v>06.2141</v>
          </cell>
          <cell r="B167" t="str">
            <v>Laép ñaët khoùa ñôõ daây choáng seùt tieát dieän £ 70 (Coät coù chieàu cao £ 20m)</v>
          </cell>
          <cell r="C167" t="str">
            <v>boä</v>
          </cell>
          <cell r="E167">
            <v>1788</v>
          </cell>
        </row>
        <row r="168">
          <cell r="A168" t="str">
            <v>06.2142</v>
          </cell>
          <cell r="B168" t="str">
            <v>Laép ñaët khoùa ñôõ daây choáng seùt tieát dieän £ 70 (Coät coù chieàu cao £ 30m)</v>
          </cell>
          <cell r="C168" t="str">
            <v>boä</v>
          </cell>
          <cell r="E168">
            <v>1950</v>
          </cell>
        </row>
        <row r="169">
          <cell r="A169" t="str">
            <v>06.2151</v>
          </cell>
          <cell r="B169" t="str">
            <v>Laép ñaët khoùa ñôõ daây choáng seùt tieát dieän £ 240 (Coät coù chieàu cao £ 20m)</v>
          </cell>
          <cell r="C169" t="str">
            <v>boä</v>
          </cell>
          <cell r="E169">
            <v>2763</v>
          </cell>
        </row>
        <row r="170">
          <cell r="A170" t="str">
            <v>06.2152</v>
          </cell>
          <cell r="B170" t="str">
            <v>Laép ñaët khoùa ñôõ daây choáng seùt tieát dieän £ 240 (Coät coù chieàu cao £ 30m)</v>
          </cell>
          <cell r="C170" t="str">
            <v>boä</v>
          </cell>
          <cell r="E170">
            <v>2925</v>
          </cell>
        </row>
        <row r="171">
          <cell r="A171" t="str">
            <v>06.2161</v>
          </cell>
          <cell r="B171" t="str">
            <v>Laép ñaët khoùa ñôõ daây choáng seùt tieát dieän &gt; 240 (Coät coù chieàu cao £ 20m)</v>
          </cell>
          <cell r="C171" t="str">
            <v>boä</v>
          </cell>
          <cell r="E171">
            <v>5688</v>
          </cell>
        </row>
        <row r="172">
          <cell r="A172" t="str">
            <v>06.2162</v>
          </cell>
          <cell r="B172" t="str">
            <v>Laép ñaët khoùa ñôõ daây choáng seùt tieát dieän &gt; 240 (Coät coù chieàu cao £ 30m)</v>
          </cell>
          <cell r="C172" t="str">
            <v>boä</v>
          </cell>
          <cell r="E172">
            <v>5850</v>
          </cell>
        </row>
        <row r="173">
          <cell r="A173" t="str">
            <v>06.5011</v>
          </cell>
          <cell r="B173" t="str">
            <v>Vöôït ñöôøng daây thoâng tin tieát dieän daây £ 50</v>
          </cell>
          <cell r="C173" t="str">
            <v>V.trí</v>
          </cell>
          <cell r="D173">
            <v>80046</v>
          </cell>
          <cell r="E173">
            <v>78346</v>
          </cell>
        </row>
        <row r="174">
          <cell r="A174" t="str">
            <v>06.5012</v>
          </cell>
          <cell r="B174" t="str">
            <v>Vöôït ñöôøng daây thoâng tin tieát dieän daây £ 95</v>
          </cell>
          <cell r="C174" t="str">
            <v>V.trí</v>
          </cell>
          <cell r="D174">
            <v>111623</v>
          </cell>
          <cell r="E174">
            <v>90887</v>
          </cell>
        </row>
        <row r="175">
          <cell r="A175" t="str">
            <v>06.5013</v>
          </cell>
          <cell r="B175" t="str">
            <v>Vöôït ñöôøng daây thoâng tin tieát dieän daây £ 150</v>
          </cell>
          <cell r="C175" t="str">
            <v>V.trí</v>
          </cell>
          <cell r="D175">
            <v>143516</v>
          </cell>
          <cell r="E175">
            <v>127737</v>
          </cell>
        </row>
        <row r="176">
          <cell r="A176" t="str">
            <v>06.5014</v>
          </cell>
          <cell r="B176" t="str">
            <v>Vöôït ñöôøng daây thoâng tin tieát dieän daây £ 240</v>
          </cell>
          <cell r="C176" t="str">
            <v>V.trí</v>
          </cell>
          <cell r="D176">
            <v>174462</v>
          </cell>
          <cell r="E176">
            <v>143530</v>
          </cell>
        </row>
        <row r="177">
          <cell r="A177" t="str">
            <v>06.5015</v>
          </cell>
          <cell r="B177" t="str">
            <v>Vöôït ñöôøng daây thoâng tin tieát dieän daây &gt; 240</v>
          </cell>
          <cell r="C177" t="str">
            <v>V.trí</v>
          </cell>
          <cell r="D177">
            <v>238247</v>
          </cell>
          <cell r="E177">
            <v>226521</v>
          </cell>
        </row>
        <row r="178">
          <cell r="A178" t="str">
            <v>06.5011</v>
          </cell>
          <cell r="B178" t="str">
            <v>Vöôït ñöôøng daây haï theá tieát dieän daây £ 50</v>
          </cell>
          <cell r="C178" t="str">
            <v>V.trí</v>
          </cell>
          <cell r="D178">
            <v>80046</v>
          </cell>
          <cell r="E178">
            <v>78346</v>
          </cell>
        </row>
        <row r="179">
          <cell r="A179" t="str">
            <v>06.5012</v>
          </cell>
          <cell r="B179" t="str">
            <v>Vöôït ñöôøng daây haï theá tieát dieän daây £ 95</v>
          </cell>
          <cell r="C179" t="str">
            <v>V.trí</v>
          </cell>
          <cell r="D179">
            <v>111623</v>
          </cell>
          <cell r="E179">
            <v>90887</v>
          </cell>
        </row>
        <row r="180">
          <cell r="A180" t="str">
            <v>06.5013</v>
          </cell>
          <cell r="B180" t="str">
            <v>Vöôït ñöôøng daây haï theá tieát dieän daây £ 150</v>
          </cell>
          <cell r="C180" t="str">
            <v>V.trí</v>
          </cell>
          <cell r="D180">
            <v>143516</v>
          </cell>
          <cell r="E180">
            <v>127737</v>
          </cell>
        </row>
        <row r="181">
          <cell r="A181" t="str">
            <v>06.5014</v>
          </cell>
          <cell r="B181" t="str">
            <v>Vöôït ñöôøng daây haï theá tieát dieän daây £ 240</v>
          </cell>
          <cell r="C181" t="str">
            <v>V.trí</v>
          </cell>
          <cell r="D181">
            <v>174462</v>
          </cell>
          <cell r="E181">
            <v>143530</v>
          </cell>
        </row>
        <row r="182">
          <cell r="A182" t="str">
            <v>06.5015</v>
          </cell>
          <cell r="B182" t="str">
            <v>Vöôït ñöôøng daây haï theá tieát dieän daây &gt; 240</v>
          </cell>
          <cell r="C182" t="str">
            <v>V.trí</v>
          </cell>
          <cell r="D182">
            <v>238247</v>
          </cell>
          <cell r="E182">
            <v>226521</v>
          </cell>
        </row>
        <row r="183">
          <cell r="A183" t="str">
            <v>06.5021</v>
          </cell>
          <cell r="B183" t="str">
            <v>Vöôït ñöôøng daây 35 kV tieát dieän daây £ 50</v>
          </cell>
          <cell r="C183" t="str">
            <v>V.trí</v>
          </cell>
          <cell r="D183">
            <v>127570</v>
          </cell>
          <cell r="E183">
            <v>105596</v>
          </cell>
        </row>
        <row r="184">
          <cell r="A184" t="str">
            <v>06.5022</v>
          </cell>
          <cell r="B184" t="str">
            <v>Vöôït ñöôøng daây 35 kV tieát dieän daây £ 95</v>
          </cell>
          <cell r="C184" t="str">
            <v>V.trí</v>
          </cell>
          <cell r="D184">
            <v>159462</v>
          </cell>
          <cell r="E184">
            <v>121544</v>
          </cell>
        </row>
        <row r="185">
          <cell r="A185" t="str">
            <v>06.5023</v>
          </cell>
          <cell r="B185" t="str">
            <v>Vöôït ñöôøng daây 35 kV tieát dieän daây £ 150</v>
          </cell>
          <cell r="C185" t="str">
            <v>V.trí</v>
          </cell>
          <cell r="D185">
            <v>190093</v>
          </cell>
          <cell r="E185">
            <v>148495</v>
          </cell>
        </row>
        <row r="186">
          <cell r="A186" t="str">
            <v>06.5024</v>
          </cell>
          <cell r="B186" t="str">
            <v>Vöôït ñöôøng daây 35 kV tieát dieän daây £ 240</v>
          </cell>
          <cell r="C186" t="str">
            <v>V.trí</v>
          </cell>
          <cell r="D186">
            <v>239193</v>
          </cell>
          <cell r="E186">
            <v>166446</v>
          </cell>
        </row>
        <row r="187">
          <cell r="A187" t="str">
            <v>06.5025</v>
          </cell>
          <cell r="B187" t="str">
            <v>Vöôït ñöôøng daây 35 kV tieát dieän daây &gt; 240</v>
          </cell>
          <cell r="C187" t="str">
            <v>V.trí</v>
          </cell>
          <cell r="D187">
            <v>334870</v>
          </cell>
          <cell r="E187">
            <v>290467</v>
          </cell>
        </row>
        <row r="188">
          <cell r="A188" t="str">
            <v>06.5051</v>
          </cell>
          <cell r="B188" t="str">
            <v>Vöôït ñöôøng giao thoâng &lt; 10m tieát dieän daây £ 50</v>
          </cell>
          <cell r="C188" t="str">
            <v>V.trí</v>
          </cell>
          <cell r="D188">
            <v>159462</v>
          </cell>
          <cell r="E188">
            <v>125725</v>
          </cell>
        </row>
        <row r="189">
          <cell r="A189" t="str">
            <v>06.5052</v>
          </cell>
          <cell r="B189" t="str">
            <v>Vöôït ñöôøng giao thoâng &lt;10m tieát dieän daây £ 95</v>
          </cell>
          <cell r="C189" t="str">
            <v>V.trí</v>
          </cell>
          <cell r="D189">
            <v>221922</v>
          </cell>
          <cell r="E189">
            <v>159014</v>
          </cell>
        </row>
        <row r="190">
          <cell r="A190" t="str">
            <v>06.5053</v>
          </cell>
          <cell r="B190" t="str">
            <v>Vöôït ñöôøng giao thoâng &lt;10m tieát dieän daây £ 150</v>
          </cell>
          <cell r="C190" t="str">
            <v>V.trí</v>
          </cell>
          <cell r="D190">
            <v>284193</v>
          </cell>
          <cell r="E190">
            <v>194471</v>
          </cell>
        </row>
        <row r="191">
          <cell r="A191" t="str">
            <v>06.5054</v>
          </cell>
          <cell r="B191" t="str">
            <v>Vöôït ñöôøng giao thoâng &lt;10m tieát dieän daây £ 240</v>
          </cell>
          <cell r="C191" t="str">
            <v>V.trí</v>
          </cell>
          <cell r="D191">
            <v>350186</v>
          </cell>
          <cell r="E191">
            <v>218470</v>
          </cell>
        </row>
        <row r="192">
          <cell r="A192" t="str">
            <v>06.5055</v>
          </cell>
          <cell r="B192" t="str">
            <v>Vöôït ñöôøng giao thoâng&lt;10m tieát dieän daây &gt; 240</v>
          </cell>
          <cell r="C192" t="str">
            <v>V.trí</v>
          </cell>
          <cell r="D192">
            <v>399412</v>
          </cell>
          <cell r="E192">
            <v>345433</v>
          </cell>
        </row>
        <row r="193">
          <cell r="A193" t="str">
            <v>06.5061</v>
          </cell>
          <cell r="B193" t="str">
            <v>Vöôït ñöôøng giao thoâng &gt;10m tieát dieän daây £ 50</v>
          </cell>
          <cell r="C193" t="str">
            <v>V.trí</v>
          </cell>
          <cell r="D193">
            <v>189462</v>
          </cell>
          <cell r="E193">
            <v>143995</v>
          </cell>
        </row>
        <row r="194">
          <cell r="A194" t="str">
            <v>06.5062</v>
          </cell>
          <cell r="B194" t="str">
            <v>Vöôït ñöôøng giao thoâng &gt;10m tieát dieän daây £ 95</v>
          </cell>
          <cell r="C194" t="str">
            <v>V.trí</v>
          </cell>
          <cell r="D194">
            <v>269130</v>
          </cell>
          <cell r="E194">
            <v>190445</v>
          </cell>
        </row>
        <row r="195">
          <cell r="A195" t="str">
            <v>06.5063</v>
          </cell>
          <cell r="B195" t="str">
            <v>Vöôït ñöôøng giao thoâng &gt;10m tieát dieän daây £ 150</v>
          </cell>
          <cell r="C195" t="str">
            <v>V.trí</v>
          </cell>
          <cell r="D195">
            <v>350186</v>
          </cell>
          <cell r="E195">
            <v>233024</v>
          </cell>
        </row>
        <row r="196">
          <cell r="A196" t="str">
            <v>06.5064</v>
          </cell>
          <cell r="B196" t="str">
            <v>Vöôït ñöôøng giao thoâng &gt;10m tieát dieän daây £ 240</v>
          </cell>
          <cell r="C196" t="str">
            <v>V.trí</v>
          </cell>
          <cell r="D196">
            <v>411447</v>
          </cell>
          <cell r="E196">
            <v>261823</v>
          </cell>
        </row>
        <row r="197">
          <cell r="A197" t="str">
            <v>06.5065</v>
          </cell>
          <cell r="B197" t="str">
            <v>Vöôït ñöôøng giao thoâng &gt;10m tieát dieän daây &gt; 240</v>
          </cell>
          <cell r="C197" t="str">
            <v>V.trí</v>
          </cell>
          <cell r="D197">
            <v>568260</v>
          </cell>
          <cell r="E197">
            <v>410618</v>
          </cell>
        </row>
        <row r="198">
          <cell r="A198" t="str">
            <v>06.5071</v>
          </cell>
          <cell r="B198" t="str">
            <v>Vò trí beû goùc tieát dieän daây £ 50</v>
          </cell>
          <cell r="C198" t="str">
            <v>V.trí</v>
          </cell>
          <cell r="E198">
            <v>30697</v>
          </cell>
        </row>
        <row r="199">
          <cell r="A199" t="str">
            <v>06.5072</v>
          </cell>
          <cell r="B199" t="str">
            <v>Vò trí beû goùc tieát dieän daây £ 95</v>
          </cell>
          <cell r="C199" t="str">
            <v>V.trí</v>
          </cell>
          <cell r="E199">
            <v>61933</v>
          </cell>
        </row>
        <row r="200">
          <cell r="A200" t="str">
            <v>06.5073</v>
          </cell>
          <cell r="B200" t="str">
            <v>Vò trí beû goùc tieát dieän daây £ 150</v>
          </cell>
          <cell r="C200" t="str">
            <v>V.trí</v>
          </cell>
          <cell r="E200">
            <v>78346</v>
          </cell>
        </row>
        <row r="201">
          <cell r="A201" t="str">
            <v>06.5074</v>
          </cell>
          <cell r="B201" t="str">
            <v>Vò trí beû goùc tieát dieän daây £ 240</v>
          </cell>
          <cell r="C201" t="str">
            <v>V.trí</v>
          </cell>
          <cell r="E201">
            <v>80978</v>
          </cell>
        </row>
        <row r="202">
          <cell r="A202" t="str">
            <v>06.5075</v>
          </cell>
          <cell r="B202" t="str">
            <v>Vò trí beû goùc tieát dieän daây &gt; 240</v>
          </cell>
          <cell r="C202" t="str">
            <v>V.trí</v>
          </cell>
          <cell r="E202">
            <v>150188</v>
          </cell>
        </row>
        <row r="203">
          <cell r="A203" t="str">
            <v>06.5082</v>
          </cell>
          <cell r="B203" t="str">
            <v>Vöôït soâng £ 95</v>
          </cell>
          <cell r="C203" t="str">
            <v>V.trí</v>
          </cell>
          <cell r="E203">
            <v>261513</v>
          </cell>
        </row>
        <row r="204">
          <cell r="A204" t="str">
            <v>06.5083</v>
          </cell>
          <cell r="B204" t="str">
            <v>Vöôït soâng £ 150</v>
          </cell>
          <cell r="C204" t="str">
            <v>V.trí</v>
          </cell>
          <cell r="E204">
            <v>391728</v>
          </cell>
        </row>
        <row r="205">
          <cell r="A205" t="str">
            <v>06.5084</v>
          </cell>
          <cell r="B205" t="str">
            <v>Vöôït soâng £ 240</v>
          </cell>
          <cell r="C205" t="str">
            <v>V.trí</v>
          </cell>
          <cell r="E205">
            <v>440965</v>
          </cell>
        </row>
        <row r="206">
          <cell r="A206" t="str">
            <v>06.5085</v>
          </cell>
          <cell r="B206" t="str">
            <v>Vöôït soâng &gt; 240</v>
          </cell>
          <cell r="C206" t="str">
            <v>V.trí</v>
          </cell>
          <cell r="E206">
            <v>799869</v>
          </cell>
        </row>
        <row r="207">
          <cell r="A207" t="str">
            <v>06.6104</v>
          </cell>
          <cell r="B207" t="str">
            <v>Raûi caêng daây laáy ñoä voõng daây AC-50mm 2</v>
          </cell>
          <cell r="C207" t="str">
            <v>km</v>
          </cell>
          <cell r="D207">
            <v>227189</v>
          </cell>
          <cell r="E207">
            <v>261153</v>
          </cell>
        </row>
        <row r="208">
          <cell r="A208" t="str">
            <v>06.6105</v>
          </cell>
          <cell r="B208" t="str">
            <v>Raûi caêng daây laáy ñoä voõng daây AC-70mm 2</v>
          </cell>
          <cell r="C208" t="str">
            <v>km</v>
          </cell>
          <cell r="D208">
            <v>227189</v>
          </cell>
          <cell r="E208">
            <v>348908</v>
          </cell>
        </row>
        <row r="209">
          <cell r="A209" t="str">
            <v>06.6106</v>
          </cell>
          <cell r="B209" t="str">
            <v>Raûi caêng daây laáy ñoä voõng daây AC-95mm 2</v>
          </cell>
          <cell r="C209" t="str">
            <v>km</v>
          </cell>
          <cell r="D209">
            <v>227189</v>
          </cell>
          <cell r="E209">
            <v>475178</v>
          </cell>
        </row>
        <row r="210">
          <cell r="A210" t="str">
            <v>06.6107</v>
          </cell>
          <cell r="B210" t="str">
            <v>Raûi caêng daây laáy ñoä voõng daây AC-120mm 2</v>
          </cell>
          <cell r="C210" t="str">
            <v>km</v>
          </cell>
          <cell r="D210">
            <v>319671</v>
          </cell>
          <cell r="E210">
            <v>588862</v>
          </cell>
        </row>
        <row r="211">
          <cell r="A211" t="str">
            <v>06.6108</v>
          </cell>
          <cell r="B211" t="str">
            <v>Raûi caêng daây laáy ñoä voõng daây AC-150mm 2</v>
          </cell>
          <cell r="C211" t="str">
            <v>km</v>
          </cell>
          <cell r="D211">
            <v>319671</v>
          </cell>
          <cell r="E211">
            <v>712550</v>
          </cell>
        </row>
        <row r="212">
          <cell r="A212" t="str">
            <v>06.6109</v>
          </cell>
          <cell r="B212" t="str">
            <v>Raûi caêng daây laáy ñoä voõng daây AC-185mm 2</v>
          </cell>
          <cell r="C212" t="str">
            <v>km</v>
          </cell>
          <cell r="D212">
            <v>319671</v>
          </cell>
          <cell r="E212">
            <v>840899</v>
          </cell>
        </row>
        <row r="213">
          <cell r="A213" t="str">
            <v>06.6110</v>
          </cell>
          <cell r="B213" t="str">
            <v>Raûi caêng daây laáy ñoä voõng daây AC-240mm 2</v>
          </cell>
          <cell r="C213" t="str">
            <v>km</v>
          </cell>
          <cell r="D213">
            <v>319671</v>
          </cell>
          <cell r="E213">
            <v>924792</v>
          </cell>
        </row>
        <row r="214">
          <cell r="A214" t="str">
            <v>06.6124</v>
          </cell>
          <cell r="B214" t="str">
            <v>Raûi caêng daây laáy ñoä voõng daây A-50mm 2</v>
          </cell>
          <cell r="C214" t="str">
            <v>km</v>
          </cell>
          <cell r="D214">
            <v>227189</v>
          </cell>
          <cell r="E214">
            <v>208012</v>
          </cell>
        </row>
        <row r="215">
          <cell r="A215" t="str">
            <v>06.6125</v>
          </cell>
          <cell r="B215" t="str">
            <v>Raûi caêng daây laáy ñoä voõng daây A-70mm 2</v>
          </cell>
          <cell r="C215" t="str">
            <v>km</v>
          </cell>
          <cell r="D215">
            <v>227189</v>
          </cell>
          <cell r="E215">
            <v>279516</v>
          </cell>
        </row>
        <row r="216">
          <cell r="A216" t="str">
            <v>06.6126</v>
          </cell>
          <cell r="B216" t="str">
            <v>Raûi caêng daây laáy ñoä voõng daây A-95mm 2</v>
          </cell>
          <cell r="C216" t="str">
            <v>km</v>
          </cell>
          <cell r="D216">
            <v>227189</v>
          </cell>
          <cell r="E216">
            <v>381897</v>
          </cell>
        </row>
        <row r="217">
          <cell r="A217" t="str">
            <v>06.6133</v>
          </cell>
          <cell r="B217" t="str">
            <v>Raûi caêng daây choáng seùt tieát dieän 35mm 2</v>
          </cell>
          <cell r="C217" t="str">
            <v>km</v>
          </cell>
          <cell r="D217">
            <v>226789</v>
          </cell>
          <cell r="E217">
            <v>365484</v>
          </cell>
        </row>
        <row r="218">
          <cell r="A218" t="str">
            <v>06.6134</v>
          </cell>
          <cell r="B218" t="str">
            <v>Raûi caêng daây choáng seùt tieát dieän 50mm 2</v>
          </cell>
          <cell r="C218" t="str">
            <v>km</v>
          </cell>
          <cell r="D218">
            <v>227189</v>
          </cell>
          <cell r="E218">
            <v>409524</v>
          </cell>
        </row>
        <row r="219">
          <cell r="A219" t="str">
            <v>06.6135</v>
          </cell>
          <cell r="B219" t="str">
            <v>Raûi caêng daây choáng seùt tieát dieän 70mm 2</v>
          </cell>
          <cell r="C219" t="str">
            <v>km</v>
          </cell>
          <cell r="D219">
            <v>227189</v>
          </cell>
          <cell r="E219">
            <v>491429</v>
          </cell>
        </row>
        <row r="221">
          <cell r="A221" t="str">
            <v>02.1211</v>
          </cell>
          <cell r="B221" t="str">
            <v>Vaän chuyeån xi maêng cöï ly 100m</v>
          </cell>
          <cell r="C221" t="str">
            <v>taán</v>
          </cell>
          <cell r="E221">
            <v>71813</v>
          </cell>
        </row>
        <row r="222">
          <cell r="A222" t="str">
            <v>02.1212</v>
          </cell>
          <cell r="B222" t="str">
            <v>Vaän chuyeån xi maêng cöï ly 300m</v>
          </cell>
          <cell r="C222" t="str">
            <v>taán</v>
          </cell>
          <cell r="E222">
            <v>67545</v>
          </cell>
        </row>
        <row r="223">
          <cell r="A223" t="str">
            <v>02.1213</v>
          </cell>
          <cell r="B223" t="str">
            <v>Vaän chuyeån xi maêng cöï ly 500m</v>
          </cell>
          <cell r="C223" t="str">
            <v>taán</v>
          </cell>
          <cell r="E223">
            <v>66956</v>
          </cell>
        </row>
        <row r="224">
          <cell r="A224" t="str">
            <v>02.1214</v>
          </cell>
          <cell r="B224" t="str">
            <v>Vaän chuyeån xi maêng cöï ly &gt;500m</v>
          </cell>
          <cell r="C224" t="str">
            <v>taán</v>
          </cell>
          <cell r="E224">
            <v>66515</v>
          </cell>
        </row>
        <row r="226">
          <cell r="A226" t="str">
            <v>02.1241</v>
          </cell>
          <cell r="B226" t="str">
            <v xml:space="preserve">Vaän chuyeån ñaù </v>
          </cell>
          <cell r="C226" t="str">
            <v>m3</v>
          </cell>
          <cell r="E226">
            <v>70635</v>
          </cell>
        </row>
        <row r="227">
          <cell r="A227" t="str">
            <v>02.1242</v>
          </cell>
          <cell r="B227" t="str">
            <v xml:space="preserve">Vaän chuyeån ñaù </v>
          </cell>
          <cell r="C227" t="str">
            <v>m3</v>
          </cell>
          <cell r="E227">
            <v>67692</v>
          </cell>
        </row>
        <row r="228">
          <cell r="A228" t="str">
            <v>02.1243</v>
          </cell>
          <cell r="B228" t="str">
            <v xml:space="preserve">Vaän chuyeån ñaù </v>
          </cell>
          <cell r="C228" t="str">
            <v>m3</v>
          </cell>
          <cell r="E228">
            <v>67104</v>
          </cell>
        </row>
        <row r="229">
          <cell r="A229" t="str">
            <v>02.1244</v>
          </cell>
          <cell r="B229" t="str">
            <v xml:space="preserve">Vaän chuyeån ñaù </v>
          </cell>
          <cell r="C229" t="str">
            <v>m3</v>
          </cell>
          <cell r="E229">
            <v>66662</v>
          </cell>
        </row>
        <row r="231">
          <cell r="A231" t="str">
            <v>02.1231</v>
          </cell>
          <cell r="B231" t="str">
            <v>Vaän chuyeån caùt</v>
          </cell>
          <cell r="C231" t="str">
            <v>m3</v>
          </cell>
          <cell r="E231">
            <v>67251</v>
          </cell>
        </row>
        <row r="232">
          <cell r="A232" t="str">
            <v>02.1232</v>
          </cell>
          <cell r="B232" t="str">
            <v>Vaän chuyeån caùt</v>
          </cell>
          <cell r="C232" t="str">
            <v>m3</v>
          </cell>
          <cell r="E232">
            <v>64308</v>
          </cell>
        </row>
        <row r="233">
          <cell r="A233" t="str">
            <v>02.1233</v>
          </cell>
          <cell r="B233" t="str">
            <v>Vaän chuyeån caùt</v>
          </cell>
          <cell r="C233" t="str">
            <v>m3</v>
          </cell>
          <cell r="E233">
            <v>63719</v>
          </cell>
        </row>
        <row r="234">
          <cell r="A234" t="str">
            <v>02.1234</v>
          </cell>
          <cell r="B234" t="str">
            <v>Vaän chuyeån caùt</v>
          </cell>
          <cell r="C234" t="str">
            <v>m3</v>
          </cell>
          <cell r="E234">
            <v>62983</v>
          </cell>
        </row>
        <row r="236">
          <cell r="A236" t="str">
            <v>02.1351</v>
          </cell>
          <cell r="B236" t="str">
            <v>Vaän chuyeån coát theùp + bulon</v>
          </cell>
          <cell r="C236" t="str">
            <v>Taán</v>
          </cell>
          <cell r="E236">
            <v>110221</v>
          </cell>
        </row>
        <row r="237">
          <cell r="A237" t="str">
            <v>02.1352</v>
          </cell>
          <cell r="B237" t="str">
            <v>Vaän chuyeån coát theùp + bulon</v>
          </cell>
          <cell r="C237" t="str">
            <v>Taán</v>
          </cell>
          <cell r="E237">
            <v>103451</v>
          </cell>
        </row>
        <row r="238">
          <cell r="A238" t="str">
            <v>02.1353</v>
          </cell>
          <cell r="B238" t="str">
            <v>Vaän chuyeån coát theùp + bulon</v>
          </cell>
          <cell r="C238" t="str">
            <v>Taán</v>
          </cell>
          <cell r="E238">
            <v>102127</v>
          </cell>
        </row>
        <row r="239">
          <cell r="A239" t="str">
            <v>02.1354</v>
          </cell>
          <cell r="B239" t="str">
            <v>Vaän chuyeån coát theùp + bulon</v>
          </cell>
          <cell r="C239" t="str">
            <v>Taán</v>
          </cell>
          <cell r="E239">
            <v>93739</v>
          </cell>
        </row>
        <row r="241">
          <cell r="A241" t="str">
            <v>02.1361</v>
          </cell>
          <cell r="B241" t="str">
            <v>Vaän chuyeån coät theùp</v>
          </cell>
          <cell r="C241" t="str">
            <v>Taán</v>
          </cell>
          <cell r="E241">
            <v>100214</v>
          </cell>
        </row>
        <row r="242">
          <cell r="A242" t="str">
            <v>02.1362</v>
          </cell>
          <cell r="B242" t="str">
            <v>Vaän chuyeån coät theùp</v>
          </cell>
          <cell r="C242" t="str">
            <v>Taán</v>
          </cell>
          <cell r="E242">
            <v>94033</v>
          </cell>
        </row>
        <row r="243">
          <cell r="A243" t="str">
            <v>02.1363</v>
          </cell>
          <cell r="B243" t="str">
            <v>Vaän chuyeån coät theùp</v>
          </cell>
          <cell r="C243" t="str">
            <v>Taán</v>
          </cell>
          <cell r="E243">
            <v>92856</v>
          </cell>
        </row>
        <row r="244">
          <cell r="A244" t="str">
            <v>02.1364</v>
          </cell>
          <cell r="B244" t="str">
            <v>Vaän chuyeån coät theùp</v>
          </cell>
          <cell r="C244" t="str">
            <v>Taán</v>
          </cell>
          <cell r="E244">
            <v>91973</v>
          </cell>
        </row>
        <row r="246">
          <cell r="A246" t="str">
            <v>02.1331</v>
          </cell>
          <cell r="B246" t="str">
            <v>Vaän chuyeån vaùn khuoân</v>
          </cell>
          <cell r="C246" t="str">
            <v>m3</v>
          </cell>
          <cell r="E246">
            <v>57391</v>
          </cell>
        </row>
        <row r="247">
          <cell r="A247" t="str">
            <v>02.1332</v>
          </cell>
          <cell r="B247" t="str">
            <v>Vaän chuyeån vaùn khuoân</v>
          </cell>
          <cell r="C247" t="str">
            <v>m3</v>
          </cell>
          <cell r="E247">
            <v>55037</v>
          </cell>
        </row>
        <row r="248">
          <cell r="A248" t="str">
            <v>02.1333</v>
          </cell>
          <cell r="B248" t="str">
            <v>Vaän chuyeån vaùn khuoân</v>
          </cell>
          <cell r="C248" t="str">
            <v>m3</v>
          </cell>
          <cell r="E248">
            <v>54301</v>
          </cell>
        </row>
        <row r="249">
          <cell r="A249" t="str">
            <v>02.1334</v>
          </cell>
          <cell r="B249" t="str">
            <v>Vaän chuyeån vaùn khuoân</v>
          </cell>
          <cell r="C249" t="str">
            <v>m3</v>
          </cell>
          <cell r="E249">
            <v>53859</v>
          </cell>
        </row>
        <row r="251">
          <cell r="A251" t="str">
            <v>02.1321</v>
          </cell>
          <cell r="B251" t="str">
            <v>Vaän chuyeån nöôùc</v>
          </cell>
          <cell r="C251" t="str">
            <v>m3</v>
          </cell>
          <cell r="E251">
            <v>57833</v>
          </cell>
        </row>
        <row r="252">
          <cell r="A252" t="str">
            <v>02.1322</v>
          </cell>
          <cell r="B252" t="str">
            <v>Vaän chuyeån nöôùc</v>
          </cell>
          <cell r="C252" t="str">
            <v>m3</v>
          </cell>
          <cell r="E252">
            <v>56950</v>
          </cell>
        </row>
        <row r="253">
          <cell r="A253" t="str">
            <v>02.1323</v>
          </cell>
          <cell r="B253" t="str">
            <v>Vaän chuyeån nöôùc</v>
          </cell>
          <cell r="C253" t="str">
            <v>m3</v>
          </cell>
          <cell r="E253">
            <v>49592</v>
          </cell>
        </row>
        <row r="254">
          <cell r="A254" t="str">
            <v>02.1324</v>
          </cell>
          <cell r="B254" t="str">
            <v>Vaän chuyeån nöôùc</v>
          </cell>
          <cell r="C254" t="str">
            <v>m3</v>
          </cell>
          <cell r="E254">
            <v>48415</v>
          </cell>
        </row>
        <row r="256">
          <cell r="A256" t="str">
            <v>02.1391</v>
          </cell>
          <cell r="B256" t="str">
            <v>Vaän chuyeån coïc tre</v>
          </cell>
          <cell r="C256" t="str">
            <v>coïc</v>
          </cell>
          <cell r="E256">
            <v>17953</v>
          </cell>
        </row>
        <row r="257">
          <cell r="A257" t="str">
            <v>02.1392</v>
          </cell>
          <cell r="B257" t="str">
            <v>Vaän chuyeån coïc tre</v>
          </cell>
          <cell r="C257" t="str">
            <v>coïc</v>
          </cell>
          <cell r="E257">
            <v>16923</v>
          </cell>
        </row>
        <row r="258">
          <cell r="A258" t="str">
            <v>02.1393</v>
          </cell>
          <cell r="B258" t="str">
            <v>Vaän chuyeån coïc tre</v>
          </cell>
          <cell r="C258" t="str">
            <v>coïc</v>
          </cell>
          <cell r="E258">
            <v>16776</v>
          </cell>
        </row>
        <row r="259">
          <cell r="A259" t="str">
            <v>02.1394</v>
          </cell>
          <cell r="B259" t="str">
            <v>Vaän chuyeån coïc tre</v>
          </cell>
          <cell r="C259" t="str">
            <v>coïc</v>
          </cell>
          <cell r="E259">
            <v>16629</v>
          </cell>
        </row>
        <row r="261">
          <cell r="A261" t="str">
            <v>02.1391</v>
          </cell>
          <cell r="B261" t="str">
            <v>Vaän chuyeån coùt eùp</v>
          </cell>
          <cell r="C261" t="str">
            <v>taám</v>
          </cell>
          <cell r="E261">
            <v>17953</v>
          </cell>
        </row>
        <row r="262">
          <cell r="A262" t="str">
            <v>02.1392</v>
          </cell>
          <cell r="B262" t="str">
            <v>Vaän chuyeån coùt eùp</v>
          </cell>
          <cell r="C262" t="str">
            <v>taám</v>
          </cell>
          <cell r="E262">
            <v>16923</v>
          </cell>
        </row>
        <row r="263">
          <cell r="A263" t="str">
            <v>02.1393</v>
          </cell>
          <cell r="B263" t="str">
            <v>Vaän chuyeån coùt eùp</v>
          </cell>
          <cell r="C263" t="str">
            <v>taám</v>
          </cell>
          <cell r="E263">
            <v>16776</v>
          </cell>
        </row>
        <row r="264">
          <cell r="A264" t="str">
            <v>02.1394</v>
          </cell>
          <cell r="B264" t="str">
            <v>Vaän chuyeån coùt eùp</v>
          </cell>
          <cell r="C264" t="str">
            <v>taán</v>
          </cell>
          <cell r="E264">
            <v>16629</v>
          </cell>
        </row>
        <row r="266">
          <cell r="A266" t="str">
            <v>02.1421</v>
          </cell>
          <cell r="B266" t="str">
            <v>Vaän chuyeån phuï kieän</v>
          </cell>
          <cell r="C266" t="str">
            <v>taán</v>
          </cell>
          <cell r="E266">
            <v>99184</v>
          </cell>
        </row>
        <row r="267">
          <cell r="A267" t="str">
            <v>02.1422</v>
          </cell>
          <cell r="B267" t="str">
            <v>Vaän chuyeån phuï kieän</v>
          </cell>
          <cell r="C267" t="str">
            <v>taán</v>
          </cell>
          <cell r="E267">
            <v>93150</v>
          </cell>
        </row>
        <row r="268">
          <cell r="A268" t="str">
            <v>02.1423</v>
          </cell>
          <cell r="B268" t="str">
            <v>Vaän chuyeån phuï kieän</v>
          </cell>
          <cell r="C268" t="str">
            <v>taán</v>
          </cell>
          <cell r="E268">
            <v>91973</v>
          </cell>
        </row>
        <row r="269">
          <cell r="A269" t="str">
            <v>02.1424</v>
          </cell>
          <cell r="B269" t="str">
            <v>Vaän chuyeån phuï kieän</v>
          </cell>
          <cell r="C269" t="str">
            <v>taán</v>
          </cell>
          <cell r="E269">
            <v>90943</v>
          </cell>
        </row>
        <row r="271">
          <cell r="A271" t="str">
            <v>02.1431</v>
          </cell>
          <cell r="B271" t="str">
            <v>Vaän chuyeån söù caùc loaïi</v>
          </cell>
          <cell r="C271" t="str">
            <v>taán</v>
          </cell>
          <cell r="E271">
            <v>130234</v>
          </cell>
        </row>
        <row r="272">
          <cell r="A272" t="str">
            <v>02.1432</v>
          </cell>
          <cell r="B272" t="str">
            <v>Vaän chuyeån söù caùc loaïi</v>
          </cell>
          <cell r="C272" t="str">
            <v>taán</v>
          </cell>
          <cell r="E272">
            <v>122287</v>
          </cell>
        </row>
        <row r="273">
          <cell r="A273" t="str">
            <v>02.1433</v>
          </cell>
          <cell r="B273" t="str">
            <v>Vaän chuyeån söù caùc loaïi</v>
          </cell>
          <cell r="C273" t="str">
            <v>taán</v>
          </cell>
          <cell r="E273">
            <v>120669</v>
          </cell>
        </row>
        <row r="274">
          <cell r="A274" t="str">
            <v>02.1434</v>
          </cell>
          <cell r="B274" t="str">
            <v>Vaän chuyeån söù caùc loaïi</v>
          </cell>
          <cell r="C274" t="str">
            <v>taán</v>
          </cell>
          <cell r="E274">
            <v>119491</v>
          </cell>
        </row>
        <row r="276">
          <cell r="A276" t="str">
            <v>02.1441</v>
          </cell>
          <cell r="B276" t="str">
            <v>Vaän chuyeån söù caùc loaïi</v>
          </cell>
          <cell r="C276" t="str">
            <v>taán</v>
          </cell>
          <cell r="E276">
            <v>100214</v>
          </cell>
        </row>
        <row r="277">
          <cell r="A277" t="str">
            <v>02.1442</v>
          </cell>
          <cell r="B277" t="str">
            <v>Vaän chuyeån söù caùc loaïi</v>
          </cell>
          <cell r="C277" t="str">
            <v>taán</v>
          </cell>
          <cell r="E277">
            <v>93886</v>
          </cell>
        </row>
        <row r="278">
          <cell r="A278" t="str">
            <v>02.1443</v>
          </cell>
          <cell r="B278" t="str">
            <v>Vaän chuyeån söù caùc loaïi</v>
          </cell>
          <cell r="C278" t="str">
            <v>taán</v>
          </cell>
          <cell r="E278">
            <v>92856</v>
          </cell>
        </row>
        <row r="279">
          <cell r="A279" t="str">
            <v>02.1444</v>
          </cell>
          <cell r="B279" t="str">
            <v>Vaän chuyeån söù caùc loaïi</v>
          </cell>
          <cell r="C279" t="str">
            <v>taán</v>
          </cell>
          <cell r="E279">
            <v>91973</v>
          </cell>
        </row>
        <row r="281">
          <cell r="A281" t="str">
            <v>02.1451</v>
          </cell>
          <cell r="B281" t="str">
            <v>Vaän chuyeån caáu kieän beâ toâng ñuùc saün caùc loaïi</v>
          </cell>
          <cell r="C281" t="str">
            <v>taán</v>
          </cell>
          <cell r="E281">
            <v>90207</v>
          </cell>
        </row>
        <row r="282">
          <cell r="A282" t="str">
            <v>02.1452</v>
          </cell>
          <cell r="B282" t="str">
            <v>Vaän chuyeån caáu kieän beâ toâng ñuùc saün caùc loaïi</v>
          </cell>
          <cell r="C282" t="str">
            <v>taán</v>
          </cell>
          <cell r="E282">
            <v>84615</v>
          </cell>
        </row>
        <row r="283">
          <cell r="A283" t="str">
            <v>02.1453</v>
          </cell>
          <cell r="B283" t="str">
            <v>Vaän chuyeån caáu kieän beâ toâng ñuùc saün caùc loaïi</v>
          </cell>
          <cell r="C283" t="str">
            <v>taán</v>
          </cell>
          <cell r="E283">
            <v>83585</v>
          </cell>
        </row>
        <row r="284">
          <cell r="A284" t="str">
            <v>02.1454</v>
          </cell>
          <cell r="B284" t="str">
            <v>Vaän chuyeån caáu kieän beâ toâng ñuùc saün caùc loaïi</v>
          </cell>
          <cell r="C284" t="str">
            <v>taán</v>
          </cell>
          <cell r="E284">
            <v>82702</v>
          </cell>
        </row>
        <row r="286">
          <cell r="A286" t="str">
            <v>02.1461</v>
          </cell>
          <cell r="B286" t="str">
            <v>Vaän chuyeån coät  BTLT</v>
          </cell>
          <cell r="C286" t="str">
            <v>taán</v>
          </cell>
          <cell r="E286">
            <v>140241</v>
          </cell>
        </row>
        <row r="287">
          <cell r="A287" t="str">
            <v>02.1462</v>
          </cell>
          <cell r="B287" t="str">
            <v>Vaän chuyeån coät  BTLT</v>
          </cell>
          <cell r="C287" t="str">
            <v>taán</v>
          </cell>
          <cell r="E287">
            <v>131705</v>
          </cell>
        </row>
        <row r="288">
          <cell r="A288" t="str">
            <v>02.1463</v>
          </cell>
          <cell r="B288" t="str">
            <v>Vaän chuyeån coät  BTLT</v>
          </cell>
          <cell r="C288" t="str">
            <v>taán</v>
          </cell>
          <cell r="E288">
            <v>129940</v>
          </cell>
        </row>
        <row r="289">
          <cell r="A289" t="str">
            <v>02.1464</v>
          </cell>
          <cell r="B289" t="str">
            <v>Vaän chuyeån coät  BTLT</v>
          </cell>
          <cell r="C289" t="str">
            <v>taán</v>
          </cell>
          <cell r="E289">
            <v>128762</v>
          </cell>
        </row>
        <row r="291">
          <cell r="A291" t="str">
            <v>02.1481</v>
          </cell>
          <cell r="B291" t="str">
            <v>Vaän chuyeån DCTC</v>
          </cell>
          <cell r="C291" t="str">
            <v>Taán</v>
          </cell>
          <cell r="E291">
            <v>91090</v>
          </cell>
        </row>
        <row r="292">
          <cell r="A292" t="str">
            <v>02.1482</v>
          </cell>
          <cell r="B292" t="str">
            <v>Vaän chuyeån DCTC</v>
          </cell>
          <cell r="C292" t="str">
            <v>Taán</v>
          </cell>
          <cell r="E292">
            <v>84615</v>
          </cell>
        </row>
        <row r="293">
          <cell r="A293" t="str">
            <v>02.1483</v>
          </cell>
          <cell r="B293" t="str">
            <v>Vaän chuyeån DCTC</v>
          </cell>
          <cell r="C293" t="str">
            <v>Taán</v>
          </cell>
          <cell r="E293">
            <v>83585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DT san nen"/>
      <sheetName val="VL-NV- M san nen"/>
      <sheetName val="TL san nen"/>
      <sheetName val="THDT duong"/>
      <sheetName val="VL-NV- M duong"/>
      <sheetName val="TL duong"/>
      <sheetName val="CL duong"/>
      <sheetName val="THDT hang rao"/>
      <sheetName val="VL-NV- M Hang rao"/>
      <sheetName val="CL Hang rao"/>
      <sheetName val="TL Hang rao"/>
      <sheetName val="THDT hang rao (2)"/>
      <sheetName val="VL-NV- M Hang rao (2)"/>
      <sheetName val="CL Hang rao (2)"/>
      <sheetName val="TL Hang rao (2)"/>
      <sheetName val="THDT muong cap"/>
      <sheetName val="VL-NV- M muong cap"/>
      <sheetName val="CL muong cap"/>
      <sheetName val="TL muong cap"/>
      <sheetName val="TL nha"/>
      <sheetName val="CL PCCC"/>
      <sheetName val="THDT ngoai troi"/>
      <sheetName val="VL-NC-M ngoai troi"/>
      <sheetName val="CL ngoai troi"/>
      <sheetName val="Ngoai troi"/>
      <sheetName val="TL ngoai troi"/>
      <sheetName val="THDT PCCC"/>
      <sheetName val="VL-NC-M PCCC"/>
      <sheetName val="TL PCCC"/>
      <sheetName val="Mong MB-1"/>
      <sheetName val="TL mong MB-1"/>
      <sheetName val="Mong MBK"/>
      <sheetName val="TL mong MBK"/>
      <sheetName val="Mong MBK (2)"/>
      <sheetName val="TL mong  MBK (2)"/>
      <sheetName val="Mong MT-4"/>
      <sheetName val="TL mong MT-4"/>
      <sheetName val="Khoi luong chon cot"/>
      <sheetName val="DG"/>
      <sheetName val="THDT_PCCC"/>
      <sheetName val="VL-NC-M_PCCC"/>
      <sheetName val="TL_PCCC"/>
      <sheetName val="THDT Nha dieu khien"/>
      <sheetName val="VL-NC-M Nha dieu khien"/>
      <sheetName val="TL Nha dieu khien"/>
      <sheetName val="Don gia Binh Duong"/>
      <sheetName val="THDT Nha DHSX"/>
      <sheetName val="VL-NC-M Nha DHSX"/>
      <sheetName val="TL Nha DHSX"/>
      <sheetName val="Don gia Vung Tau"/>
      <sheetName val="dg tphcm"/>
      <sheetName val="Don gia Dak Lak"/>
      <sheetName val="VL-NT- M Hang rao"/>
      <sheetName val="[Phan XD TBA 110kV Tan uyen.xls"/>
      <sheetName val="_Phan XD TBA 110kV Tan uyen.xls"/>
      <sheetName val="Mong MT­4"/>
      <sheetName val="Dgia vat tu"/>
      <sheetName val="Don gia_III"/>
      <sheetName val="A 110kV Tan uyen.xls?THDT duong"/>
      <sheetName val="dg tp(cm"/>
      <sheetName val="VL_NV_ M san nen"/>
      <sheetName val="VL_NC_M Nha dieu khien"/>
      <sheetName val="A 110kV Tan uyen.xls_THDT du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row r="2">
          <cell r="G2" t="str">
            <v>dung</v>
          </cell>
        </row>
      </sheetData>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G (2)"/>
      <sheetName val="Loading"/>
      <sheetName val="Check A"/>
      <sheetName val="CheckB"/>
      <sheetName val="Check C"/>
      <sheetName val="Check D"/>
      <sheetName val="Check F"/>
      <sheetName val="Check G"/>
      <sheetName val="Check E"/>
      <sheetName val="XXXXXXXX"/>
      <sheetName val="XL4Poppy (2)"/>
      <sheetName val="XL4Poppy"/>
      <sheetName val="chitimc"/>
      <sheetName val="B-B"/>
      <sheetName val="Analysis"/>
      <sheetName val="C-C"/>
      <sheetName val="D-D"/>
      <sheetName val="Don gia"/>
      <sheetName val="13.BANG CT"/>
      <sheetName val="14.MMUS GIUA NHIP"/>
      <sheetName val="4.HSPBngang"/>
      <sheetName val="6.Tinh tai"/>
      <sheetName val="2 NSl"/>
      <sheetName val="17.US CHU tho a_b"/>
      <sheetName val="15.MMUS GOI"/>
      <sheetName val="5.BANG I"/>
      <sheetName val="A6,MAY"/>
      <sheetName val="DG"/>
      <sheetName val="Sheet1"/>
      <sheetName val="Xuly Data"/>
      <sheetName val="NSL"/>
      <sheetName val="Sheet3"/>
      <sheetName val="SILICATE"/>
      <sheetName val="tra-vat-lieu"/>
      <sheetName val="DG "/>
      <sheetName val="KH-Q1,Q2,01"/>
      <sheetName val="Du_lieu"/>
      <sheetName val="XXXXXXX_x0018_"/>
      <sheetName val="GTXL1"/>
      <sheetName val="gvl"/>
      <sheetName val="vlieu"/>
      <sheetName val="Lç khoan LK1"/>
      <sheetName val="ChackB"/>
      <sheetName val="HL4Poppy"/>
      <sheetName val="PNT-QUOT-#3"/>
      <sheetName val="COAT&amp;WRAP-QIOT-#3"/>
      <sheetName val="nenmat"/>
      <sheetName val="THKL"/>
      <sheetName val="Ch_x0000__x0000_k F"/>
      <sheetName val="Control"/>
      <sheetName val="THVATTU"/>
      <sheetName val="Bang chiet tinh TBA"/>
      <sheetName val="Chiet tinh DZ 22"/>
      <sheetName val="TTDZ22"/>
      <sheetName val="VL,NC"/>
      <sheetName val="Input"/>
      <sheetName val="BKTH"/>
      <sheetName val="nhap_xuat_ton"/>
      <sheetName val="giathanh1"/>
      <sheetName val="ptvt-dg"/>
      <sheetName val="Giai trinh"/>
      <sheetName val="Chekk D"/>
      <sheetName val="VL-NC-M"/>
      <sheetName val="_x0000__x0000__x0000__x0000__x0000__x0000__x0000__x0000_ (2)"/>
      <sheetName val="_x0000__x0000__x0000__x0000__x0000__x0000__x0000__x0000_"/>
      <sheetName val="TINHMOA2"/>
      <sheetName val="Sheet2"/>
      <sheetName val="???????? (2)"/>
      <sheetName val="????????"/>
      <sheetName val="Ch"/>
      <sheetName val="Ch??k F"/>
      <sheetName val="________ (2)"/>
      <sheetName val="________"/>
      <sheetName val="Ch__k F"/>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refreshError="1"/>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DZ22"/>
      <sheetName val="DZ22"/>
      <sheetName val="Tbi"/>
      <sheetName val="BTTBA"/>
      <sheetName val="HTCS"/>
      <sheetName val="KT"/>
      <sheetName val="TN"/>
      <sheetName val="CLVL"/>
      <sheetName val="Bu tru VL"/>
      <sheetName val="vc"/>
      <sheetName val="THctiet"/>
      <sheetName val="THTT"/>
      <sheetName val="TH (2)"/>
      <sheetName val="bia"/>
      <sheetName val="00000000"/>
      <sheetName val="XL4Poppy"/>
      <sheetName val="TT_0,4KV"/>
      <sheetName val="v聣"/>
      <sheetName val="v?"/>
      <sheetName val="Don gia"/>
      <sheetName val="CTbe tong"/>
      <sheetName val="CTDZ 0.4+cto"/>
      <sheetName val="VL"/>
      <sheetName val="ND"/>
      <sheetName val="tienluong"/>
      <sheetName val="v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et tinh TBA"/>
    </sheetNames>
    <sheetDataSet>
      <sheetData sheetId="0"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op N2"/>
      <sheetName val=" DBGT"/>
      <sheetName val="SON N2"/>
      <sheetName val="GENTRY"/>
      <sheetName val="TH N2 (3)"/>
      <sheetName val="TH N2 (4)"/>
      <sheetName val="TH N2 (5)"/>
      <sheetName val="236 ghi lai"/>
      <sheetName val="XL4Poppy"/>
      <sheetName val="XL4Poppy (2)"/>
      <sheetName val="XL4Poppy (3)"/>
      <sheetName val="XL4Poppy (4)"/>
      <sheetName val="XL4Poppy (5)"/>
      <sheetName val="CUOC"/>
      <sheetName val="Lç khoan LK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5">
          <cell r="A15" t="b">
            <v>1</v>
          </cell>
        </row>
      </sheetData>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 val="Sheet8"/>
      <sheetName val="00000000"/>
      <sheetName val="XL4Poppy"/>
      <sheetName val="GiaVL"/>
    </sheetNames>
    <sheetDataSet>
      <sheetData sheetId="0"/>
      <sheetData sheetId="1" refreshError="1">
        <row r="9">
          <cell r="E9">
            <v>3</v>
          </cell>
        </row>
        <row r="10">
          <cell r="E10">
            <v>0.5</v>
          </cell>
        </row>
      </sheetData>
      <sheetData sheetId="2"/>
      <sheetData sheetId="3"/>
      <sheetData sheetId="4"/>
      <sheetData sheetId="5"/>
      <sheetData sheetId="6"/>
      <sheetData sheetId="7"/>
      <sheetData sheetId="8"/>
      <sheetData sheetId="9"/>
      <sheetData sheetId="10"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CTCP"/>
      <sheetName val="VT-TB"/>
      <sheetName val="NC-MTC"/>
      <sheetName val="DMNC(xntk)"/>
      <sheetName val="____"/>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_B 2_TH"/>
      <sheetName val="BANG_B 2.1. 3"/>
      <sheetName val="BANG_B 2.1.2"/>
      <sheetName val="BANG_B 2.1.1"/>
      <sheetName val="BANG_TINH_NPV"/>
      <sheetName val="BANG_D"/>
      <sheetName val="BANG_B 2.1SD"/>
      <sheetName val="BANG_B 2.1"/>
      <sheetName val="BANG_B 1.6"/>
      <sheetName val="BANG_B 1.5"/>
      <sheetName val="BANG_B 1.4"/>
      <sheetName val="BANG_B 1.3"/>
      <sheetName val="BANG_B 1.2"/>
      <sheetName val="BANG_B 1.1"/>
      <sheetName val="BANG_B1"/>
      <sheetName val="BANG_A"/>
      <sheetName val="DU_LIEU"/>
      <sheetName val="TINH_TOAN_CHI_TIEU"/>
      <sheetName val="THANG_DIEM_XET_THAU"/>
      <sheetName val="TIEU_CHUAN_VAN_HAN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row r="24">
          <cell r="E24">
            <v>119800000</v>
          </cell>
        </row>
        <row r="25">
          <cell r="E25">
            <v>125100000</v>
          </cell>
        </row>
        <row r="27">
          <cell r="E27">
            <v>0.03</v>
          </cell>
        </row>
        <row r="28">
          <cell r="E28">
            <v>2.5000000000000001E-2</v>
          </cell>
        </row>
      </sheetData>
      <sheetData sheetId="17"/>
      <sheetData sheetId="18"/>
      <sheetData sheetId="19"/>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XL4Poppy"/>
      <sheetName val="Sheet1"/>
      <sheetName val="Sheet2"/>
      <sheetName val="Sheet4"/>
      <sheetName val="Sheet3"/>
      <sheetName val="00000000"/>
      <sheetName val="00000001"/>
      <sheetName val="00000002"/>
      <sheetName val="00000003"/>
      <sheetName val="00000004"/>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PIPE-03E"/>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BC_KKTSCD"/>
      <sheetName val="Chitiet"/>
      <sheetName val="Sheet2 (2)"/>
      <sheetName val="Mau_BC_KKTSCD"/>
      <sheetName val="Chi tiet - Dv lap"/>
      <sheetName val="TH KHTC"/>
      <sheetName val="000"/>
      <sheetName val="Dong Dau"/>
      <sheetName val="Dong Dau (2)"/>
      <sheetName val="Sau dong"/>
      <sheetName val="Ma xa"/>
      <sheetName val="My dinh"/>
      <sheetName val="Tong cong"/>
      <sheetName val="Chart2"/>
      <sheetName val="Chart1"/>
      <sheetName val="1"/>
      <sheetName val="MD"/>
      <sheetName val="ND"/>
      <sheetName val="CONG"/>
      <sheetName val="DGCT"/>
      <sheetName val="Tien ung"/>
      <sheetName val="PHONG"/>
      <sheetName val="phi luong3"/>
      <sheetName val="XL4Test5"/>
      <sheetName val="10000000"/>
      <sheetName val="Phu luc"/>
      <sheetName val="Gia trÞ"/>
      <sheetName val="TH"/>
      <sheetName val="XXXXXXXX"/>
      <sheetName val="KH 2003 (moi max)"/>
      <sheetName val="VL"/>
      <sheetName val="CTXD"/>
      <sheetName val=".."/>
      <sheetName val="CTDN"/>
      <sheetName val="san vuon"/>
      <sheetName val="khu phu tro"/>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Interim payment"/>
      <sheetName val="Letter"/>
      <sheetName val="Bid Sum"/>
      <sheetName val="Item B"/>
      <sheetName val="Dg A"/>
      <sheetName val="Dg B&amp;C"/>
      <sheetName val="Rates&amp;Prices"/>
      <sheetName val="Material at site"/>
      <sheetName val="Gia VL"/>
      <sheetName val="Bang gia ca may"/>
      <sheetName val="Bang luong CB"/>
      <sheetName val="Bang P.tich CT"/>
      <sheetName val="D.toan chi tiet"/>
      <sheetName val="Bang TH Dtoan"/>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Congty"/>
      <sheetName val="VPPN"/>
      <sheetName val="XN74"/>
      <sheetName val="XN54"/>
      <sheetName val="XN33"/>
      <sheetName val="NK96"/>
      <sheetName val="KH12"/>
      <sheetName val="CN12"/>
      <sheetName val="HD12"/>
      <sheetName val="KH1"/>
      <sheetName val="be tong"/>
      <sheetName val="Thep"/>
      <sheetName val="Tong hop thep"/>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Quyet toan"/>
      <sheetName val="Thu hoi"/>
      <sheetName val="Lai vay"/>
      <sheetName val="Tien vay"/>
      <sheetName val="Cong no"/>
      <sheetName val="Cop pha"/>
      <sheetName val="20000000"/>
      <sheetName val="THCT"/>
      <sheetName val="cap cho cac DT"/>
      <sheetName val="Ung - hoan"/>
      <sheetName val="CP may"/>
      <sheetName val="SS"/>
      <sheetName val="NVL"/>
      <sheetName val="Sheet17"/>
      <sheetName val="DS them luong qui 4-2002"/>
      <sheetName val="Phuc loi 2-9-02"/>
      <sheetName val="PCLB-2002"/>
      <sheetName val="Thuong nhan dip 21-12-02"/>
      <sheetName val="Thuong dip nhan danh hieu AHL§"/>
      <sheetName val="Thang luong thu 13 nam 2002"/>
      <sheetName val="Luong SX# dip Tet Qui Mui(dong)"/>
      <sheetName val="Sheet13"/>
      <sheetName val="Sheet14"/>
      <sheetName val="Sheet15"/>
      <sheetName val="Sheet16"/>
      <sheetName val="Thuyet minh"/>
      <sheetName val="CQ-HQ"/>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Quang Tri"/>
      <sheetName val="TTHue"/>
      <sheetName val="Da Nang"/>
      <sheetName val="Quang Nam"/>
      <sheetName val="Quang Ngai"/>
      <sheetName val="TH DH-QN"/>
      <sheetName val="KP HD"/>
      <sheetName val="DB HD"/>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DTHH"/>
      <sheetName val="Bang1"/>
      <sheetName val="TAI TRONG"/>
      <sheetName val="NOI LUC"/>
      <sheetName val="TINH DUYET THTT CHINH"/>
      <sheetName val="TDUYET THTT PHU"/>
      <sheetName val="TINH DAO DONG VA DO VONG"/>
      <sheetName val="TINH NEO"/>
      <sheetName val="cd viaK0-T6"/>
      <sheetName val="cdvia T6-Tc24"/>
      <sheetName val="cdvia Tc24-T46"/>
      <sheetName val="cdbtnL2ko-k0+361"/>
      <sheetName val="cd btnL2k0+361-T19"/>
      <sheetName val="01"/>
      <sheetName val="02"/>
      <sheetName val="03"/>
      <sheetName val="04"/>
      <sheetName val="05"/>
      <sheetName val="Sheet18"/>
      <sheetName val="Sheet19"/>
      <sheetName val="Sheet20"/>
      <sheetName val="PTCT"/>
      <sheetName val="CDghino"/>
      <sheetName val="Tonghop"/>
      <sheetName val="TH (T1-6)"/>
      <sheetName val="ThueTB"/>
      <sheetName val="SCD5"/>
      <sheetName val=" NL"/>
      <sheetName val="CPVL-CPM"/>
      <sheetName val="PTVL"/>
      <sheetName val="CD1"/>
      <sheetName val=" NL (2)"/>
      <sheetName val="CDTHCT"/>
      <sheetName val="CDTHCT (3)"/>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Thep "/>
      <sheetName val="Chi tiet Khoi luong"/>
      <sheetName val="TH khoi luong"/>
      <sheetName val="Chiet tinh vat lieu "/>
      <sheetName val="TH KL VL"/>
      <sheetName val="phan tich DG"/>
      <sheetName val="gia vat lieu"/>
      <sheetName val="gia xe may"/>
      <sheetName val="gia nhan cong"/>
      <sheetName val="DT"/>
      <sheetName val="THND"/>
      <sheetName val="THMD"/>
      <sheetName val="Phtro1"/>
      <sheetName val="DTKS1"/>
      <sheetName val="CT1m"/>
      <sheetName val="tscd"/>
      <sheetName val="dutoan1"/>
      <sheetName val="Anhtoan"/>
      <sheetName val="dutoan2"/>
      <sheetName val="vat tu"/>
      <sheetName val="C.TIEU"/>
      <sheetName val="CPNLTT"/>
      <sheetName val="T.Luong"/>
      <sheetName val="CPSX"/>
      <sheetName val="NCTT"/>
      <sheetName val="QLDN"/>
      <sheetName val="641"/>
      <sheetName val="642"/>
      <sheetName val="T.HAO"/>
      <sheetName val="DT TUYEN"/>
      <sheetName val="DT GIA"/>
      <sheetName val="KHDT"/>
      <sheetName val="KHDT (2)"/>
      <sheetName val="SX-TT"/>
      <sheetName val="CL "/>
      <sheetName val="VTu"/>
      <sheetName val="LDTL"/>
      <sheetName val="KHao"/>
      <sheetName val="LNKD"/>
      <sheetName val="SK"/>
      <sheetName val="TNo"/>
      <sheetName val="CTTH"/>
      <sheetName val="VON"/>
      <sheetName val="VLD"/>
      <sheetName val="KQ (2)"/>
      <sheetName val="C47-QI-2003"/>
      <sheetName val="ytq1"/>
      <sheetName val="C48-QI-2003"/>
      <sheetName val="cap so lan 2"/>
      <sheetName val="cap so BHXH"/>
      <sheetName val="tru tien"/>
      <sheetName val="C45-2003"/>
      <sheetName val="C47-QII-2003"/>
      <sheetName val="C48-QII-2003"/>
      <sheetName val="yt q2"/>
      <sheetName val="all"/>
      <sheetName val="c45 t3"/>
      <sheetName val="c45 t6"/>
      <sheetName val="BHYT Q3.2003"/>
      <sheetName val="C45 t7"/>
      <sheetName val="C47-t07.2003"/>
      <sheetName val="C45 t8"/>
      <sheetName val="C47-t08.2003"/>
      <sheetName val="C45 t09"/>
      <sheetName val="C47-t09.2003"/>
      <sheetName val="C45T12"/>
      <sheetName val="C47 T12"/>
      <sheetName val="BHYT Q4-2003"/>
      <sheetName val="C47T11"/>
      <sheetName val="C45T11"/>
      <sheetName val="C45 T10"/>
      <sheetName val="C47-t10"/>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CHIT"/>
      <sheetName val="THXH"/>
      <sheetName val="BHXH"/>
      <sheetName val="KL VL"/>
      <sheetName val="KHCTiet"/>
      <sheetName val="QT 9-6"/>
      <sheetName val="Thuong luu HB"/>
      <sheetName val="QT03"/>
      <sheetName val="QT"/>
      <sheetName val="PTmay"/>
      <sheetName val="KK"/>
      <sheetName val="QT Ky T"/>
      <sheetName val="BCKT"/>
      <sheetName val="bc vt TON BAI"/>
      <sheetName val="XXXXXXX0"/>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KM"/>
      <sheetName val="9"/>
      <sheetName val="10"/>
    </sheetNames>
    <definedNames>
      <definedName name="DataFilter"/>
      <definedName name="DataSort"/>
      <definedName name="GoBack" sheetId="84"/>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1 "/>
      <sheetName val="BKq1"/>
      <sheetName val="q12"/>
      <sheetName val="BHQ1"/>
      <sheetName val="TTTU 1"/>
      <sheetName val="TTTU 2"/>
      <sheetName val="BHQ2"/>
      <sheetName val="Mucluc"/>
      <sheetName val="q21"/>
      <sheetName val="q22"/>
      <sheetName val="q23"/>
      <sheetName val="q24"/>
      <sheetName val="BKq2"/>
      <sheetName val="q31"/>
      <sheetName val="q32"/>
      <sheetName val="q33"/>
      <sheetName val="BKq3"/>
      <sheetName val="q41"/>
      <sheetName val="BKq4"/>
      <sheetName val="BHQ3"/>
      <sheetName val="theoD"/>
      <sheetName val="dự toán"/>
      <sheetName val="XL4Poppy"/>
      <sheetName val="XL4Test5"/>
      <sheetName val="q4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yen Quang"/>
      <sheetName val="Lang Son"/>
      <sheetName val="Ha Giang"/>
      <sheetName val="Bac Giang"/>
    </sheetNames>
    <sheetDataSet>
      <sheetData sheetId="0"/>
      <sheetData sheetId="1" refreshError="1"/>
      <sheetData sheetId="2" refreshError="1"/>
      <sheetData sheetId="3"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
      <sheetName val="MSBOX"/>
      <sheetName val="Noisuy-LLL"/>
      <sheetName val="TCT"/>
      <sheetName val="Function"/>
      <sheetName val="Sheet1"/>
      <sheetName val="gvl"/>
      <sheetName val="Noisuy_LLL"/>
      <sheetName val="Sheet2"/>
      <sheetName val="Sheet3"/>
      <sheetName val="Pier"/>
      <sheetName val="Pile"/>
      <sheetName val="nhan cong"/>
      <sheetName val="DTCT"/>
      <sheetName val="Dien (HT)"/>
      <sheetName val="Cap nuoc (HT)"/>
      <sheetName val="TH"/>
      <sheetName val="Giao thong (HT)"/>
      <sheetName val="thoat nuoc mat"/>
      <sheetName val="PTCT"/>
      <sheetName val="Don gia du thau chi tiet"/>
      <sheetName val="Vat lieu"/>
      <sheetName val="NC"/>
      <sheetName val="may"/>
      <sheetName val="cp vua"/>
    </sheetNames>
    <sheetDataSet>
      <sheetData sheetId="0" refreshError="1">
        <row r="15">
          <cell r="A15" t="str">
            <v>DEFINENAME</v>
          </cell>
        </row>
      </sheetData>
      <sheetData sheetId="1"/>
      <sheetData sheetId="2" refreshError="1">
        <row r="1">
          <cell r="A1" t="str">
            <v>NoiSuy-lll</v>
          </cell>
          <cell r="C1" t="str">
            <v>KtraXau</v>
          </cell>
          <cell r="D1" t="str">
            <v>Trave</v>
          </cell>
        </row>
      </sheetData>
      <sheetData sheetId="3" refreshError="1">
        <row r="1">
          <cell r="A1" t="str">
            <v>TCT</v>
          </cell>
        </row>
      </sheetData>
      <sheetData sheetId="4" refreshError="1">
        <row r="1">
          <cell r="A1" t="str">
            <v>RoundUps</v>
          </cell>
          <cell r="C1" t="str">
            <v>Luyen</v>
          </cell>
          <cell r="D1" t="str">
            <v>num_text</v>
          </cell>
        </row>
        <row r="13">
          <cell r="A13" t="str">
            <v>Mods</v>
          </cell>
        </row>
        <row r="23">
          <cell r="A23" t="str">
            <v>Tach_NghinTy</v>
          </cell>
        </row>
        <row r="31">
          <cell r="B31" t="str">
            <v>SETVAR</v>
          </cell>
        </row>
        <row r="37">
          <cell r="B37" t="str">
            <v>GETVAR</v>
          </cell>
        </row>
      </sheetData>
      <sheetData sheetId="5"/>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echvt"/>
      <sheetName val="TIENLUONG1"/>
      <sheetName val="kinhphi (2)"/>
      <sheetName val="tonghop"/>
      <sheetName val="tonghop (2)"/>
      <sheetName val="Tonghop (3)"/>
      <sheetName val="clechvt (2)"/>
      <sheetName val="kinhphi"/>
      <sheetName val="tienluong"/>
      <sheetName val="Sheet2"/>
      <sheetName val="#REF"/>
      <sheetName val="Sheet1"/>
      <sheetName val="chi phi sX tram"/>
      <sheetName val="Coc nhoi T10 (2)"/>
      <sheetName val="Coc nhoi T10"/>
      <sheetName val="PXMTB"/>
      <sheetName val="Doi 10"/>
      <sheetName val="TH T10"/>
      <sheetName val="TH 24-12-04"/>
      <sheetName val="TH31-3-05"/>
      <sheetName val="NVL"/>
      <sheetName val="CNo "/>
      <sheetName val="00000000"/>
      <sheetName val="XXXXXXXX"/>
      <sheetName val="10000000"/>
      <sheetName val="20000000"/>
      <sheetName val="30000000"/>
      <sheetName val="40000000"/>
      <sheetName val="50000000"/>
      <sheetName val="60000000"/>
      <sheetName val="70000000"/>
      <sheetName val="80000000"/>
      <sheetName val="90000000"/>
      <sheetName val="a0000000"/>
      <sheetName val="b0000000"/>
      <sheetName val="00000001"/>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ctdg"/>
      <sheetName val="#REF!"/>
      <sheetName val="Thang1"/>
      <sheetName val="TK1.04"/>
      <sheetName val="Thang2"/>
      <sheetName val="TKT2.04"/>
      <sheetName val="Thang3"/>
      <sheetName val="TKT3,04"/>
      <sheetName val="Thang4"/>
      <sheetName val="TKT4,04"/>
      <sheetName val="Thang5"/>
      <sheetName val="TKT5.04"/>
      <sheetName val="Thang6"/>
      <sheetName val="TKT6.04"/>
      <sheetName val="Thang7"/>
      <sheetName val="TKT7.04"/>
      <sheetName val="Thang8"/>
      <sheetName val="TKT8.04"/>
      <sheetName val="Thang9"/>
      <sheetName val="TKT9.04"/>
      <sheetName val="Thang10"/>
      <sheetName val="TKT10.04"/>
      <sheetName val="Thang11"/>
      <sheetName val="TKT11.04"/>
      <sheetName val="Thang12"/>
      <sheetName val="TKT12.04"/>
      <sheetName val="XL4Test5"/>
      <sheetName val="_x0000_i_x0000_hphi (2)"/>
      <sheetName val=""/>
      <sheetName val="Checksection1"/>
      <sheetName val="MTO REV.2(ARMOR)"/>
      <sheetName val="?i?hphi (2)"/>
      <sheetName val="Sheet10_x0000__x0000_䍬_x0008_陷_x0008_䳔գ_x0000__x0004__x0000__x0000__x0000__x0000__x0000__x0000_䞠գ_x0000__x0000__x0000__x0000__x0000__x0000_"/>
      <sheetName val="sat"/>
      <sheetName val="ptvt"/>
      <sheetName val="NHA CNVH KRONG BUK"/>
      <sheetName val="Don gia"/>
      <sheetName val="clechvp (2)"/>
      <sheetName val="SILICATE"/>
      <sheetName val="_i_hphi (2)"/>
      <sheetName val="Sheet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refreshError="1"/>
      <sheetData sheetId="106" refreshError="1"/>
      <sheetData sheetId="107"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toan KL"/>
      <sheetName val="PT VATTU"/>
      <sheetName val="DG CANTHO"/>
      <sheetName val="Cuoc VC"/>
      <sheetName val="TH Vattu"/>
      <sheetName val="TMDT"/>
      <sheetName val="MAHIEU"/>
      <sheetName val="TK kinh phi"/>
      <sheetName val="vankhuon"/>
      <sheetName val="Sheet1"/>
      <sheetName val="Sheet2"/>
      <sheetName val="Sheet3"/>
      <sheetName val="Sheet4"/>
      <sheetName val="Sheet5"/>
      <sheetName val="Sheet6"/>
      <sheetName val="Sheet7"/>
      <sheetName val="Sheet8"/>
      <sheetName val="Sheet9"/>
      <sheetName val="Sheet10"/>
      <sheetName val="Sheet11"/>
      <sheetName val="DSach"/>
      <sheetName val="Sen"/>
      <sheetName val="Sen (2)"/>
      <sheetName val="Phe duyet"/>
      <sheetName val="XXXXXXXX"/>
      <sheetName val="DN bo-sung"/>
      <sheetName val="Tong-hợp vạt tư xa,cođe,Ađiem"/>
      <sheetName val="Lá-xích"/>
      <sheetName val="Phân công vông việc các tổ"/>
      <sheetName val="Bulông-Anten-dây co"/>
      <sheetName val="tu-dieu-khien-PX3"/>
      <sheetName val="Cot-angten-day-co"/>
      <sheetName val="00000000"/>
      <sheetName val="ct luong "/>
      <sheetName val="Nhap 6T"/>
      <sheetName val="baocaochinh(qui1.05) (DC)"/>
      <sheetName val="Ctuluongq.1.05"/>
      <sheetName val="BANG PHAN BO qui1.05(DC)"/>
      <sheetName val="BANG PHAN BO quiII.05"/>
      <sheetName val="bao cac cinh Qui II-2005"/>
      <sheetName val="xuat hang26.09.2008 (2)"/>
      <sheetName val="kl tung pđ krhn"/>
      <sheetName val="BK TBPHAP"/>
      <sheetName val="CHITIET VL-NC-TT1p"/>
      <sheetName val="Vi Thanh-Can Tho"/>
      <sheetName val="KLHT"/>
      <sheetName val="Tong-h?p v?t tu xa,code,Adiem"/>
      <sheetName val="Phân công vông vi?c các t?"/>
      <sheetName val="kl tung pd krhn"/>
      <sheetName val="KPVC-BD "/>
      <sheetName val="MTL$-INTER"/>
      <sheetName val="Bang chiet tinh TBA"/>
      <sheetName val="Tong-h_p v_t tu xa,code,Adiem"/>
      <sheetName val="Phân công vông vi_c các t_"/>
      <sheetName val="Cửa van vận hành"/>
      <sheetName val="Cửa van sửa chữa"/>
      <sheetName val="THANG LEO LO THONG KHI"/>
      <sheetName val="Khe Luới &amp; Gầu"/>
      <sheetName val="Khe van sửa chữa"/>
      <sheetName val="Khe van vận hành"/>
      <sheetName val="Lưới chắn rác"/>
      <sheetName val="~         "/>
      <sheetName val="CDD-khe van"/>
      <sheetName val="BẢNG TỔNG HỢP"/>
      <sheetName val="khoi luong"/>
      <sheetName val="gvl"/>
      <sheetName val="Chitiet"/>
      <sheetName val="Dongia"/>
      <sheetName val="CT-35"/>
    </sheetNames>
    <sheetDataSet>
      <sheetData sheetId="0" refreshError="1">
        <row r="5">
          <cell r="C5" t="str">
            <v>I- ÑAÉP ÑAÁT, CHÆNH TRANG MAËT BAÈNG</v>
          </cell>
          <cell r="D5" t="str">
            <v/>
          </cell>
          <cell r="F5" t="str">
            <v>Coâng trình : TRAÏM BIEÁN AÙP 110/ 22/ 15 KV VÒ THANH</v>
          </cell>
        </row>
        <row r="6">
          <cell r="C6" t="str">
            <v>1. Chænh trang maët baèng</v>
          </cell>
          <cell r="D6" t="str">
            <v>Ñôn</v>
          </cell>
          <cell r="E6" t="str">
            <v xml:space="preserve">Khoái </v>
          </cell>
          <cell r="F6" t="str">
            <v>Ñôn  giaù</v>
          </cell>
        </row>
        <row r="7">
          <cell r="B7" t="str">
            <v>Maõ hieäu</v>
          </cell>
          <cell r="C7" t="str">
            <v>Coâng vieäc</v>
          </cell>
          <cell r="D7" t="str">
            <v>vò</v>
          </cell>
          <cell r="E7" t="str">
            <v>löôïng</v>
          </cell>
          <cell r="F7" t="str">
            <v>Vaät lieäu</v>
          </cell>
        </row>
        <row r="8">
          <cell r="B8" t="str">
            <v>058-212</v>
          </cell>
          <cell r="C8" t="str">
            <v>I- ÑAÉP ÑAÁT, CHÆNH TRANG MAËT BAÈNG</v>
          </cell>
          <cell r="D8" t="str">
            <v/>
          </cell>
          <cell r="E8">
            <v>8.0299999999999994</v>
          </cell>
          <cell r="F8">
            <v>0</v>
          </cell>
        </row>
        <row r="9">
          <cell r="B9" t="str">
            <v>041-411</v>
          </cell>
          <cell r="C9" t="str">
            <v>1. Chænh trang maët baèng</v>
          </cell>
          <cell r="D9" t="str">
            <v/>
          </cell>
          <cell r="E9">
            <v>6837.25</v>
          </cell>
          <cell r="F9">
            <v>39934</v>
          </cell>
        </row>
        <row r="10">
          <cell r="B10" t="str">
            <v>052-112</v>
          </cell>
          <cell r="C10" t="str">
            <v>Ñaøo boùc lôùp thöïc vaät baèng xe uûi ñeå ñi ñoå</v>
          </cell>
          <cell r="D10" t="str">
            <v>100m3</v>
          </cell>
          <cell r="E10">
            <v>8.0299999999999994</v>
          </cell>
          <cell r="F10">
            <v>0</v>
          </cell>
        </row>
        <row r="11">
          <cell r="A11" t="str">
            <v>PTRE</v>
          </cell>
          <cell r="B11" t="str">
            <v>058-212</v>
          </cell>
          <cell r="C11" t="str">
            <v>Chuyeån ñaát ñi ñoå tieáp cly 3km</v>
          </cell>
          <cell r="D11" t="str">
            <v>100m3</v>
          </cell>
          <cell r="E11">
            <v>8.0299999999999994</v>
          </cell>
          <cell r="F11">
            <v>0</v>
          </cell>
        </row>
        <row r="12">
          <cell r="B12" t="str">
            <v>041-411</v>
          </cell>
          <cell r="C12" t="str">
            <v>Ñaép caùt coàn</v>
          </cell>
          <cell r="D12" t="str">
            <v>m3</v>
          </cell>
          <cell r="E12">
            <v>6837.25</v>
          </cell>
          <cell r="F12">
            <v>39934</v>
          </cell>
        </row>
        <row r="13">
          <cell r="B13" t="str">
            <v>081-230</v>
          </cell>
          <cell r="C13" t="str">
            <v>Ñoùng cöø traøm D80 daøi 5m</v>
          </cell>
          <cell r="D13" t="str">
            <v>100m</v>
          </cell>
          <cell r="E13">
            <v>25.1</v>
          </cell>
          <cell r="F13">
            <v>102995</v>
          </cell>
        </row>
        <row r="14">
          <cell r="A14" t="str">
            <v>PTRE</v>
          </cell>
          <cell r="B14" t="str">
            <v>TT</v>
          </cell>
          <cell r="C14" t="str">
            <v>Raûi pheân tre</v>
          </cell>
          <cell r="D14" t="str">
            <v>m2</v>
          </cell>
          <cell r="E14">
            <v>301</v>
          </cell>
          <cell r="F14">
            <v>30000</v>
          </cell>
        </row>
        <row r="15">
          <cell r="B15" t="str">
            <v>062-114SR</v>
          </cell>
          <cell r="C15" t="str">
            <v>Ñaép ñaát Laterit maët baèng</v>
          </cell>
          <cell r="D15" t="str">
            <v>100m3</v>
          </cell>
          <cell r="E15">
            <v>38.19</v>
          </cell>
          <cell r="F15">
            <v>3000000</v>
          </cell>
        </row>
        <row r="16">
          <cell r="B16" t="str">
            <v>B13-4/CÑ79/12</v>
          </cell>
          <cell r="C16" t="str">
            <v>Traûi ñaù 1x2 saân traïm</v>
          </cell>
          <cell r="D16" t="str">
            <v>m3</v>
          </cell>
          <cell r="E16">
            <v>277</v>
          </cell>
          <cell r="F16">
            <v>121800</v>
          </cell>
        </row>
        <row r="17">
          <cell r="A17" t="str">
            <v>POLYFELT</v>
          </cell>
          <cell r="B17" t="str">
            <v>B3-13e/CÑ79/12</v>
          </cell>
          <cell r="C17" t="str">
            <v xml:space="preserve">Ñaù vuïn xeáp chaân taluy (ñaù 5x7 keïp ñaù1x2,ñaù maït) </v>
          </cell>
          <cell r="D17" t="str">
            <v>100m3</v>
          </cell>
          <cell r="E17">
            <v>0.83</v>
          </cell>
          <cell r="F17">
            <v>16752000</v>
          </cell>
        </row>
        <row r="18">
          <cell r="A18" t="str">
            <v>OBT200</v>
          </cell>
          <cell r="B18" t="str">
            <v>119-963SR</v>
          </cell>
          <cell r="C18" t="str">
            <v>2. Coáng qua ñöôøng</v>
          </cell>
          <cell r="D18" t="str">
            <v/>
          </cell>
          <cell r="E18">
            <v>10</v>
          </cell>
          <cell r="F18">
            <v>0</v>
          </cell>
        </row>
        <row r="19">
          <cell r="B19" t="str">
            <v>031-712</v>
          </cell>
          <cell r="C19" t="str">
            <v>Ñaøo ñaát C2 coáng qua ñöôøng: =(1*11*0,8)*taluy1,1</v>
          </cell>
          <cell r="D19" t="str">
            <v>m3</v>
          </cell>
          <cell r="E19">
            <v>9.6800000000000015</v>
          </cell>
          <cell r="F19">
            <v>0</v>
          </cell>
        </row>
        <row r="20">
          <cell r="A20" t="str">
            <v>POLYFELT</v>
          </cell>
          <cell r="B20" t="str">
            <v>TT</v>
          </cell>
          <cell r="C20" t="str">
            <v>Traûi vaûi ñòa kyõ thuaät Polyfelt TS30</v>
          </cell>
          <cell r="D20" t="str">
            <v>m2</v>
          </cell>
          <cell r="E20">
            <v>9717</v>
          </cell>
          <cell r="F20">
            <v>8000</v>
          </cell>
        </row>
        <row r="21">
          <cell r="A21" t="str">
            <v>OBT200</v>
          </cell>
          <cell r="B21" t="str">
            <v>119-963SR</v>
          </cell>
          <cell r="C21" t="str">
            <v>Saûn xuaát, laép ñaët coáng BTCT D200</v>
          </cell>
          <cell r="D21" t="str">
            <v>m</v>
          </cell>
          <cell r="E21">
            <v>10</v>
          </cell>
          <cell r="F21">
            <v>30000</v>
          </cell>
        </row>
        <row r="22">
          <cell r="B22" t="str">
            <v>119-944</v>
          </cell>
          <cell r="C22" t="str">
            <v>Xaây cuoán moái noái oáng coáng: =(10*3,14*0,32*0,1)</v>
          </cell>
          <cell r="D22" t="str">
            <v>m2</v>
          </cell>
          <cell r="E22">
            <v>1.0048000000000001</v>
          </cell>
          <cell r="F22">
            <v>7583</v>
          </cell>
        </row>
        <row r="23">
          <cell r="B23" t="str">
            <v>B13-4/CÑ79/24</v>
          </cell>
          <cell r="C23" t="str">
            <v>Ñaép ñaù 2x4 ñeäm maùi taluy</v>
          </cell>
          <cell r="D23" t="str">
            <v>m3</v>
          </cell>
          <cell r="E23">
            <v>119</v>
          </cell>
          <cell r="F23">
            <v>121800</v>
          </cell>
        </row>
        <row r="24">
          <cell r="B24" t="str">
            <v>220-620</v>
          </cell>
          <cell r="C24" t="str">
            <v>Xeáp ñaù hoäc maùi taluy</v>
          </cell>
          <cell r="D24" t="str">
            <v>m3</v>
          </cell>
          <cell r="E24">
            <v>119</v>
          </cell>
          <cell r="F24">
            <v>111701</v>
          </cell>
        </row>
        <row r="25">
          <cell r="B25" t="str">
            <v>041-212</v>
          </cell>
          <cell r="C25" t="str">
            <v>Ñaép ñeâ bao</v>
          </cell>
          <cell r="D25" t="str">
            <v>m3</v>
          </cell>
          <cell r="E25">
            <v>271</v>
          </cell>
          <cell r="F25">
            <v>0</v>
          </cell>
        </row>
        <row r="26">
          <cell r="B26" t="str">
            <v>031-202</v>
          </cell>
          <cell r="C26" t="str">
            <v>Ñaøo phaù ñeâ bao</v>
          </cell>
          <cell r="D26" t="str">
            <v>m3</v>
          </cell>
          <cell r="E26">
            <v>271</v>
          </cell>
          <cell r="F26">
            <v>0</v>
          </cell>
        </row>
        <row r="27">
          <cell r="B27" t="str">
            <v>TT</v>
          </cell>
          <cell r="C27" t="str">
            <v>Bôm nöôùc</v>
          </cell>
          <cell r="D27" t="str">
            <v>Ca</v>
          </cell>
          <cell r="E27">
            <v>40</v>
          </cell>
          <cell r="F27">
            <v>0</v>
          </cell>
        </row>
        <row r="28">
          <cell r="B28" t="str">
            <v>041-113</v>
          </cell>
          <cell r="C28" t="str">
            <v xml:space="preserve"> Ñaép ñaát  moùng coáng qua ñöôøng</v>
          </cell>
          <cell r="D28" t="str">
            <v>m3</v>
          </cell>
          <cell r="E28">
            <v>9.6800000000000015</v>
          </cell>
          <cell r="F28">
            <v>0</v>
          </cell>
        </row>
        <row r="29">
          <cell r="B29" t="str">
            <v>VC-03B</v>
          </cell>
          <cell r="C29" t="str">
            <v>Boác xuùc ñaát thöøa leân xuoáng ,tôi x1.3</v>
          </cell>
          <cell r="D29" t="str">
            <v>m3</v>
          </cell>
          <cell r="E29">
            <v>20.72</v>
          </cell>
          <cell r="F29">
            <v>0</v>
          </cell>
        </row>
        <row r="30">
          <cell r="B30" t="str">
            <v>VC-03C</v>
          </cell>
          <cell r="C30" t="str">
            <v>Chuyeån  ñaát thöøa baèng xe cuùtkít cly 200m</v>
          </cell>
          <cell r="D30" t="str">
            <v>m3</v>
          </cell>
          <cell r="E30">
            <v>20.72</v>
          </cell>
          <cell r="F30">
            <v>0</v>
          </cell>
        </row>
        <row r="31">
          <cell r="C31" t="str">
            <v>COÄNG I :</v>
          </cell>
          <cell r="D31" t="str">
            <v/>
          </cell>
          <cell r="E31">
            <v>13.54</v>
          </cell>
          <cell r="F31">
            <v>0</v>
          </cell>
        </row>
        <row r="32">
          <cell r="C32" t="str">
            <v xml:space="preserve">  II- HAØNG RAØO + CÖÛA COÅNG</v>
          </cell>
          <cell r="D32" t="str">
            <v/>
          </cell>
          <cell r="E32">
            <v>125.96100000000001</v>
          </cell>
          <cell r="F32">
            <v>0</v>
          </cell>
        </row>
        <row r="33">
          <cell r="B33" t="str">
            <v>031-312</v>
          </cell>
          <cell r="C33" t="str">
            <v>Ñaøo ñaát C2 moùng haøng raøo, coång: (x1,1) taluy</v>
          </cell>
          <cell r="D33" t="str">
            <v>m3</v>
          </cell>
          <cell r="E33">
            <v>153.45110000000003</v>
          </cell>
          <cell r="F33">
            <v>0</v>
          </cell>
        </row>
        <row r="34">
          <cell r="C34" t="str">
            <v>Coät coång: =3*(1,9*1,9*1,25)</v>
          </cell>
          <cell r="D34" t="str">
            <v>m3</v>
          </cell>
          <cell r="E34">
            <v>13.54</v>
          </cell>
          <cell r="F34">
            <v>0</v>
          </cell>
        </row>
        <row r="35">
          <cell r="C35" t="str">
            <v>Haøng raøo: =208,2 * 1,1 * 0,55</v>
          </cell>
          <cell r="D35" t="str">
            <v>m3</v>
          </cell>
          <cell r="E35">
            <v>125.96100000000001</v>
          </cell>
          <cell r="F35">
            <v>0</v>
          </cell>
        </row>
        <row r="36">
          <cell r="B36" t="str">
            <v>221-511</v>
          </cell>
          <cell r="C36" t="str">
            <v xml:space="preserve"> Beùton loùt VM100 ñaù 1x2 haøng raøo vaø coång</v>
          </cell>
          <cell r="D36" t="str">
            <v>m3</v>
          </cell>
          <cell r="E36">
            <v>7.6269999999999989</v>
          </cell>
          <cell r="F36">
            <v>360390</v>
          </cell>
        </row>
        <row r="37">
          <cell r="C37" t="str">
            <v>Truï coång: =3*(1,5*1,5*0,05)</v>
          </cell>
          <cell r="D37" t="str">
            <v>m3</v>
          </cell>
          <cell r="E37">
            <v>0.34</v>
          </cell>
          <cell r="F37">
            <v>0</v>
          </cell>
        </row>
        <row r="38">
          <cell r="C38" t="str">
            <v xml:space="preserve">Raøo: =208,2 * 0,7 * 0,05       </v>
          </cell>
          <cell r="D38" t="str">
            <v>m3</v>
          </cell>
          <cell r="E38">
            <v>7.286999999999999</v>
          </cell>
          <cell r="F38">
            <v>0</v>
          </cell>
        </row>
        <row r="39">
          <cell r="B39" t="str">
            <v>221-312</v>
          </cell>
          <cell r="C39" t="str">
            <v xml:space="preserve"> Beùton M200 ñaù 1x2 moùng </v>
          </cell>
          <cell r="D39" t="str">
            <v>m3</v>
          </cell>
          <cell r="E39">
            <v>11.68</v>
          </cell>
          <cell r="F39">
            <v>541847</v>
          </cell>
        </row>
        <row r="40">
          <cell r="B40" t="str">
            <v>224-112</v>
          </cell>
          <cell r="C40" t="str">
            <v>Moùng coång: =3*(1,3*1,3*0,25)</v>
          </cell>
          <cell r="D40" t="str">
            <v>m3</v>
          </cell>
          <cell r="E40">
            <v>1.27</v>
          </cell>
          <cell r="F40">
            <v>0</v>
          </cell>
        </row>
        <row r="41">
          <cell r="C41" t="str">
            <v xml:space="preserve">Moùng raøo: =208,2 * 0,5 * 0,1   </v>
          </cell>
          <cell r="D41" t="str">
            <v>m3</v>
          </cell>
          <cell r="E41">
            <v>10.41</v>
          </cell>
          <cell r="F41">
            <v>0</v>
          </cell>
        </row>
        <row r="42">
          <cell r="B42" t="str">
            <v>222-412</v>
          </cell>
          <cell r="C42" t="str">
            <v xml:space="preserve"> Beùton M200 ñaù 1*2 coät coång
= 3*(0,3*0,3*3,55) </v>
          </cell>
          <cell r="D42" t="str">
            <v>m3</v>
          </cell>
          <cell r="E42">
            <v>0.9584999999999998</v>
          </cell>
          <cell r="F42">
            <v>659908</v>
          </cell>
        </row>
        <row r="43">
          <cell r="B43" t="str">
            <v>224-112</v>
          </cell>
          <cell r="C43" t="str">
            <v xml:space="preserve">Beùton M200 ñaù 1x2 chaân töôøng raøo </v>
          </cell>
          <cell r="D43" t="str">
            <v>m3</v>
          </cell>
          <cell r="E43">
            <v>13.431999999999999</v>
          </cell>
          <cell r="F43">
            <v>626389</v>
          </cell>
        </row>
        <row r="44">
          <cell r="B44" t="str">
            <v>240-521</v>
          </cell>
          <cell r="C44" t="str">
            <v>Chaân töôøng raøo: =208,2 * 0,12 * 0,5</v>
          </cell>
          <cell r="D44" t="str">
            <v>m3</v>
          </cell>
          <cell r="E44">
            <v>12.491999999999999</v>
          </cell>
          <cell r="F44">
            <v>0</v>
          </cell>
        </row>
        <row r="45">
          <cell r="B45" t="str">
            <v>208-222</v>
          </cell>
          <cell r="C45" t="str">
            <v>Khe co giaõn + choáng xieân : =56*(0,28 * 0,12 * 0,5)</v>
          </cell>
          <cell r="D45" t="str">
            <v>m3</v>
          </cell>
          <cell r="E45">
            <v>0.94</v>
          </cell>
          <cell r="F45">
            <v>0</v>
          </cell>
        </row>
        <row r="46">
          <cell r="B46" t="str">
            <v>240-511</v>
          </cell>
          <cell r="C46" t="str">
            <v>Gia coâng laép ñaët saét troøn D&lt;=10 cho Beùton haøng raøo, coång: =16,85kg+1329kg</v>
          </cell>
          <cell r="D46" t="str">
            <v>Taán</v>
          </cell>
          <cell r="E46">
            <v>1.34585</v>
          </cell>
          <cell r="F46">
            <v>3995100</v>
          </cell>
        </row>
        <row r="47">
          <cell r="B47" t="str">
            <v>240-521</v>
          </cell>
          <cell r="C47" t="str">
            <v xml:space="preserve"> Gia coâng laép ñaët saét troøn D&lt;=18 cho Beùton haøng raøo, coång: =196,04kg+749,48kg</v>
          </cell>
          <cell r="D47" t="str">
            <v>Taán</v>
          </cell>
          <cell r="E47">
            <v>0.94552000000000003</v>
          </cell>
          <cell r="F47">
            <v>3939900</v>
          </cell>
        </row>
        <row r="48">
          <cell r="B48" t="str">
            <v>208-222</v>
          </cell>
          <cell r="C48" t="str">
            <v xml:space="preserve"> Xaây töôøng gaïch theû VM75 daày 10cm 
  208,2m x 0,4 </v>
          </cell>
          <cell r="D48" t="str">
            <v>m2</v>
          </cell>
          <cell r="E48">
            <v>83.28</v>
          </cell>
          <cell r="F48">
            <v>22236</v>
          </cell>
        </row>
        <row r="49">
          <cell r="B49" t="str">
            <v>651-132</v>
          </cell>
          <cell r="C49" t="str">
            <v xml:space="preserve"> Traùt töôøng , coät, ñaø giaèng VM75</v>
          </cell>
          <cell r="D49" t="str">
            <v>m2</v>
          </cell>
          <cell r="E49">
            <v>238.74</v>
          </cell>
          <cell r="F49">
            <v>4813</v>
          </cell>
        </row>
        <row r="50">
          <cell r="B50" t="str">
            <v>703-510</v>
          </cell>
          <cell r="C50" t="str">
            <v>Chaân töôøng: =208,2 *2 * 0,55</v>
          </cell>
          <cell r="D50" t="str">
            <v>m2</v>
          </cell>
          <cell r="E50">
            <v>229.02</v>
          </cell>
          <cell r="F50">
            <v>0</v>
          </cell>
        </row>
        <row r="51">
          <cell r="B51" t="str">
            <v>500-511</v>
          </cell>
          <cell r="C51" t="str">
            <v>Coät: =3 * (0,3 + 0,3 ) * 2 * 2,7</v>
          </cell>
          <cell r="D51" t="str">
            <v>m2</v>
          </cell>
          <cell r="E51">
            <v>9.7200000000000006</v>
          </cell>
          <cell r="F51">
            <v>0</v>
          </cell>
        </row>
        <row r="52">
          <cell r="B52" t="str">
            <v>702-310</v>
          </cell>
          <cell r="C52" t="str">
            <v xml:space="preserve"> Baû mactit töôøng , coät</v>
          </cell>
          <cell r="D52" t="str">
            <v>m2</v>
          </cell>
          <cell r="E52">
            <v>238.74</v>
          </cell>
          <cell r="F52">
            <v>3460</v>
          </cell>
        </row>
        <row r="53">
          <cell r="B53" t="str">
            <v>703-510</v>
          </cell>
          <cell r="C53" t="str">
            <v xml:space="preserve"> Sôn nöôùc töôøng , coät</v>
          </cell>
          <cell r="D53" t="str">
            <v>m2</v>
          </cell>
          <cell r="E53">
            <v>238.74</v>
          </cell>
          <cell r="F53">
            <v>3384</v>
          </cell>
        </row>
        <row r="54">
          <cell r="A54" t="str">
            <v>BM12-100</v>
          </cell>
          <cell r="B54" t="str">
            <v>500-511</v>
          </cell>
          <cell r="C54" t="str">
            <v xml:space="preserve"> Gia coâng saét hình cho khung haøng raøo: 5024kg+429kg</v>
          </cell>
          <cell r="D54" t="str">
            <v>Taán</v>
          </cell>
          <cell r="E54">
            <v>5.4530000000000003</v>
          </cell>
          <cell r="F54">
            <v>4506394</v>
          </cell>
        </row>
        <row r="55">
          <cell r="A55" t="str">
            <v>BL20</v>
          </cell>
          <cell r="B55" t="str">
            <v>505-910</v>
          </cell>
          <cell r="C55" t="str">
            <v xml:space="preserve"> Laép ñaët saét hình cho haøng raøo</v>
          </cell>
          <cell r="D55" t="str">
            <v>Taán</v>
          </cell>
          <cell r="E55">
            <v>5.4530000000000003</v>
          </cell>
          <cell r="F55">
            <v>546000</v>
          </cell>
        </row>
        <row r="56">
          <cell r="B56" t="str">
            <v>500-611</v>
          </cell>
          <cell r="C56" t="str">
            <v xml:space="preserve"> Gia coâng laép ñaët raøo + khung löôùi B40</v>
          </cell>
          <cell r="D56" t="str">
            <v>m2</v>
          </cell>
          <cell r="E56">
            <v>353</v>
          </cell>
          <cell r="F56">
            <v>87331</v>
          </cell>
        </row>
        <row r="57">
          <cell r="A57" t="str">
            <v>BM12-100</v>
          </cell>
          <cell r="B57" t="str">
            <v>TT1</v>
          </cell>
          <cell r="C57" t="str">
            <v xml:space="preserve"> Gia coâng laép ñaët boulon F12x100 </v>
          </cell>
          <cell r="D57" t="str">
            <v>boä</v>
          </cell>
          <cell r="E57">
            <v>230</v>
          </cell>
          <cell r="F57">
            <v>2300</v>
          </cell>
        </row>
        <row r="58">
          <cell r="A58" t="str">
            <v>BL20</v>
          </cell>
          <cell r="B58" t="str">
            <v>TT2</v>
          </cell>
          <cell r="C58" t="str">
            <v xml:space="preserve"> Gia coâng laép ñaët baûn leà F20 </v>
          </cell>
          <cell r="D58" t="str">
            <v>boä</v>
          </cell>
          <cell r="E58">
            <v>6</v>
          </cell>
          <cell r="F58">
            <v>20000</v>
          </cell>
        </row>
        <row r="59">
          <cell r="B59" t="str">
            <v>703-430</v>
          </cell>
          <cell r="C59" t="str">
            <v xml:space="preserve"> Sôn caáu kieän saét hình 2 nöôùc choáng ræ</v>
          </cell>
          <cell r="D59" t="str">
            <v>m2</v>
          </cell>
          <cell r="E59">
            <v>189.45</v>
          </cell>
          <cell r="F59">
            <v>4974</v>
          </cell>
        </row>
        <row r="60">
          <cell r="B60" t="str">
            <v>703-430</v>
          </cell>
          <cell r="C60" t="str">
            <v xml:space="preserve"> Sôn caáu kieän saét hình 2 nöôùc daàu</v>
          </cell>
          <cell r="D60" t="str">
            <v>m2</v>
          </cell>
          <cell r="E60">
            <v>189.45</v>
          </cell>
          <cell r="F60">
            <v>4974</v>
          </cell>
        </row>
        <row r="61">
          <cell r="B61" t="str">
            <v>041-112</v>
          </cell>
          <cell r="C61" t="str">
            <v>Ñaép ñaát C2 haøng raøo vaø coång</v>
          </cell>
          <cell r="D61" t="str">
            <v>m3</v>
          </cell>
          <cell r="E61">
            <v>113</v>
          </cell>
          <cell r="F61">
            <v>0</v>
          </cell>
        </row>
        <row r="62">
          <cell r="B62" t="str">
            <v>VC-03B</v>
          </cell>
          <cell r="C62" t="str">
            <v>Boác xuùc ñaát thöøa leân xuoáng: x1.3</v>
          </cell>
          <cell r="D62" t="str">
            <v>m3</v>
          </cell>
          <cell r="E62">
            <v>52.586430000000036</v>
          </cell>
          <cell r="F62">
            <v>0</v>
          </cell>
        </row>
        <row r="63">
          <cell r="B63" t="str">
            <v>VC-03C</v>
          </cell>
          <cell r="C63" t="str">
            <v>Chuyeån  ñaát thöøa baèng xe cuùtkít cly 200m</v>
          </cell>
          <cell r="D63" t="str">
            <v>m3</v>
          </cell>
          <cell r="E63">
            <v>52.59</v>
          </cell>
          <cell r="F63">
            <v>0</v>
          </cell>
        </row>
        <row r="64">
          <cell r="C64" t="str">
            <v>COÄNG II :</v>
          </cell>
          <cell r="D64" t="str">
            <v/>
          </cell>
          <cell r="E64">
            <v>77.305477173317982</v>
          </cell>
          <cell r="F64">
            <v>0</v>
          </cell>
        </row>
        <row r="65">
          <cell r="C65" t="str">
            <v>III - CAÙC MOÙNG THIEÁT BÒ NGOAØI TRÔØI:</v>
          </cell>
          <cell r="D65" t="str">
            <v/>
          </cell>
          <cell r="E65">
            <v>47.568748729476098</v>
          </cell>
          <cell r="F65">
            <v>0</v>
          </cell>
        </row>
        <row r="66">
          <cell r="B66" t="str">
            <v>031-442</v>
          </cell>
          <cell r="C66" t="str">
            <v>Ñaøo ñaát C2 caùc moùng thieát bò ngoøai trôøi</v>
          </cell>
          <cell r="D66" t="str">
            <v>m3</v>
          </cell>
          <cell r="E66">
            <v>757.39070303499295</v>
          </cell>
          <cell r="F66">
            <v>0</v>
          </cell>
        </row>
        <row r="67">
          <cell r="C67" t="str">
            <v>M1: =1/3*1,15*(10,9+6,9+12,1*8,1+SQRT(10,9*6,9*12,1*8,1))</v>
          </cell>
          <cell r="D67" t="str">
            <v>m3</v>
          </cell>
          <cell r="E67">
            <v>77.305477173317982</v>
          </cell>
          <cell r="F67">
            <v>0</v>
          </cell>
        </row>
        <row r="68">
          <cell r="C68" t="str">
            <v>M2: =1/3*1,15*(4,9*6,9*+6,1*8,1+SQRT(4,9*6,9*6,1*8,1))</v>
          </cell>
          <cell r="D68" t="str">
            <v>m3</v>
          </cell>
          <cell r="E68">
            <v>47.568748729476098</v>
          </cell>
          <cell r="F68">
            <v>0</v>
          </cell>
        </row>
        <row r="69">
          <cell r="C69" t="str">
            <v>M3: =1/3*1,15*(6,9*2,1+8,1*3,3+SQRT(6,9*2,1*3,3*8,1))</v>
          </cell>
          <cell r="D69" t="str">
            <v>m3</v>
          </cell>
          <cell r="E69">
            <v>23.345149007674753</v>
          </cell>
          <cell r="F69">
            <v>0</v>
          </cell>
        </row>
        <row r="70">
          <cell r="C70" t="str">
            <v>M4: =1/3*1,15*(6,9*2,5+8,1*3,7+SQRT(6,9*2,5*8,1*3,7))</v>
          </cell>
          <cell r="D70" t="str">
            <v>m3</v>
          </cell>
          <cell r="E70">
            <v>26.816945516695245</v>
          </cell>
          <cell r="F70">
            <v>0</v>
          </cell>
        </row>
        <row r="71">
          <cell r="C71" t="str">
            <v>2 moùng söù ñôû =2*1/3*1,15*(2,5*2,5+3,7*3,7+2,5*3,7)</v>
          </cell>
          <cell r="D71" t="str">
            <v>m3</v>
          </cell>
          <cell r="E71">
            <v>22.378999999999998</v>
          </cell>
          <cell r="F71">
            <v>0</v>
          </cell>
        </row>
        <row r="72">
          <cell r="C72" t="str">
            <v>2 moùng MTC1
=2*1/3*1,9*(7,3*5,8+8,3*6,8+SQRT(7,3*5,8*8,3*6,8))</v>
          </cell>
          <cell r="D72" t="str">
            <v>m3</v>
          </cell>
          <cell r="E72">
            <v>187.04137947170258</v>
          </cell>
          <cell r="F72">
            <v>0</v>
          </cell>
        </row>
        <row r="73">
          <cell r="C73" t="str">
            <v>4 moùng MTC2
=4*1/3*1,9*(6,3*4,3+8,3*6,3+SQRT(6,3*4,3*8,3*6,3))</v>
          </cell>
          <cell r="D73" t="str">
            <v>m3</v>
          </cell>
          <cell r="E73">
            <v>296.4428085674607</v>
          </cell>
          <cell r="F73">
            <v>0</v>
          </cell>
        </row>
        <row r="74">
          <cell r="B74" t="str">
            <v>B3-13e/CÑ79/57C</v>
          </cell>
          <cell r="C74" t="str">
            <v>1 moùng daøn tuï buø
=1/3*0.95*(3.91*2.62+4.91*3.62+SQRT(3.91*2.62*4.91*3.62))</v>
          </cell>
          <cell r="D74" t="str">
            <v>m3</v>
          </cell>
          <cell r="E74">
            <v>13.145527901998921</v>
          </cell>
          <cell r="F74">
            <v>0</v>
          </cell>
        </row>
        <row r="75">
          <cell r="C75" t="str">
            <v>1 moùng BT töï duøng =1/3*1,25*(2,4*2,4+3,8*3,8+2,4*3,8)</v>
          </cell>
          <cell r="D75" t="str">
            <v>m3</v>
          </cell>
          <cell r="E75">
            <v>12.216666666666665</v>
          </cell>
          <cell r="F75">
            <v>0</v>
          </cell>
        </row>
        <row r="76">
          <cell r="C76" t="str">
            <v>6 moùng truï chieáu saùng
=6*1/3*1,15*(2,1*2,1+3,3*3,3+2,1*3,3)</v>
          </cell>
          <cell r="D76" t="str">
            <v>m3</v>
          </cell>
          <cell r="E76">
            <v>51.128999999999991</v>
          </cell>
          <cell r="F76">
            <v>0</v>
          </cell>
        </row>
        <row r="77">
          <cell r="B77" t="str">
            <v>B3-13e/CÑ79/57C</v>
          </cell>
          <cell r="C77" t="str">
            <v>Ñaép ñaù 5x7 cheøn caùt</v>
          </cell>
          <cell r="D77" t="str">
            <v>100m3</v>
          </cell>
          <cell r="E77">
            <v>0.27677999999999997</v>
          </cell>
          <cell r="F77">
            <v>16752000</v>
          </cell>
        </row>
        <row r="78">
          <cell r="C78" t="str">
            <v>2MTC1: =2*(6,8*5,6*0,15)</v>
          </cell>
          <cell r="D78" t="str">
            <v>m3</v>
          </cell>
          <cell r="E78">
            <v>11.423999999999999</v>
          </cell>
          <cell r="F78">
            <v>0</v>
          </cell>
        </row>
        <row r="79">
          <cell r="C79" t="str">
            <v>4MTC2: =4*(6,3*4,3*0,15)</v>
          </cell>
          <cell r="D79" t="str">
            <v>m3</v>
          </cell>
          <cell r="E79">
            <v>16.253999999999998</v>
          </cell>
          <cell r="F79">
            <v>0</v>
          </cell>
        </row>
        <row r="80">
          <cell r="B80" t="str">
            <v>221-511</v>
          </cell>
          <cell r="C80" t="str">
            <v>Beùton loùt M100 ñaù 1x2 thieát bò ngoaøi trôøi</v>
          </cell>
          <cell r="D80" t="str">
            <v>m3</v>
          </cell>
          <cell r="E80">
            <v>14.904310000000002</v>
          </cell>
          <cell r="F80">
            <v>360390</v>
          </cell>
        </row>
        <row r="81">
          <cell r="C81" t="str">
            <v>M1: =10,3*6,3*0,05</v>
          </cell>
          <cell r="D81" t="str">
            <v>m3</v>
          </cell>
          <cell r="E81">
            <v>3.2445000000000004</v>
          </cell>
          <cell r="F81">
            <v>0</v>
          </cell>
        </row>
        <row r="82">
          <cell r="C82" t="str">
            <v>M2: =4,3*6,3*0,05</v>
          </cell>
          <cell r="D82" t="str">
            <v>m3</v>
          </cell>
          <cell r="E82">
            <v>1.3545</v>
          </cell>
          <cell r="F82">
            <v>0</v>
          </cell>
        </row>
        <row r="83">
          <cell r="C83" t="str">
            <v>M3: =6,3*1,5*0,05</v>
          </cell>
          <cell r="D83" t="str">
            <v>m3</v>
          </cell>
          <cell r="E83">
            <v>0.47249999999999998</v>
          </cell>
          <cell r="F83">
            <v>0</v>
          </cell>
        </row>
        <row r="84">
          <cell r="C84" t="str">
            <v>M4: =6,3*1,9*0,05</v>
          </cell>
          <cell r="D84" t="str">
            <v>m3</v>
          </cell>
          <cell r="E84">
            <v>0.59849999999999992</v>
          </cell>
          <cell r="F84">
            <v>0</v>
          </cell>
        </row>
        <row r="85">
          <cell r="C85" t="str">
            <v>2 moùng söù ñôû =2*(1,9*1,9*0,05)</v>
          </cell>
          <cell r="D85" t="str">
            <v>m3</v>
          </cell>
          <cell r="E85">
            <v>0.36099999999999999</v>
          </cell>
          <cell r="F85">
            <v>0</v>
          </cell>
        </row>
        <row r="86">
          <cell r="C86" t="str">
            <v>2 moùng MTC1 =2*6,7*5,2*0,05</v>
          </cell>
          <cell r="D86" t="str">
            <v>m3</v>
          </cell>
          <cell r="E86">
            <v>3.4840000000000004</v>
          </cell>
          <cell r="F86">
            <v>0</v>
          </cell>
        </row>
        <row r="87">
          <cell r="C87" t="str">
            <v>4 moùng MTC2 =4*5,7*3,7*0,05</v>
          </cell>
          <cell r="D87" t="str">
            <v>m3</v>
          </cell>
          <cell r="E87">
            <v>4.2180000000000009</v>
          </cell>
          <cell r="F87">
            <v>0</v>
          </cell>
        </row>
        <row r="88">
          <cell r="B88" t="str">
            <v>221-212</v>
          </cell>
          <cell r="C88" t="str">
            <v>1 moùng daøn tuï buø
=3,31*2,02*0,05</v>
          </cell>
          <cell r="D88" t="str">
            <v>m3</v>
          </cell>
          <cell r="E88">
            <v>0.33431000000000005</v>
          </cell>
          <cell r="F88">
            <v>0</v>
          </cell>
        </row>
        <row r="89">
          <cell r="C89" t="str">
            <v>1 moùng BT töï duøng =1,8*1,8*0,05</v>
          </cell>
          <cell r="D89" t="str">
            <v>m3</v>
          </cell>
          <cell r="E89">
            <v>0.16200000000000003</v>
          </cell>
          <cell r="F89">
            <v>0</v>
          </cell>
        </row>
        <row r="90">
          <cell r="C90" t="str">
            <v>6 moùng truï chieáu saùng
=6*1,5*1,5*0,05</v>
          </cell>
          <cell r="D90" t="str">
            <v>m3</v>
          </cell>
          <cell r="E90">
            <v>0.67500000000000004</v>
          </cell>
          <cell r="F90">
            <v>0</v>
          </cell>
        </row>
        <row r="91">
          <cell r="B91" t="str">
            <v>221-212</v>
          </cell>
          <cell r="C91" t="str">
            <v>Beùton M200 ñaù 1x2 moùng</v>
          </cell>
          <cell r="D91" t="str">
            <v>m3</v>
          </cell>
          <cell r="E91">
            <v>88.782039999999995</v>
          </cell>
          <cell r="F91">
            <v>471970</v>
          </cell>
        </row>
        <row r="92">
          <cell r="C92" t="str">
            <v>M1: =10,1*6,1*0,25</v>
          </cell>
          <cell r="D92" t="str">
            <v>m3</v>
          </cell>
          <cell r="E92">
            <v>15.402499999999998</v>
          </cell>
          <cell r="F92">
            <v>0</v>
          </cell>
        </row>
        <row r="93">
          <cell r="C93" t="str">
            <v>M2: =4,1*6,1*0,25</v>
          </cell>
          <cell r="D93" t="str">
            <v>m3</v>
          </cell>
          <cell r="E93">
            <v>6.2524999999999995</v>
          </cell>
          <cell r="F93">
            <v>0</v>
          </cell>
        </row>
        <row r="94">
          <cell r="C94" t="str">
            <v>M3: =6,1*1,3*0,25</v>
          </cell>
          <cell r="D94" t="str">
            <v>m3</v>
          </cell>
          <cell r="E94">
            <v>1.9824999999999999</v>
          </cell>
          <cell r="F94">
            <v>0</v>
          </cell>
        </row>
        <row r="95">
          <cell r="C95" t="str">
            <v>M4: =6,1*1,7*0,25</v>
          </cell>
          <cell r="D95" t="str">
            <v>m3</v>
          </cell>
          <cell r="E95">
            <v>2.5924999999999998</v>
          </cell>
          <cell r="F95">
            <v>0</v>
          </cell>
        </row>
        <row r="96">
          <cell r="C96" t="str">
            <v>2 moùng söù ñôû =2*(1,7*1,7*0,25)</v>
          </cell>
          <cell r="D96" t="str">
            <v>m3</v>
          </cell>
          <cell r="E96">
            <v>1.4449999999999998</v>
          </cell>
          <cell r="F96">
            <v>0</v>
          </cell>
        </row>
        <row r="97">
          <cell r="C97" t="str">
            <v>2 moùng MTC1 =2*6,5*5*0,4</v>
          </cell>
          <cell r="D97" t="str">
            <v>m3</v>
          </cell>
          <cell r="E97">
            <v>26</v>
          </cell>
          <cell r="F97">
            <v>0</v>
          </cell>
        </row>
        <row r="98">
          <cell r="C98" t="str">
            <v>4 moùng MTC2 =4*5,5*3,5*0,4</v>
          </cell>
          <cell r="D98" t="str">
            <v>m3</v>
          </cell>
          <cell r="E98">
            <v>30.8</v>
          </cell>
          <cell r="F98">
            <v>0</v>
          </cell>
        </row>
        <row r="99">
          <cell r="B99" t="str">
            <v>222-412</v>
          </cell>
          <cell r="C99" t="str">
            <v>1 moùng daøn tuï buø
=3,11*1,82*0,2</v>
          </cell>
          <cell r="D99" t="str">
            <v>m3</v>
          </cell>
          <cell r="E99">
            <v>1.1320399999999999</v>
          </cell>
          <cell r="F99">
            <v>0</v>
          </cell>
        </row>
        <row r="100">
          <cell r="C100" t="str">
            <v>1 moùng BT töï duøng =1,6*1,6*0,25</v>
          </cell>
          <cell r="D100" t="str">
            <v>m3</v>
          </cell>
          <cell r="E100">
            <v>0.64000000000000012</v>
          </cell>
          <cell r="F100">
            <v>0</v>
          </cell>
        </row>
        <row r="101">
          <cell r="C101" t="str">
            <v>6 moùng truï chieáu saùng
=6*1,3*1,3*0,25</v>
          </cell>
          <cell r="D101" t="str">
            <v>m3</v>
          </cell>
          <cell r="E101">
            <v>2.5350000000000001</v>
          </cell>
          <cell r="F101">
            <v>0</v>
          </cell>
        </row>
        <row r="102">
          <cell r="B102" t="str">
            <v>222-412</v>
          </cell>
          <cell r="C102" t="str">
            <v>Beùton M200 ñaù 1x2 coå moùng thieát bò ngoaøi trôøi</v>
          </cell>
          <cell r="D102" t="str">
            <v>m3</v>
          </cell>
          <cell r="E102">
            <v>35.098745000000001</v>
          </cell>
          <cell r="F102">
            <v>659908</v>
          </cell>
        </row>
        <row r="103">
          <cell r="C103" t="str">
            <v>M1: =7*(0,7*0,7*1,12)+3*(0,55*0,55*1,12)</v>
          </cell>
          <cell r="D103" t="str">
            <v>m3</v>
          </cell>
          <cell r="E103">
            <v>4.8580000000000005</v>
          </cell>
          <cell r="F103">
            <v>0</v>
          </cell>
        </row>
        <row r="104">
          <cell r="C104" t="str">
            <v>M2: =2*(0,7*0,7*1,12)+3*(0,55*0,55*1,12)</v>
          </cell>
          <cell r="D104" t="str">
            <v>m3</v>
          </cell>
          <cell r="E104">
            <v>2.1140000000000003</v>
          </cell>
          <cell r="F104">
            <v>0</v>
          </cell>
        </row>
        <row r="105">
          <cell r="C105" t="str">
            <v>M3: =3*(0,55*0,55*1,12)</v>
          </cell>
          <cell r="D105" t="str">
            <v>m3</v>
          </cell>
          <cell r="E105">
            <v>1.0164000000000004</v>
          </cell>
          <cell r="F105">
            <v>0</v>
          </cell>
        </row>
        <row r="106">
          <cell r="C106" t="str">
            <v>M4: =3*(0,55*0,55*1,12)</v>
          </cell>
          <cell r="D106" t="str">
            <v>m3</v>
          </cell>
          <cell r="E106">
            <v>1.0164000000000004</v>
          </cell>
          <cell r="F106">
            <v>0</v>
          </cell>
        </row>
        <row r="107">
          <cell r="C107" t="str">
            <v>2 moùng söù ñôû =2*(0,55*0,55*1,12)</v>
          </cell>
          <cell r="D107" t="str">
            <v>m3</v>
          </cell>
          <cell r="E107">
            <v>0.6776000000000002</v>
          </cell>
          <cell r="F107">
            <v>0</v>
          </cell>
        </row>
        <row r="108">
          <cell r="C108" t="str">
            <v>2 moùng MTC1 =2*(1,5*1,5*1,67)</v>
          </cell>
          <cell r="D108" t="str">
            <v>m3</v>
          </cell>
          <cell r="E108">
            <v>7.5149999999999997</v>
          </cell>
          <cell r="F108">
            <v>0</v>
          </cell>
        </row>
        <row r="109">
          <cell r="C109" t="str">
            <v>4 moùng MTC2 =4*(1,5*1,5*1,67)</v>
          </cell>
          <cell r="D109" t="str">
            <v>m3</v>
          </cell>
          <cell r="E109">
            <v>15.03</v>
          </cell>
          <cell r="F109">
            <v>0</v>
          </cell>
        </row>
        <row r="110">
          <cell r="B110" t="str">
            <v>240-110</v>
          </cell>
          <cell r="C110" t="str">
            <v>1 moùng daøn tuï buø
=2*(1,31*0,3*0,97)</v>
          </cell>
          <cell r="D110" t="str">
            <v>m3</v>
          </cell>
          <cell r="E110">
            <v>0.76241999999999999</v>
          </cell>
          <cell r="F110">
            <v>0</v>
          </cell>
        </row>
        <row r="111">
          <cell r="C111" t="str">
            <v>1 moùng BT töï duøng =0,55*0,55*1,17</v>
          </cell>
          <cell r="D111" t="str">
            <v>m3</v>
          </cell>
          <cell r="E111">
            <v>0.35392500000000005</v>
          </cell>
          <cell r="F111">
            <v>0</v>
          </cell>
        </row>
        <row r="112">
          <cell r="C112" t="str">
            <v>6 moùng truï chieáu saùng
=6*(0,5*0,5*1,17)</v>
          </cell>
          <cell r="D112" t="str">
            <v>m3</v>
          </cell>
          <cell r="E112">
            <v>1.7549999999999999</v>
          </cell>
          <cell r="F112">
            <v>0</v>
          </cell>
        </row>
        <row r="113">
          <cell r="B113" t="str">
            <v>240-110</v>
          </cell>
          <cell r="C113" t="str">
            <v>Gia coâng laép ñaët saét troøn D&lt;=10  cho caùc moùng thieát bò ngoaøi trôøi</v>
          </cell>
          <cell r="D113" t="str">
            <v>Taán</v>
          </cell>
          <cell r="E113">
            <v>2.5030000000000001</v>
          </cell>
          <cell r="F113">
            <v>3995100</v>
          </cell>
        </row>
        <row r="114">
          <cell r="C114" t="str">
            <v>M1: =1170</v>
          </cell>
          <cell r="D114" t="str">
            <v>kg</v>
          </cell>
          <cell r="E114">
            <v>1170</v>
          </cell>
          <cell r="F114">
            <v>0</v>
          </cell>
        </row>
        <row r="115">
          <cell r="C115" t="str">
            <v>M2: =376</v>
          </cell>
          <cell r="D115" t="str">
            <v>kg</v>
          </cell>
          <cell r="E115">
            <v>376</v>
          </cell>
          <cell r="F115">
            <v>0</v>
          </cell>
        </row>
        <row r="116">
          <cell r="C116" t="str">
            <v>M3: =134</v>
          </cell>
          <cell r="D116" t="str">
            <v>kg</v>
          </cell>
          <cell r="E116">
            <v>134</v>
          </cell>
          <cell r="F116">
            <v>0</v>
          </cell>
        </row>
        <row r="117">
          <cell r="C117" t="str">
            <v>M4: =166</v>
          </cell>
          <cell r="D117" t="str">
            <v>kg</v>
          </cell>
          <cell r="E117">
            <v>166</v>
          </cell>
          <cell r="F117">
            <v>0</v>
          </cell>
        </row>
        <row r="118">
          <cell r="C118" t="str">
            <v>2 moùng söù ñôû =2*50</v>
          </cell>
          <cell r="D118" t="str">
            <v>kg</v>
          </cell>
          <cell r="E118">
            <v>100</v>
          </cell>
          <cell r="F118">
            <v>0</v>
          </cell>
        </row>
        <row r="119">
          <cell r="C119" t="str">
            <v>2 moùng MTC1 =2*102</v>
          </cell>
          <cell r="D119" t="str">
            <v>kg</v>
          </cell>
          <cell r="E119">
            <v>204</v>
          </cell>
          <cell r="F119">
            <v>0</v>
          </cell>
        </row>
        <row r="120">
          <cell r="C120" t="str">
            <v>4 moùng MTC2 =4*92</v>
          </cell>
          <cell r="D120" t="str">
            <v>kg</v>
          </cell>
          <cell r="E120">
            <v>184</v>
          </cell>
          <cell r="F120">
            <v>0</v>
          </cell>
        </row>
        <row r="121">
          <cell r="B121" t="str">
            <v>240-120</v>
          </cell>
          <cell r="C121" t="str">
            <v>1 moùng daøn tuï buø =120</v>
          </cell>
          <cell r="D121" t="str">
            <v>kg</v>
          </cell>
          <cell r="E121">
            <v>120</v>
          </cell>
          <cell r="F121">
            <v>0</v>
          </cell>
        </row>
        <row r="122">
          <cell r="C122" t="str">
            <v>1 moùng BT töï duøng =7</v>
          </cell>
          <cell r="D122" t="str">
            <v>kg</v>
          </cell>
          <cell r="E122">
            <v>7</v>
          </cell>
          <cell r="F122">
            <v>0</v>
          </cell>
        </row>
        <row r="123">
          <cell r="C123" t="str">
            <v>6 moùng truï chieáu saùng
=6*7</v>
          </cell>
          <cell r="D123" t="str">
            <v>kg</v>
          </cell>
          <cell r="E123">
            <v>42</v>
          </cell>
          <cell r="F123">
            <v>0</v>
          </cell>
        </row>
        <row r="124">
          <cell r="B124" t="str">
            <v>240-120</v>
          </cell>
          <cell r="C124" t="str">
            <v>Gia coâng laép ñaët saét troøn D&lt;=18  cho caùc moùng thieát bi ñieän ngoaøi trôøi</v>
          </cell>
          <cell r="D124" t="str">
            <v>Taán</v>
          </cell>
          <cell r="E124">
            <v>5.0494599999999998</v>
          </cell>
          <cell r="F124">
            <v>3938460</v>
          </cell>
        </row>
        <row r="125">
          <cell r="C125" t="str">
            <v>M1: =67</v>
          </cell>
          <cell r="D125" t="str">
            <v>kg</v>
          </cell>
          <cell r="E125">
            <v>67</v>
          </cell>
          <cell r="F125">
            <v>0</v>
          </cell>
        </row>
        <row r="126">
          <cell r="C126" t="str">
            <v>M2: =143,8</v>
          </cell>
          <cell r="D126" t="str">
            <v>kg</v>
          </cell>
          <cell r="E126">
            <v>143.80000000000001</v>
          </cell>
          <cell r="F126">
            <v>0</v>
          </cell>
        </row>
        <row r="127">
          <cell r="C127" t="str">
            <v>M3: =67</v>
          </cell>
          <cell r="D127" t="str">
            <v>kg</v>
          </cell>
          <cell r="E127">
            <v>67</v>
          </cell>
          <cell r="F127">
            <v>0</v>
          </cell>
        </row>
        <row r="128">
          <cell r="C128" t="str">
            <v>M4: =67</v>
          </cell>
          <cell r="D128" t="str">
            <v>kg</v>
          </cell>
          <cell r="E128">
            <v>67</v>
          </cell>
          <cell r="F128">
            <v>0</v>
          </cell>
        </row>
        <row r="129">
          <cell r="C129" t="str">
            <v>2 moùng söù ñôû =2*30</v>
          </cell>
          <cell r="D129" t="str">
            <v>kg</v>
          </cell>
          <cell r="E129">
            <v>60</v>
          </cell>
          <cell r="F129">
            <v>0</v>
          </cell>
        </row>
        <row r="130">
          <cell r="C130" t="str">
            <v>2 moùng MTC1 =2*1147</v>
          </cell>
          <cell r="D130" t="str">
            <v>kg</v>
          </cell>
          <cell r="E130">
            <v>2294</v>
          </cell>
          <cell r="F130">
            <v>0</v>
          </cell>
        </row>
        <row r="131">
          <cell r="C131" t="str">
            <v>4 moùng MTC2 =4*490</v>
          </cell>
          <cell r="D131" t="str">
            <v>kg</v>
          </cell>
          <cell r="E131">
            <v>1960</v>
          </cell>
          <cell r="F131">
            <v>0</v>
          </cell>
        </row>
        <row r="132">
          <cell r="B132" t="str">
            <v>240-130</v>
          </cell>
          <cell r="C132" t="str">
            <v>1 moùng daøn tuï buø =0</v>
          </cell>
          <cell r="D132" t="str">
            <v>kg</v>
          </cell>
          <cell r="E132">
            <v>0</v>
          </cell>
          <cell r="F132">
            <v>0</v>
          </cell>
        </row>
        <row r="133">
          <cell r="C133" t="str">
            <v>1 moùng BT töï duøng =90,66</v>
          </cell>
          <cell r="D133" t="str">
            <v>kg</v>
          </cell>
          <cell r="E133">
            <v>90.66</v>
          </cell>
          <cell r="F133">
            <v>0</v>
          </cell>
        </row>
        <row r="134">
          <cell r="C134" t="str">
            <v>6 moùng truï chieáu saùng =6*50</v>
          </cell>
          <cell r="D134" t="str">
            <v>kg</v>
          </cell>
          <cell r="E134">
            <v>300</v>
          </cell>
          <cell r="F134">
            <v>0</v>
          </cell>
        </row>
        <row r="135">
          <cell r="B135" t="str">
            <v>240-130</v>
          </cell>
          <cell r="C135" t="str">
            <v>Gia coâng laép ñaët saét troøn d&gt; 18 cho  thieát bò ngoaøi trôøi</v>
          </cell>
          <cell r="D135" t="str">
            <v>Taán</v>
          </cell>
          <cell r="E135">
            <v>1.08</v>
          </cell>
          <cell r="F135">
            <v>3943500</v>
          </cell>
        </row>
        <row r="136">
          <cell r="A136" t="str">
            <v>BM16-500/150</v>
          </cell>
          <cell r="C136" t="str">
            <v>2 MTC1 =2*180</v>
          </cell>
          <cell r="D136" t="str">
            <v>kg</v>
          </cell>
          <cell r="E136">
            <v>360</v>
          </cell>
          <cell r="F136">
            <v>0</v>
          </cell>
        </row>
        <row r="137">
          <cell r="A137" t="str">
            <v>BM24-600/200</v>
          </cell>
          <cell r="C137" t="str">
            <v>4 MTC2 =4*180</v>
          </cell>
          <cell r="D137" t="str">
            <v>kg</v>
          </cell>
          <cell r="E137">
            <v>720</v>
          </cell>
          <cell r="F137">
            <v>0</v>
          </cell>
        </row>
        <row r="138">
          <cell r="A138" t="str">
            <v>BM16-500/150</v>
          </cell>
          <cell r="C138" t="str">
            <v>Gia coâng ñònh vò Boulon neo ( Vaät lieäu B caáp)</v>
          </cell>
          <cell r="D138" t="str">
            <v>Boä</v>
          </cell>
          <cell r="E138">
            <v>256</v>
          </cell>
          <cell r="F138">
            <v>27000</v>
          </cell>
        </row>
        <row r="139">
          <cell r="A139" t="str">
            <v>BM16-500/150</v>
          </cell>
          <cell r="C139" t="str">
            <v>M1:         M16-500/150</v>
          </cell>
          <cell r="D139" t="str">
            <v>Boä</v>
          </cell>
          <cell r="E139">
            <v>24</v>
          </cell>
          <cell r="F139">
            <v>27000</v>
          </cell>
        </row>
        <row r="140">
          <cell r="A140" t="str">
            <v>BM24-600/200</v>
          </cell>
          <cell r="C140" t="str">
            <v xml:space="preserve">               M24-600/200</v>
          </cell>
          <cell r="D140" t="str">
            <v>Boä</v>
          </cell>
          <cell r="E140">
            <v>28</v>
          </cell>
          <cell r="F140">
            <v>16000</v>
          </cell>
        </row>
        <row r="141">
          <cell r="A141" t="str">
            <v>BM16-500/150</v>
          </cell>
          <cell r="C141" t="str">
            <v>M2:         M16-500/150</v>
          </cell>
          <cell r="D141" t="str">
            <v>Boä</v>
          </cell>
          <cell r="E141">
            <v>24</v>
          </cell>
          <cell r="F141">
            <v>27000</v>
          </cell>
        </row>
        <row r="142">
          <cell r="A142" t="str">
            <v>BM24-600/200</v>
          </cell>
          <cell r="C142" t="str">
            <v xml:space="preserve">               M24-600/200</v>
          </cell>
          <cell r="D142" t="str">
            <v>Boä</v>
          </cell>
          <cell r="E142">
            <v>8</v>
          </cell>
          <cell r="F142">
            <v>16000</v>
          </cell>
        </row>
        <row r="143">
          <cell r="A143" t="str">
            <v>BM16-500/150</v>
          </cell>
          <cell r="C143" t="str">
            <v>M3:         M16-500/150</v>
          </cell>
          <cell r="D143" t="str">
            <v>Boä</v>
          </cell>
          <cell r="E143">
            <v>24</v>
          </cell>
          <cell r="F143">
            <v>27000</v>
          </cell>
        </row>
        <row r="144">
          <cell r="A144" t="str">
            <v>BM16-500/150</v>
          </cell>
          <cell r="C144" t="str">
            <v>M4 :         M16-500/150</v>
          </cell>
          <cell r="D144" t="str">
            <v>Boä</v>
          </cell>
          <cell r="E144">
            <v>24</v>
          </cell>
          <cell r="F144">
            <v>27000</v>
          </cell>
        </row>
        <row r="145">
          <cell r="A145" t="str">
            <v>BM30-1400/200</v>
          </cell>
          <cell r="C145" t="str">
            <v>2 moùng truï coång 110Kv MTC1:M30-1400/200
=2*16</v>
          </cell>
          <cell r="D145" t="str">
            <v>Boä</v>
          </cell>
          <cell r="E145">
            <v>32</v>
          </cell>
          <cell r="F145">
            <v>90000</v>
          </cell>
        </row>
        <row r="146">
          <cell r="A146" t="str">
            <v>BM30-1400/200</v>
          </cell>
          <cell r="C146" t="str">
            <v>4 moùng truï coång 110Kv MTC2: M30/1400-200
=4*16</v>
          </cell>
          <cell r="D146" t="str">
            <v>Boä</v>
          </cell>
          <cell r="E146">
            <v>64</v>
          </cell>
          <cell r="F146">
            <v>90000</v>
          </cell>
        </row>
        <row r="147">
          <cell r="A147" t="str">
            <v>BM20-500</v>
          </cell>
          <cell r="B147" t="str">
            <v>671-233</v>
          </cell>
          <cell r="C147" t="str">
            <v>6 moùng truï chieáu saùng : M20-500
=6*4</v>
          </cell>
          <cell r="D147" t="str">
            <v>Boä</v>
          </cell>
          <cell r="E147">
            <v>24</v>
          </cell>
          <cell r="F147">
            <v>20000</v>
          </cell>
        </row>
        <row r="148">
          <cell r="A148" t="str">
            <v>BM20-950</v>
          </cell>
          <cell r="C148" t="str">
            <v>1 moùng daøn tuï buø: M20-950
=1*4</v>
          </cell>
          <cell r="D148" t="str">
            <v>Boä</v>
          </cell>
          <cell r="E148">
            <v>4</v>
          </cell>
          <cell r="F148">
            <v>36000</v>
          </cell>
        </row>
        <row r="149">
          <cell r="A149" t="str">
            <v>BM16-500</v>
          </cell>
          <cell r="C149" t="str">
            <v>1 BT töï duøng : M16-500</v>
          </cell>
          <cell r="D149" t="str">
            <v>Boä</v>
          </cell>
          <cell r="E149">
            <v>8</v>
          </cell>
          <cell r="F149">
            <v>27000</v>
          </cell>
        </row>
        <row r="150">
          <cell r="B150" t="str">
            <v>671-233</v>
          </cell>
          <cell r="C150" t="str">
            <v>Laùng vöõa maët coå moùng thieát bò ngoaøi trôøi  M100 daày 3cm</v>
          </cell>
          <cell r="D150" t="str">
            <v>m2</v>
          </cell>
          <cell r="E150">
            <v>24.431000000000004</v>
          </cell>
          <cell r="F150">
            <v>11255</v>
          </cell>
        </row>
        <row r="151">
          <cell r="C151" t="str">
            <v>M1: =7*(0,7*0,7)+3*(0,55*0,55)</v>
          </cell>
          <cell r="D151" t="str">
            <v>m2</v>
          </cell>
          <cell r="E151">
            <v>4.3375000000000004</v>
          </cell>
          <cell r="F151">
            <v>0</v>
          </cell>
        </row>
        <row r="152">
          <cell r="C152" t="str">
            <v>M2: =2*(0,7*0,7)+3*(0,55*0,55)</v>
          </cell>
          <cell r="D152" t="str">
            <v>m2</v>
          </cell>
          <cell r="E152">
            <v>1.8875000000000002</v>
          </cell>
          <cell r="F152">
            <v>0</v>
          </cell>
        </row>
        <row r="153">
          <cell r="C153" t="str">
            <v>M3: =3*(0,55*0,55)</v>
          </cell>
          <cell r="D153" t="str">
            <v>m2</v>
          </cell>
          <cell r="E153">
            <v>0.9075000000000002</v>
          </cell>
          <cell r="F153">
            <v>0</v>
          </cell>
        </row>
        <row r="154">
          <cell r="C154" t="str">
            <v>M4: =3*(0,55*0,55)</v>
          </cell>
          <cell r="D154" t="str">
            <v>m2</v>
          </cell>
          <cell r="E154">
            <v>0.9075000000000002</v>
          </cell>
          <cell r="F154">
            <v>0</v>
          </cell>
        </row>
        <row r="155">
          <cell r="C155" t="str">
            <v>2 moùng söù ñôû =2*(0,55*0,55)</v>
          </cell>
          <cell r="D155" t="str">
            <v>m2</v>
          </cell>
          <cell r="E155">
            <v>0.60500000000000009</v>
          </cell>
          <cell r="F155">
            <v>0</v>
          </cell>
        </row>
        <row r="156">
          <cell r="C156" t="str">
            <v>2 moùng MTC1 =2*(1,5*1,5)</v>
          </cell>
          <cell r="D156" t="str">
            <v>m2</v>
          </cell>
          <cell r="E156">
            <v>4.5</v>
          </cell>
          <cell r="F156">
            <v>0</v>
          </cell>
        </row>
        <row r="157">
          <cell r="B157" t="str">
            <v>041-112</v>
          </cell>
          <cell r="C157" t="str">
            <v>4 moùng MTC2 =4*(1,5*1,5)</v>
          </cell>
          <cell r="D157" t="str">
            <v>m2</v>
          </cell>
          <cell r="E157">
            <v>9</v>
          </cell>
          <cell r="F157">
            <v>0</v>
          </cell>
        </row>
        <row r="158">
          <cell r="B158" t="str">
            <v>VC-03B</v>
          </cell>
          <cell r="C158" t="str">
            <v>1 moùng daøn tuï buø =2*(1,31*0,3)</v>
          </cell>
          <cell r="D158" t="str">
            <v>m2</v>
          </cell>
          <cell r="E158">
            <v>0.78600000000000003</v>
          </cell>
          <cell r="F158">
            <v>0</v>
          </cell>
        </row>
        <row r="159">
          <cell r="B159" t="str">
            <v>VC-03C</v>
          </cell>
          <cell r="C159" t="str">
            <v>6 moùng truï chieáu saùng =6*(0,5*0,5)</v>
          </cell>
          <cell r="D159" t="str">
            <v>m2</v>
          </cell>
          <cell r="E159">
            <v>1.5</v>
          </cell>
          <cell r="F159">
            <v>0</v>
          </cell>
        </row>
        <row r="160">
          <cell r="B160" t="str">
            <v>041-112</v>
          </cell>
          <cell r="C160" t="str">
            <v>Ñaép ñaát C2  thaønh moùng thieát bò ngoaøi trôøi</v>
          </cell>
          <cell r="D160" t="str">
            <v>m3</v>
          </cell>
          <cell r="E160">
            <v>624.92519803499295</v>
          </cell>
          <cell r="F160">
            <v>0</v>
          </cell>
        </row>
        <row r="161">
          <cell r="B161" t="str">
            <v>VC-03B</v>
          </cell>
          <cell r="C161" t="str">
            <v>Boác xuùc ñaát thöøa leân xuoáng: (Ñaøo-ñaép)x1.3</v>
          </cell>
          <cell r="D161" t="str">
            <v>m3</v>
          </cell>
          <cell r="E161">
            <v>172.20515650000002</v>
          </cell>
          <cell r="F161">
            <v>0</v>
          </cell>
        </row>
        <row r="162">
          <cell r="B162" t="str">
            <v>VC-03C</v>
          </cell>
          <cell r="C162" t="str">
            <v>Chuyeån  ñaát thöøa baèng xe cuùtkít cly 200m</v>
          </cell>
          <cell r="D162" t="str">
            <v>m3</v>
          </cell>
          <cell r="E162">
            <v>180.5</v>
          </cell>
          <cell r="F162">
            <v>0</v>
          </cell>
        </row>
        <row r="163">
          <cell r="C163" t="str">
            <v>COÄNG III</v>
          </cell>
          <cell r="D163" t="str">
            <v/>
          </cell>
          <cell r="E163">
            <v>132.61302084999946</v>
          </cell>
          <cell r="F163">
            <v>0</v>
          </cell>
        </row>
        <row r="164">
          <cell r="C164" t="str">
            <v>IV. MOÙNG MBA LÖÏC</v>
          </cell>
          <cell r="D164" t="str">
            <v/>
          </cell>
          <cell r="E164">
            <v>10.706702084916989</v>
          </cell>
          <cell r="F164">
            <v>0</v>
          </cell>
        </row>
        <row r="165">
          <cell r="B165" t="str">
            <v>031-322</v>
          </cell>
          <cell r="C165" t="str">
            <v>Ñaøo ñaát C2 moùng MBA löïc</v>
          </cell>
          <cell r="D165" t="str">
            <v>m3</v>
          </cell>
          <cell r="E165">
            <v>143.31972293491646</v>
          </cell>
          <cell r="F165">
            <v>0</v>
          </cell>
        </row>
        <row r="166">
          <cell r="B166" t="str">
            <v>221-511</v>
          </cell>
          <cell r="C166" t="str">
            <v>Moùng MBA löïïc
=1/3*1,6*(9,8*7+11,4*8,6+SQRT(9,8*7*11,4*8,6))</v>
          </cell>
          <cell r="D166" t="str">
            <v>m3</v>
          </cell>
          <cell r="E166">
            <v>132.61302084999946</v>
          </cell>
          <cell r="F166">
            <v>0</v>
          </cell>
        </row>
        <row r="167">
          <cell r="C167" t="str">
            <v>Hoá ga MBA löïïc
=1/3*1,6*(1,9*1,6+3,5*3,2+SQRT(1,9*1,6*3,5*3,2))</v>
          </cell>
          <cell r="D167" t="str">
            <v>m3</v>
          </cell>
          <cell r="E167">
            <v>10.706702084916989</v>
          </cell>
          <cell r="F167">
            <v>0</v>
          </cell>
        </row>
        <row r="168">
          <cell r="B168" t="str">
            <v>B3-13e/CÑ79/57C</v>
          </cell>
          <cell r="C168" t="str">
            <v>Ñaép ñaù 5x7 cheøn caùt: =(9,2*6,4+1,7*0,9)*0,15</v>
          </cell>
          <cell r="D168" t="str">
            <v>100m3</v>
          </cell>
          <cell r="E168">
            <v>9.0614999999999987E-2</v>
          </cell>
          <cell r="F168">
            <v>16752000</v>
          </cell>
        </row>
        <row r="169">
          <cell r="B169" t="str">
            <v>221-511</v>
          </cell>
          <cell r="C169" t="str">
            <v>Beùton loùt ñaù 1x2 M100  moùng MBA</v>
          </cell>
          <cell r="D169" t="str">
            <v>m3</v>
          </cell>
          <cell r="E169">
            <v>2.6985000000000006</v>
          </cell>
          <cell r="F169">
            <v>360390</v>
          </cell>
        </row>
        <row r="170">
          <cell r="C170" t="str">
            <v>Moùng MBA löïïc
=(8,8*6+1,3*0,9)*0,05</v>
          </cell>
          <cell r="D170" t="str">
            <v>m3</v>
          </cell>
          <cell r="E170">
            <v>2.6985000000000006</v>
          </cell>
          <cell r="F170">
            <v>0</v>
          </cell>
        </row>
        <row r="171">
          <cell r="B171" t="str">
            <v>221-223</v>
          </cell>
          <cell r="C171" t="str">
            <v>Beùton moùng M250 ñaù 1x2: =(8,6*5,8*0,2+1,1*0,9*0,15)</v>
          </cell>
          <cell r="D171" t="str">
            <v>m3</v>
          </cell>
          <cell r="E171">
            <v>10.124499999999999</v>
          </cell>
          <cell r="F171">
            <v>549409</v>
          </cell>
        </row>
        <row r="172">
          <cell r="B172" t="str">
            <v>224-113</v>
          </cell>
          <cell r="C172" t="str">
            <v>Beùton ñaø M250 ñaù 1x2:</v>
          </cell>
          <cell r="D172" t="str">
            <v>m3</v>
          </cell>
          <cell r="E172">
            <v>6.0019999999999998</v>
          </cell>
          <cell r="F172">
            <v>676342</v>
          </cell>
        </row>
        <row r="173">
          <cell r="C173" t="str">
            <v>2D1: =2*(0,2*0,3*5,5)</v>
          </cell>
          <cell r="D173" t="str">
            <v>m3</v>
          </cell>
          <cell r="E173">
            <v>0.65999999999999992</v>
          </cell>
          <cell r="F173">
            <v>0</v>
          </cell>
        </row>
        <row r="174">
          <cell r="C174" t="str">
            <v>3D2: =3*(0,2*0,3*1,5)</v>
          </cell>
          <cell r="D174" t="str">
            <v>m3</v>
          </cell>
          <cell r="E174">
            <v>0.27</v>
          </cell>
          <cell r="F174">
            <v>0</v>
          </cell>
        </row>
        <row r="175">
          <cell r="C175" t="str">
            <v>2D3: =2*(0,2*0,2*7,7)</v>
          </cell>
          <cell r="D175" t="str">
            <v>m3</v>
          </cell>
          <cell r="E175">
            <v>0.6160000000000001</v>
          </cell>
          <cell r="F175">
            <v>0</v>
          </cell>
        </row>
        <row r="176">
          <cell r="C176" t="str">
            <v>2D4: =2*(0,2*0,2*4,8)</v>
          </cell>
          <cell r="D176" t="str">
            <v>m3</v>
          </cell>
          <cell r="E176">
            <v>0.38400000000000006</v>
          </cell>
          <cell r="F176">
            <v>0</v>
          </cell>
        </row>
        <row r="177">
          <cell r="B177" t="str">
            <v>222-413</v>
          </cell>
          <cell r="C177" t="str">
            <v>2D5: =2*(0,3*0,3*8,6)</v>
          </cell>
          <cell r="D177" t="str">
            <v>m3</v>
          </cell>
          <cell r="E177">
            <v>1.5479999999999998</v>
          </cell>
          <cell r="F177">
            <v>0</v>
          </cell>
        </row>
        <row r="178">
          <cell r="C178" t="str">
            <v>3D6: =3*(0,3*0,3*5,2)</v>
          </cell>
          <cell r="D178" t="str">
            <v>m3</v>
          </cell>
          <cell r="E178">
            <v>1.4039999999999999</v>
          </cell>
          <cell r="F178">
            <v>0</v>
          </cell>
        </row>
        <row r="179">
          <cell r="C179" t="str">
            <v>G1: =0,2*0,2*(5,6+8,4)*2</v>
          </cell>
          <cell r="D179" t="str">
            <v>m3</v>
          </cell>
          <cell r="E179">
            <v>1.1200000000000001</v>
          </cell>
          <cell r="F179">
            <v>0</v>
          </cell>
        </row>
        <row r="180">
          <cell r="B180" t="str">
            <v>222-413</v>
          </cell>
          <cell r="C180" t="str">
            <v>Beùton coät M250 ñaù 1x2</v>
          </cell>
          <cell r="D180" t="str">
            <v>m3</v>
          </cell>
          <cell r="E180">
            <v>0.56000000000000005</v>
          </cell>
          <cell r="F180">
            <v>709860</v>
          </cell>
        </row>
        <row r="181">
          <cell r="B181" t="str">
            <v>240-110</v>
          </cell>
          <cell r="C181" t="str">
            <v>6C1: =6*(0,3*0,3*1)</v>
          </cell>
          <cell r="D181" t="str">
            <v>m3</v>
          </cell>
          <cell r="E181">
            <v>0.54</v>
          </cell>
          <cell r="F181">
            <v>0</v>
          </cell>
        </row>
        <row r="182">
          <cell r="B182" t="str">
            <v>240-511</v>
          </cell>
          <cell r="C182" t="str">
            <v>14C2: =14*(0,2*0,2*1,2)</v>
          </cell>
          <cell r="D182" t="str">
            <v>m3</v>
          </cell>
          <cell r="E182">
            <v>0.67200000000000015</v>
          </cell>
          <cell r="F182">
            <v>0</v>
          </cell>
        </row>
        <row r="183">
          <cell r="B183" t="str">
            <v>225-113</v>
          </cell>
          <cell r="C183" t="str">
            <v>Beùton saøn MBA M250 ñaù 1x2: =2,1*5,5*0,2</v>
          </cell>
          <cell r="D183" t="str">
            <v>m3</v>
          </cell>
          <cell r="E183">
            <v>2.31</v>
          </cell>
          <cell r="F183">
            <v>646225</v>
          </cell>
        </row>
        <row r="184">
          <cell r="B184" t="str">
            <v>240-110</v>
          </cell>
          <cell r="C184" t="str">
            <v>Gia coâng laép ñaët saét troøn d=&lt;10 cho moùng + baûn ñôû: 37,4kg</v>
          </cell>
          <cell r="D184" t="str">
            <v>Taán</v>
          </cell>
          <cell r="E184">
            <v>3.7400000000000003E-2</v>
          </cell>
          <cell r="F184">
            <v>3995100</v>
          </cell>
        </row>
        <row r="185">
          <cell r="B185" t="str">
            <v>240-511</v>
          </cell>
          <cell r="C185" t="str">
            <v>Gia coâng laép ñaët saét troøn d=&lt;10 cho ñaø 259,3kg</v>
          </cell>
          <cell r="D185" t="str">
            <v>Taán</v>
          </cell>
          <cell r="E185">
            <v>0.25929999999999997</v>
          </cell>
          <cell r="F185">
            <v>3995100</v>
          </cell>
        </row>
        <row r="186">
          <cell r="B186" t="str">
            <v>240-411</v>
          </cell>
          <cell r="C186" t="str">
            <v>Gia coâng laép ñaët saét troøn d=&lt;10 cho coät: 20,51kg</v>
          </cell>
          <cell r="D186" t="str">
            <v>Taán</v>
          </cell>
          <cell r="E186">
            <v>2.051E-2</v>
          </cell>
          <cell r="F186">
            <v>3995100</v>
          </cell>
        </row>
        <row r="187">
          <cell r="B187" t="str">
            <v>240-120</v>
          </cell>
          <cell r="C187" t="str">
            <v>Gia coâng laép ñaët saét troøn d=&lt;18 cho moùng + baûn ñôû: 1151kg</v>
          </cell>
          <cell r="D187" t="str">
            <v>Taán</v>
          </cell>
          <cell r="E187">
            <v>1.151</v>
          </cell>
          <cell r="F187">
            <v>3938460</v>
          </cell>
        </row>
        <row r="188">
          <cell r="B188" t="str">
            <v>240-521</v>
          </cell>
          <cell r="C188" t="str">
            <v>Gia coâng laép ñaët saét troøn d=&lt;18 cho ñaø 525,46kg</v>
          </cell>
          <cell r="D188" t="str">
            <v>Taán</v>
          </cell>
          <cell r="E188">
            <v>0.52546000000000004</v>
          </cell>
          <cell r="F188">
            <v>3939900</v>
          </cell>
        </row>
        <row r="189">
          <cell r="B189" t="str">
            <v>240-421</v>
          </cell>
          <cell r="C189" t="str">
            <v>Gia coâng laép ñaët saét troøn d=&lt;18 cho coät: 222,73kg</v>
          </cell>
          <cell r="D189" t="str">
            <v>Taán</v>
          </cell>
          <cell r="E189">
            <v>0.22273000000000001</v>
          </cell>
          <cell r="F189">
            <v>3940620</v>
          </cell>
        </row>
        <row r="190">
          <cell r="A190" t="str">
            <v>CKSH</v>
          </cell>
          <cell r="B190" t="str">
            <v>240-531</v>
          </cell>
          <cell r="C190" t="str">
            <v>Gia coâng laép ñaët saét troøn d&gt;18 cho ñaø 402kg</v>
          </cell>
          <cell r="D190" t="str">
            <v>Taán</v>
          </cell>
          <cell r="E190">
            <v>0.40200000000000002</v>
          </cell>
          <cell r="F190">
            <v>3947952</v>
          </cell>
        </row>
        <row r="191">
          <cell r="B191" t="str">
            <v>208-232</v>
          </cell>
          <cell r="C191" t="str">
            <v>Xaây töôøng 20 vuõa M75 gaïch theû: =25,2*1,2+2,5*1,6</v>
          </cell>
          <cell r="D191" t="str">
            <v>m2</v>
          </cell>
          <cell r="E191">
            <v>34.239999999999995</v>
          </cell>
          <cell r="F191">
            <v>52584</v>
          </cell>
        </row>
        <row r="192">
          <cell r="A192" t="str">
            <v>STP-MBA</v>
          </cell>
          <cell r="B192" t="str">
            <v>ÑM-3285</v>
          </cell>
          <cell r="C192" t="str">
            <v>Gia coâng, maï  keõm caáu kieän saét hình MBA : 1271kg</v>
          </cell>
          <cell r="D192" t="str">
            <v>Taán</v>
          </cell>
          <cell r="E192">
            <v>1.2709999999999999</v>
          </cell>
          <cell r="F192">
            <v>10500000</v>
          </cell>
        </row>
        <row r="193">
          <cell r="A193" t="str">
            <v>CKSH</v>
          </cell>
          <cell r="B193" t="str">
            <v>505-810</v>
          </cell>
          <cell r="C193" t="str">
            <v>Laép ñaët caáu kieän saét hình MBA: 1271kg</v>
          </cell>
          <cell r="D193" t="str">
            <v>Taán</v>
          </cell>
          <cell r="E193">
            <v>1.2709999999999999</v>
          </cell>
          <cell r="F193">
            <v>705600</v>
          </cell>
        </row>
        <row r="194">
          <cell r="B194" t="str">
            <v>672-122</v>
          </cell>
          <cell r="C194" t="str">
            <v xml:space="preserve">Laùng vöõa M100 daøy 2cm </v>
          </cell>
          <cell r="D194" t="str">
            <v>m2</v>
          </cell>
          <cell r="E194">
            <v>150.43</v>
          </cell>
          <cell r="F194">
            <v>7171</v>
          </cell>
        </row>
        <row r="195">
          <cell r="C195" t="str">
            <v>Vaùch : =2*(5,6+8,4)*1,8*2 maët+3*0,9*1,8</v>
          </cell>
          <cell r="D195" t="str">
            <v>m2</v>
          </cell>
          <cell r="E195">
            <v>105.66</v>
          </cell>
          <cell r="F195">
            <v>0</v>
          </cell>
        </row>
        <row r="196">
          <cell r="A196" t="str">
            <v>BDC12-100</v>
          </cell>
          <cell r="B196" t="str">
            <v>TT</v>
          </cell>
          <cell r="C196" t="str">
            <v>Ñaùy : =5,4*8,2+0,7*0,7</v>
          </cell>
          <cell r="D196" t="str">
            <v>m2</v>
          </cell>
          <cell r="E196">
            <v>44.77</v>
          </cell>
          <cell r="F196">
            <v>0</v>
          </cell>
        </row>
        <row r="197">
          <cell r="A197" t="str">
            <v>BDC12-100</v>
          </cell>
          <cell r="B197" t="str">
            <v>TT</v>
          </cell>
          <cell r="C197" t="str">
            <v>Saûn xuaát laép ñaët caùc phuï kieän cho löôùi loïc MBA :Bulong daõn chaân (Hieti HLC) d12-100</v>
          </cell>
          <cell r="D197" t="str">
            <v>boä</v>
          </cell>
          <cell r="E197">
            <v>10</v>
          </cell>
          <cell r="F197">
            <v>15000</v>
          </cell>
        </row>
        <row r="198">
          <cell r="A198" t="str">
            <v>BÑC12-80</v>
          </cell>
          <cell r="B198" t="str">
            <v>TT</v>
          </cell>
          <cell r="C198" t="str">
            <v>Saûn xuaát laép ñaët caùc phuï kieän cho löôùi loïc MBA :Bulong ñuoâi caù d12-80</v>
          </cell>
          <cell r="D198" t="str">
            <v>boä</v>
          </cell>
          <cell r="E198">
            <v>12</v>
          </cell>
          <cell r="F198">
            <v>4000</v>
          </cell>
        </row>
        <row r="199">
          <cell r="A199" t="str">
            <v>STK140</v>
          </cell>
          <cell r="B199" t="str">
            <v>K1-051x3SR</v>
          </cell>
          <cell r="C199" t="str">
            <v>Saûn xuaát laép ñaët oáng STK D140 noái MBA vaø Beå daàu söï coá</v>
          </cell>
          <cell r="D199" t="str">
            <v>m</v>
          </cell>
          <cell r="E199">
            <v>10</v>
          </cell>
          <cell r="F199">
            <v>139293</v>
          </cell>
        </row>
        <row r="200">
          <cell r="A200" t="str">
            <v>Ma-STK140</v>
          </cell>
          <cell r="B200" t="str">
            <v>K2-451SR3</v>
          </cell>
          <cell r="C200" t="str">
            <v xml:space="preserve">Saûn xuaát laép ñaët oáng manchon STK D140 </v>
          </cell>
          <cell r="D200" t="str">
            <v>Caùi</v>
          </cell>
          <cell r="E200">
            <v>1</v>
          </cell>
          <cell r="F200">
            <v>18297</v>
          </cell>
        </row>
        <row r="201">
          <cell r="B201" t="str">
            <v>041-112</v>
          </cell>
          <cell r="C201" t="str">
            <v>Ñaát ñaát C2 moùng MBA</v>
          </cell>
          <cell r="D201" t="str">
            <v>m3</v>
          </cell>
          <cell r="E201">
            <v>63.511722934916463</v>
          </cell>
          <cell r="F201">
            <v>0</v>
          </cell>
        </row>
        <row r="202">
          <cell r="B202" t="str">
            <v>VC-03B</v>
          </cell>
          <cell r="C202" t="str">
            <v>Boác xuùc ñaát thöøa leân xuoáng ,tôi x1.3</v>
          </cell>
          <cell r="D202" t="str">
            <v>m3</v>
          </cell>
          <cell r="E202">
            <v>103.7504</v>
          </cell>
          <cell r="F202">
            <v>0</v>
          </cell>
        </row>
        <row r="203">
          <cell r="B203" t="str">
            <v>VC-03C</v>
          </cell>
          <cell r="C203" t="str">
            <v>Chuyeån  ñaát thöøa baèng xe cuùtkít cly 200m</v>
          </cell>
          <cell r="D203" t="str">
            <v>m3</v>
          </cell>
          <cell r="E203">
            <v>103.75</v>
          </cell>
          <cell r="F203">
            <v>0</v>
          </cell>
        </row>
        <row r="204">
          <cell r="B204" t="str">
            <v>B13-4/CÑ79/57</v>
          </cell>
          <cell r="C204" t="str">
            <v>Xeáp ñaù 5x7 choáng chaùy cho MBA löïc</v>
          </cell>
          <cell r="D204" t="str">
            <v>m3</v>
          </cell>
          <cell r="E204">
            <v>8.19</v>
          </cell>
          <cell r="F204">
            <v>121800</v>
          </cell>
        </row>
        <row r="205">
          <cell r="C205" t="str">
            <v>COÄNG IV</v>
          </cell>
          <cell r="D205" t="str">
            <v/>
          </cell>
          <cell r="F205">
            <v>0</v>
          </cell>
        </row>
        <row r="206">
          <cell r="B206" t="str">
            <v>031-322</v>
          </cell>
          <cell r="C206" t="str">
            <v>V. MOÙNG BEÅ DAÀU SÖÏ COÁ</v>
          </cell>
          <cell r="D206" t="str">
            <v/>
          </cell>
          <cell r="E206">
            <v>141.74470491867743</v>
          </cell>
          <cell r="F206">
            <v>0</v>
          </cell>
        </row>
        <row r="207">
          <cell r="B207" t="str">
            <v>031-322</v>
          </cell>
          <cell r="C207" t="str">
            <v>Ñaøo ñaát C2 moùng BDSC: =1/3*2,5*(7,2*5,4+9,7*7,9+SQRT(7,2*5,4*9,7*7,9))</v>
          </cell>
          <cell r="D207" t="str">
            <v>m3</v>
          </cell>
          <cell r="E207">
            <v>141.74470491867743</v>
          </cell>
          <cell r="F207">
            <v>0</v>
          </cell>
        </row>
        <row r="208">
          <cell r="B208" t="str">
            <v>221-511</v>
          </cell>
          <cell r="C208" t="str">
            <v xml:space="preserve">Beùton loùt ñaù 1x2 M100: =6,6*4,8*0,05 </v>
          </cell>
          <cell r="D208" t="str">
            <v>m3</v>
          </cell>
          <cell r="E208">
            <v>1.5839999999999999</v>
          </cell>
          <cell r="F208">
            <v>360390</v>
          </cell>
        </row>
        <row r="209">
          <cell r="B209" t="str">
            <v>221-222</v>
          </cell>
          <cell r="C209" t="str">
            <v>Beùton moùng M200 ñaù 1x2: =4,6*6,4*0,2+(0,2+0,4)/2*0,2*4*0,5</v>
          </cell>
          <cell r="D209" t="str">
            <v>m3</v>
          </cell>
          <cell r="E209">
            <v>6.008</v>
          </cell>
          <cell r="F209">
            <v>499457</v>
          </cell>
        </row>
        <row r="210">
          <cell r="B210" t="str">
            <v>222-412</v>
          </cell>
          <cell r="C210" t="str">
            <v>Beùton coät M200 ñaù 1x2: =12coät*(0,2*0,3*1,8)</v>
          </cell>
          <cell r="D210" t="str">
            <v>m3</v>
          </cell>
          <cell r="E210">
            <v>1.296</v>
          </cell>
          <cell r="F210">
            <v>659908</v>
          </cell>
        </row>
        <row r="211">
          <cell r="B211" t="str">
            <v>224-112</v>
          </cell>
          <cell r="C211" t="str">
            <v>Beùton ñaø giaèng M200 ñaù 1x2 BDSC</v>
          </cell>
          <cell r="D211" t="str">
            <v>m3</v>
          </cell>
          <cell r="E211">
            <v>2.6620000000000004</v>
          </cell>
          <cell r="F211">
            <v>626389</v>
          </cell>
        </row>
        <row r="212">
          <cell r="C212" t="str">
            <v>Ñaø giaèng giöõa beå daàu söï coá
=2*(0.2*0.2)*(6+4.2)</v>
          </cell>
          <cell r="D212" t="str">
            <v>m3</v>
          </cell>
          <cell r="E212">
            <v>0.81600000000000006</v>
          </cell>
          <cell r="F212">
            <v>0</v>
          </cell>
        </row>
        <row r="213">
          <cell r="C213" t="str">
            <v>Ñaø giaèng treân beå daàu söï coá
=2*(0.2*0.25+0.1*0.1)*(6+4.2)</v>
          </cell>
          <cell r="D213" t="str">
            <v>m3</v>
          </cell>
          <cell r="E213">
            <v>1.224</v>
          </cell>
          <cell r="F213">
            <v>0</v>
          </cell>
        </row>
        <row r="214">
          <cell r="C214" t="str">
            <v>Ñaø giaèng treân beå daàu söï coá
=3*(0.2*0.25*3,8)</v>
          </cell>
          <cell r="D214" t="str">
            <v>m3</v>
          </cell>
          <cell r="E214">
            <v>0.57000000000000006</v>
          </cell>
          <cell r="F214">
            <v>0</v>
          </cell>
        </row>
        <row r="215">
          <cell r="B215" t="str">
            <v>240-110</v>
          </cell>
          <cell r="C215" t="str">
            <v>Ñaø giaèng treân beå daàu söï coá
=1*(0.2*0.2*1.3)</v>
          </cell>
          <cell r="D215" t="str">
            <v>m3</v>
          </cell>
          <cell r="E215">
            <v>5.2000000000000011E-2</v>
          </cell>
          <cell r="F215">
            <v>0</v>
          </cell>
        </row>
        <row r="216">
          <cell r="B216" t="str">
            <v>240-110</v>
          </cell>
          <cell r="C216" t="str">
            <v>Gia coâng laép ñaët saét troøn d=&lt;10 cho moùng: 329kg</v>
          </cell>
          <cell r="D216" t="str">
            <v>Taán</v>
          </cell>
          <cell r="E216">
            <v>0.32900000000000001</v>
          </cell>
          <cell r="F216">
            <v>3995100</v>
          </cell>
        </row>
        <row r="217">
          <cell r="B217" t="str">
            <v>240-120</v>
          </cell>
          <cell r="C217" t="str">
            <v>Gia coâng laép ñaët saét troøn d=&lt;18 cho moùng: 1079kg</v>
          </cell>
          <cell r="D217" t="str">
            <v>Taán</v>
          </cell>
          <cell r="E217">
            <v>1.079</v>
          </cell>
          <cell r="F217">
            <v>3938460</v>
          </cell>
        </row>
        <row r="218">
          <cell r="B218" t="str">
            <v>300-512</v>
          </cell>
          <cell r="C218" t="str">
            <v>Beùton M200 ñan ñuùc saün ñaù 1x2: =38caùi*(0,415*1,495*0,09)</v>
          </cell>
          <cell r="D218" t="str">
            <v>m3</v>
          </cell>
          <cell r="E218">
            <v>2.1218534999999998</v>
          </cell>
          <cell r="F218">
            <v>442960</v>
          </cell>
        </row>
        <row r="219">
          <cell r="B219" t="str">
            <v>09-09</v>
          </cell>
          <cell r="C219" t="str">
            <v>Laép ñaët taám ñan Beùton coát theùp cho BDSC</v>
          </cell>
          <cell r="D219" t="str">
            <v>Caùi</v>
          </cell>
          <cell r="E219">
            <v>38</v>
          </cell>
          <cell r="F219">
            <v>0</v>
          </cell>
        </row>
        <row r="220">
          <cell r="A220" t="str">
            <v>CKSH</v>
          </cell>
          <cell r="B220" t="str">
            <v>500-521</v>
          </cell>
          <cell r="C220" t="str">
            <v>Gia coâng caáu kieän saét hình BDSC: 104,1kg</v>
          </cell>
          <cell r="D220" t="str">
            <v>Taán</v>
          </cell>
          <cell r="E220">
            <v>0.104</v>
          </cell>
          <cell r="F220">
            <v>5229740</v>
          </cell>
        </row>
        <row r="221">
          <cell r="A221" t="str">
            <v>CKSH</v>
          </cell>
          <cell r="B221" t="str">
            <v>505-810</v>
          </cell>
          <cell r="C221" t="str">
            <v>Laép ñaët caáu kieän saét hình BDSC</v>
          </cell>
          <cell r="D221" t="str">
            <v>Taán</v>
          </cell>
          <cell r="E221">
            <v>0.104</v>
          </cell>
          <cell r="F221">
            <v>705600</v>
          </cell>
        </row>
        <row r="222">
          <cell r="B222" t="str">
            <v>703-430</v>
          </cell>
          <cell r="C222" t="str">
            <v>Sôn choáng ró 2 lôùp cho caáu kieän saét hình beå daàu söï coá</v>
          </cell>
          <cell r="D222" t="str">
            <v>m2</v>
          </cell>
          <cell r="E222">
            <v>5</v>
          </cell>
          <cell r="F222">
            <v>4974</v>
          </cell>
        </row>
        <row r="223">
          <cell r="B223" t="str">
            <v>703-430</v>
          </cell>
          <cell r="C223" t="str">
            <v>Sôn daàu 2 lôùp cho caáu kieän saét hình beå daàu söï coá</v>
          </cell>
          <cell r="D223" t="str">
            <v>m2</v>
          </cell>
          <cell r="E223">
            <v>5</v>
          </cell>
          <cell r="F223">
            <v>4974</v>
          </cell>
        </row>
        <row r="224">
          <cell r="B224" t="str">
            <v>208-232</v>
          </cell>
          <cell r="C224" t="str">
            <v>Xaây töôøng 20 vuõa M75 gaïch theû BDSC: =2*(4,2+6)*1,8</v>
          </cell>
          <cell r="D224" t="str">
            <v>m2</v>
          </cell>
          <cell r="E224">
            <v>36.72</v>
          </cell>
          <cell r="F224">
            <v>52584</v>
          </cell>
        </row>
        <row r="225">
          <cell r="B225" t="str">
            <v>672-122</v>
          </cell>
          <cell r="C225" t="str">
            <v xml:space="preserve">Laùng vöõa M100 daøy 2cm </v>
          </cell>
          <cell r="D225" t="str">
            <v>m2</v>
          </cell>
          <cell r="E225">
            <v>125.2</v>
          </cell>
          <cell r="F225">
            <v>7171</v>
          </cell>
        </row>
        <row r="226">
          <cell r="C226" t="str">
            <v>Vaùch : =2*2*(4,2+6)*2,5</v>
          </cell>
          <cell r="D226" t="str">
            <v>m2</v>
          </cell>
          <cell r="E226">
            <v>102</v>
          </cell>
          <cell r="F226">
            <v>0</v>
          </cell>
        </row>
        <row r="227">
          <cell r="A227" t="str">
            <v>PUMP2</v>
          </cell>
          <cell r="B227" t="str">
            <v>TT</v>
          </cell>
          <cell r="C227" t="str">
            <v>Ñaùy : =4*5,8</v>
          </cell>
          <cell r="D227" t="str">
            <v>m2</v>
          </cell>
          <cell r="E227">
            <v>23.2</v>
          </cell>
          <cell r="F227">
            <v>0</v>
          </cell>
        </row>
        <row r="228">
          <cell r="A228" t="str">
            <v>PUMP2</v>
          </cell>
          <cell r="B228" t="str">
            <v>TT</v>
          </cell>
          <cell r="C228" t="str">
            <v>Laép ñaët maùt bôm 2HP cho Beå daàu söï coá (B caáp)</v>
          </cell>
          <cell r="D228" t="str">
            <v>boä</v>
          </cell>
          <cell r="E228">
            <v>1</v>
          </cell>
          <cell r="F228">
            <v>2000000</v>
          </cell>
        </row>
        <row r="229">
          <cell r="B229" t="str">
            <v>041-112</v>
          </cell>
          <cell r="C229" t="str">
            <v>Ñaát ñaát C2 moùng BDSC: =KL ñaøo-4,6*6,2*2,5</v>
          </cell>
          <cell r="D229" t="str">
            <v>m3</v>
          </cell>
          <cell r="E229">
            <v>70.444704918677431</v>
          </cell>
          <cell r="F229">
            <v>0</v>
          </cell>
        </row>
        <row r="230">
          <cell r="B230" t="str">
            <v>VC-03B</v>
          </cell>
          <cell r="C230" t="str">
            <v>Boác xuùc ñaát thöøa leân xuoáng ,tôi x1.3</v>
          </cell>
          <cell r="D230" t="str">
            <v>m3</v>
          </cell>
          <cell r="E230">
            <v>92.69</v>
          </cell>
          <cell r="F230">
            <v>0</v>
          </cell>
        </row>
        <row r="231">
          <cell r="B231" t="str">
            <v>VC-03C</v>
          </cell>
          <cell r="C231" t="str">
            <v>Chuyeån  ñaát thöøa baèng xe cuùt-kít cly 200m</v>
          </cell>
          <cell r="D231" t="str">
            <v>m3</v>
          </cell>
          <cell r="E231">
            <v>92.69</v>
          </cell>
          <cell r="F231">
            <v>0</v>
          </cell>
        </row>
        <row r="232">
          <cell r="C232" t="str">
            <v>COÄNG IV</v>
          </cell>
          <cell r="D232" t="str">
            <v/>
          </cell>
          <cell r="F232">
            <v>0</v>
          </cell>
        </row>
        <row r="233">
          <cell r="B233" t="str">
            <v>031-732</v>
          </cell>
          <cell r="C233" t="str">
            <v xml:space="preserve">V. ÑÖÔØNG GIAO THOÂNG </v>
          </cell>
          <cell r="D233" t="str">
            <v/>
          </cell>
          <cell r="E233">
            <v>508.55259000000001</v>
          </cell>
          <cell r="F233">
            <v>0</v>
          </cell>
        </row>
        <row r="234">
          <cell r="B234" t="str">
            <v>031-732</v>
          </cell>
          <cell r="C234" t="str">
            <v>Ñaøo neàn ñöôøng ñaát C2</v>
          </cell>
          <cell r="D234" t="str">
            <v>m3</v>
          </cell>
          <cell r="E234">
            <v>508.55259000000001</v>
          </cell>
          <cell r="F234">
            <v>0</v>
          </cell>
        </row>
        <row r="235">
          <cell r="C235" t="str">
            <v>Ñöôøng ñaù daêm</v>
          </cell>
          <cell r="D235" t="str">
            <v/>
          </cell>
          <cell r="E235">
            <v>46.199999999999996</v>
          </cell>
          <cell r="F235">
            <v>0</v>
          </cell>
        </row>
        <row r="236">
          <cell r="B236" t="str">
            <v>224-113</v>
          </cell>
          <cell r="C236" t="str">
            <v>Ñoaïn thaúng : =33*4*0.35</v>
          </cell>
          <cell r="D236" t="str">
            <v/>
          </cell>
          <cell r="E236">
            <v>46.199999999999996</v>
          </cell>
          <cell r="F236">
            <v>0</v>
          </cell>
        </row>
        <row r="237">
          <cell r="C237" t="str">
            <v>2 Ñoaïn cua : =2*(6*6-3.14*6*6/4)*0.35</v>
          </cell>
          <cell r="D237" t="str">
            <v/>
          </cell>
          <cell r="E237">
            <v>5.418000000000001</v>
          </cell>
          <cell r="F237">
            <v>0</v>
          </cell>
        </row>
        <row r="238">
          <cell r="C238" t="str">
            <v>Ñoaïn coång : =(3+4,5)/2*1,5*0,35</v>
          </cell>
          <cell r="D238" t="str">
            <v/>
          </cell>
          <cell r="E238">
            <v>1.9687499999999998</v>
          </cell>
          <cell r="F238">
            <v>0</v>
          </cell>
        </row>
        <row r="239">
          <cell r="C239" t="str">
            <v>Ñöôøng beùton:</v>
          </cell>
          <cell r="D239" t="str">
            <v/>
          </cell>
          <cell r="E239">
            <v>155.1</v>
          </cell>
          <cell r="F239">
            <v>0</v>
          </cell>
        </row>
        <row r="240">
          <cell r="C240" t="str">
            <v>Ñöôøng 4m: =(24+31)*4,7*0,6</v>
          </cell>
          <cell r="D240" t="str">
            <v/>
          </cell>
          <cell r="E240">
            <v>155.1</v>
          </cell>
          <cell r="F240">
            <v>0</v>
          </cell>
        </row>
        <row r="241">
          <cell r="C241" t="str">
            <v>Ñöôøng 3,5m: =(2*31+28)*4,2*0,6</v>
          </cell>
          <cell r="D241" t="str">
            <v/>
          </cell>
          <cell r="E241">
            <v>226.79999999999998</v>
          </cell>
          <cell r="F241">
            <v>0</v>
          </cell>
        </row>
        <row r="242">
          <cell r="C242" t="str">
            <v>3 cong: =3*3,14*5,2/2*4,2*0,6</v>
          </cell>
          <cell r="D242" t="str">
            <v/>
          </cell>
          <cell r="E242">
            <v>61.719840000000005</v>
          </cell>
          <cell r="F242">
            <v>0</v>
          </cell>
        </row>
        <row r="243">
          <cell r="C243" t="str">
            <v>2 cua: =2*(3,5*3,5/2*0,6</v>
          </cell>
          <cell r="E243">
            <v>7.35</v>
          </cell>
        </row>
        <row r="244">
          <cell r="B244" t="str">
            <v>B3-3/CÑ79</v>
          </cell>
          <cell r="C244" t="str">
            <v>Coång: =(2,85+4,35)/2*1,85*0,6</v>
          </cell>
          <cell r="D244" t="str">
            <v>100m2</v>
          </cell>
          <cell r="E244">
            <v>3.9959999999999996</v>
          </cell>
          <cell r="F244">
            <v>0</v>
          </cell>
        </row>
        <row r="245">
          <cell r="B245" t="str">
            <v>B3-3/CÑ79</v>
          </cell>
          <cell r="C245" t="str">
            <v>Caùn nguyeân thoå</v>
          </cell>
          <cell r="D245" t="str">
            <v>100m2</v>
          </cell>
          <cell r="E245">
            <v>9.1</v>
          </cell>
          <cell r="F245">
            <v>0</v>
          </cell>
        </row>
        <row r="246">
          <cell r="B246" t="str">
            <v>B3-13e/CÑ79/57P</v>
          </cell>
          <cell r="C246" t="str">
            <v>Ñöôøng ñaù daêm</v>
          </cell>
          <cell r="D246" t="str">
            <v/>
          </cell>
          <cell r="E246">
            <v>0.3</v>
          </cell>
          <cell r="F246">
            <v>0</v>
          </cell>
        </row>
        <row r="247">
          <cell r="B247" t="str">
            <v>B3-13e/CÑ79/57P</v>
          </cell>
          <cell r="C247" t="str">
            <v>Laøm moùng ñöôøng ñaù 5x7 cheøn phuùn daøy 0,2m: =150m2*0,2</v>
          </cell>
          <cell r="D247" t="str">
            <v>100m3</v>
          </cell>
          <cell r="E247">
            <v>0.3</v>
          </cell>
          <cell r="F247">
            <v>16752000</v>
          </cell>
        </row>
        <row r="248">
          <cell r="B248" t="str">
            <v>114-213</v>
          </cell>
          <cell r="C248" t="str">
            <v>Laøm maët ñöôøng ñaù 1x2 cheøn phuùn daày10cm</v>
          </cell>
          <cell r="D248" t="str">
            <v>100m2</v>
          </cell>
          <cell r="E248">
            <v>1.5</v>
          </cell>
          <cell r="F248">
            <v>241620</v>
          </cell>
        </row>
        <row r="249">
          <cell r="B249" t="str">
            <v>B3-14eù/CÑ79</v>
          </cell>
          <cell r="C249" t="str">
            <v>Traõi caùn ñaù mi 25l/m2 ; =1,5*0,025</v>
          </cell>
          <cell r="D249" t="str">
            <v>100m3</v>
          </cell>
          <cell r="E249">
            <v>4.0000000000000002E-4</v>
          </cell>
          <cell r="F249">
            <v>15828000</v>
          </cell>
        </row>
        <row r="250">
          <cell r="B250" t="str">
            <v>B3-13e/CÑ79/46C</v>
          </cell>
          <cell r="C250" t="str">
            <v>Ñöôøng beùton</v>
          </cell>
          <cell r="D250" t="str">
            <v/>
          </cell>
          <cell r="E250">
            <v>1.2617290000000001</v>
          </cell>
          <cell r="F250">
            <v>0</v>
          </cell>
        </row>
        <row r="251">
          <cell r="B251" t="str">
            <v>B3-13e/CÑ79/46C</v>
          </cell>
          <cell r="C251" t="str">
            <v>Laøm moùng ñaù 4x6 keïp caùt daøy 0,2m</v>
          </cell>
          <cell r="D251" t="str">
            <v>100m3</v>
          </cell>
          <cell r="E251">
            <v>1.2617290000000001</v>
          </cell>
          <cell r="F251">
            <v>16752000</v>
          </cell>
        </row>
        <row r="252">
          <cell r="C252" t="str">
            <v>Ñöôøng 4m: =(24+31)*4*0,2</v>
          </cell>
          <cell r="D252" t="str">
            <v>100m3</v>
          </cell>
          <cell r="E252">
            <v>44</v>
          </cell>
          <cell r="F252">
            <v>0</v>
          </cell>
        </row>
        <row r="253">
          <cell r="C253" t="str">
            <v>Ñoaïn coång: =(2,5+4)/2*1,5*0,2</v>
          </cell>
          <cell r="D253" t="str">
            <v>100m3</v>
          </cell>
          <cell r="E253">
            <v>0.97500000000000009</v>
          </cell>
          <cell r="F253">
            <v>0</v>
          </cell>
        </row>
        <row r="254">
          <cell r="C254" t="str">
            <v>Ñoaïn cua : =2*(3,5*3,5-3,14*3,5*3,5/4)*0,2</v>
          </cell>
          <cell r="D254" t="str">
            <v>100m3</v>
          </cell>
          <cell r="E254">
            <v>1.0534999999999997</v>
          </cell>
          <cell r="F254">
            <v>0</v>
          </cell>
        </row>
        <row r="255">
          <cell r="C255" t="str">
            <v>Ñöôøng 3,5m : =90*3,5*0,2</v>
          </cell>
          <cell r="D255" t="str">
            <v>100m3</v>
          </cell>
          <cell r="E255">
            <v>63</v>
          </cell>
          <cell r="F255">
            <v>0</v>
          </cell>
        </row>
        <row r="256">
          <cell r="B256" t="str">
            <v>B3-13/CÑ79</v>
          </cell>
          <cell r="C256" t="str">
            <v>Ñoaïn cong: =3*3,14*5,2/2*3,5*0,2</v>
          </cell>
          <cell r="D256" t="str">
            <v>100m3</v>
          </cell>
          <cell r="E256">
            <v>17.144400000000001</v>
          </cell>
          <cell r="F256">
            <v>0</v>
          </cell>
        </row>
        <row r="257">
          <cell r="B257" t="str">
            <v>B3-13/CÑ79</v>
          </cell>
          <cell r="C257" t="str">
            <v>Laøm laêng truï thoaùt nöôùc (ñaù 4x6,1x2 )</v>
          </cell>
          <cell r="D257" t="str">
            <v>100m3</v>
          </cell>
          <cell r="E257">
            <v>0.23271149999999999</v>
          </cell>
          <cell r="F257">
            <v>18384400</v>
          </cell>
        </row>
        <row r="258">
          <cell r="C258" t="str">
            <v>Vaønh trong: =(31*2+28*2+3,14*3,5/2*4)*0,2*0,35</v>
          </cell>
          <cell r="D258" t="str">
            <v>m3</v>
          </cell>
          <cell r="E258">
            <v>9.7985999999999986</v>
          </cell>
          <cell r="F258">
            <v>0</v>
          </cell>
        </row>
        <row r="259">
          <cell r="B259" t="str">
            <v>221-511</v>
          </cell>
          <cell r="C259" t="str">
            <v>Vaønh ngoaøi: =(24+116+3*3,14*7/2+3,14*3,5/2+14)*0,2*0,35</v>
          </cell>
          <cell r="D259" t="str">
            <v>m3</v>
          </cell>
          <cell r="E259">
            <v>13.47255</v>
          </cell>
          <cell r="F259">
            <v>0</v>
          </cell>
        </row>
        <row r="260">
          <cell r="B260" t="str">
            <v>221-511</v>
          </cell>
          <cell r="C260" t="str">
            <v xml:space="preserve">Beùton loùt ñaù 1x2 M100  ñöôøng giao thoâng </v>
          </cell>
          <cell r="D260" t="str">
            <v>m3</v>
          </cell>
          <cell r="E260">
            <v>34.108104999999995</v>
          </cell>
          <cell r="F260">
            <v>360390</v>
          </cell>
        </row>
        <row r="261">
          <cell r="C261" t="str">
            <v>Ñöôøng 4m + ñoaïn coång:
=((24+31)*4,3+(2,8+4,3)/2*1,5)*0,05</v>
          </cell>
          <cell r="D261" t="str">
            <v>m3</v>
          </cell>
          <cell r="E261">
            <v>12.09125</v>
          </cell>
          <cell r="F261">
            <v>0</v>
          </cell>
        </row>
        <row r="262">
          <cell r="C262" t="str">
            <v>Ñöôøng 3,5m + 3 ñoaïn cong
=((2*31+28)*3,8+3*3,14*5,2/2*3,8)*0,05</v>
          </cell>
          <cell r="D262" t="str">
            <v>m3</v>
          </cell>
          <cell r="E262">
            <v>21.75348</v>
          </cell>
          <cell r="F262">
            <v>0</v>
          </cell>
        </row>
        <row r="263">
          <cell r="B263" t="str">
            <v>221-513SR</v>
          </cell>
          <cell r="C263" t="str">
            <v>2 cua: =2*(3,5*3,5-3,14*3,5*3,5/4)*0,05</v>
          </cell>
          <cell r="D263" t="str">
            <v>m3</v>
          </cell>
          <cell r="E263">
            <v>0.26337499999999991</v>
          </cell>
          <cell r="F263">
            <v>0</v>
          </cell>
        </row>
        <row r="264">
          <cell r="B264" t="str">
            <v>221-513SR</v>
          </cell>
          <cell r="C264" t="str">
            <v>Beùton M250 ñaù 1x2 neàn ñöôøng</v>
          </cell>
          <cell r="D264" t="str">
            <v>m3</v>
          </cell>
          <cell r="E264">
            <v>143.92400000000001</v>
          </cell>
          <cell r="F264">
            <v>476899</v>
          </cell>
        </row>
        <row r="265">
          <cell r="C265" t="str">
            <v>Ñöôøng 4m + ñoaïn coång:
=242*0,2</v>
          </cell>
          <cell r="D265" t="str">
            <v>m3</v>
          </cell>
          <cell r="E265">
            <v>48.400000000000006</v>
          </cell>
          <cell r="F265">
            <v>0</v>
          </cell>
        </row>
        <row r="266">
          <cell r="C266" t="str">
            <v>Ñöôøng 3,5m + 3 ñoaïn cong
=435m2*0.2</v>
          </cell>
          <cell r="D266" t="str">
            <v>m3</v>
          </cell>
          <cell r="E266">
            <v>87</v>
          </cell>
          <cell r="F266">
            <v>0</v>
          </cell>
        </row>
        <row r="267">
          <cell r="C267" t="str">
            <v>2 cua: =5,27*0,2</v>
          </cell>
          <cell r="D267" t="str">
            <v>m3</v>
          </cell>
          <cell r="E267">
            <v>1.054</v>
          </cell>
          <cell r="F267">
            <v>0</v>
          </cell>
        </row>
        <row r="268">
          <cell r="B268" t="str">
            <v>240-110</v>
          </cell>
          <cell r="C268" t="str">
            <v>Leà ñöôøng
=332*0,15*0,15</v>
          </cell>
          <cell r="D268" t="str">
            <v>m3</v>
          </cell>
          <cell r="E268">
            <v>7.4699999999999989</v>
          </cell>
          <cell r="F268">
            <v>0</v>
          </cell>
        </row>
        <row r="269">
          <cell r="B269" t="str">
            <v>240-110</v>
          </cell>
          <cell r="C269" t="str">
            <v>Gia coâng laép ñaët saét troøn d=&lt;10 cho  beùton neàn ñöôøng</v>
          </cell>
          <cell r="D269" t="str">
            <v>Taán</v>
          </cell>
          <cell r="E269">
            <v>1.1299999999999999</v>
          </cell>
          <cell r="F269">
            <v>3995100</v>
          </cell>
        </row>
        <row r="270">
          <cell r="B270" t="str">
            <v>240-130</v>
          </cell>
          <cell r="C270" t="str">
            <v>Gia coâng laép ñaët saét troøn d&gt; 18 cho  beùton neàn ñöôøng</v>
          </cell>
          <cell r="D270" t="str">
            <v>Taán</v>
          </cell>
          <cell r="E270">
            <v>0.1</v>
          </cell>
          <cell r="F270">
            <v>3943500</v>
          </cell>
        </row>
        <row r="271">
          <cell r="A271" t="str">
            <v>CRCN5</v>
          </cell>
          <cell r="B271" t="str">
            <v>704-320</v>
          </cell>
          <cell r="C271" t="str">
            <v>Cheøn nhöïa loûng: =4*3,8*0,2</v>
          </cell>
          <cell r="D271" t="str">
            <v>m2</v>
          </cell>
          <cell r="E271">
            <v>3.04</v>
          </cell>
          <cell r="F271">
            <v>23109</v>
          </cell>
        </row>
        <row r="272">
          <cell r="B272" t="str">
            <v>TT</v>
          </cell>
          <cell r="C272" t="str">
            <v>Cöa raõnh +cheøn nhöïa saâu 5cm</v>
          </cell>
          <cell r="D272" t="str">
            <v>m</v>
          </cell>
          <cell r="E272">
            <v>100</v>
          </cell>
          <cell r="F272">
            <v>35000</v>
          </cell>
        </row>
        <row r="273">
          <cell r="B273" t="str">
            <v>041-112</v>
          </cell>
          <cell r="C273" t="str">
            <v>Ñaép  ñaát C2 ñöôøng</v>
          </cell>
          <cell r="D273" t="str">
            <v>m3</v>
          </cell>
          <cell r="E273">
            <v>30</v>
          </cell>
          <cell r="F273">
            <v>0</v>
          </cell>
        </row>
        <row r="274">
          <cell r="B274" t="str">
            <v>VC-03B</v>
          </cell>
          <cell r="C274" t="str">
            <v>Boác xuùc ñaát thöøa leân xuoáng ,tôi x1.3</v>
          </cell>
          <cell r="D274" t="str">
            <v>m3</v>
          </cell>
          <cell r="E274">
            <v>622.11836700000003</v>
          </cell>
          <cell r="F274">
            <v>0</v>
          </cell>
        </row>
        <row r="275">
          <cell r="A275" t="str">
            <v>STK26</v>
          </cell>
          <cell r="B275" t="str">
            <v>VC-03C</v>
          </cell>
          <cell r="C275" t="str">
            <v>Chuyeån  ñaát thöøa baèng xe cuùtkít cly 200m</v>
          </cell>
          <cell r="D275" t="str">
            <v>m3</v>
          </cell>
          <cell r="E275">
            <v>622.12</v>
          </cell>
          <cell r="F275">
            <v>0</v>
          </cell>
        </row>
        <row r="276">
          <cell r="A276" t="str">
            <v>STK26</v>
          </cell>
          <cell r="B276" t="str">
            <v>K1-021</v>
          </cell>
          <cell r="C276" t="str">
            <v>Saûn xuaát laép ñaët oáng STK D26/34</v>
          </cell>
          <cell r="D276" t="str">
            <v>m</v>
          </cell>
          <cell r="E276">
            <v>3.7</v>
          </cell>
          <cell r="F276">
            <v>24122</v>
          </cell>
        </row>
        <row r="277">
          <cell r="A277" t="str">
            <v>PVC50</v>
          </cell>
          <cell r="B277" t="str">
            <v>K1-151</v>
          </cell>
          <cell r="C277" t="str">
            <v>Saûn xuaát laép ñaët oáng PVC D50 ( thoaùt aåm )</v>
          </cell>
          <cell r="D277" t="str">
            <v>m</v>
          </cell>
          <cell r="E277">
            <v>8</v>
          </cell>
          <cell r="F277">
            <v>10553</v>
          </cell>
        </row>
        <row r="278">
          <cell r="C278" t="str">
            <v>COÄNG V</v>
          </cell>
          <cell r="D278" t="str">
            <v/>
          </cell>
          <cell r="F278">
            <v>0</v>
          </cell>
        </row>
        <row r="279">
          <cell r="C279" t="str">
            <v>VI. HEÄ THOÁNG THOAÙT NÖÔÙC</v>
          </cell>
          <cell r="D279" t="str">
            <v/>
          </cell>
          <cell r="F279">
            <v>0</v>
          </cell>
        </row>
        <row r="280">
          <cell r="B280" t="str">
            <v>031-442</v>
          </cell>
          <cell r="C280" t="str">
            <v>1. 9 HOÁ GA</v>
          </cell>
          <cell r="D280" t="str">
            <v/>
          </cell>
          <cell r="E280">
            <v>48.359999999999992</v>
          </cell>
          <cell r="F280">
            <v>0</v>
          </cell>
        </row>
        <row r="281">
          <cell r="B281" t="str">
            <v>031-442</v>
          </cell>
          <cell r="C281" t="str">
            <v>Ñaøo ñaát C2 moùng hoá ga</v>
          </cell>
          <cell r="D281" t="str">
            <v>m3</v>
          </cell>
          <cell r="E281">
            <v>48.359999999999992</v>
          </cell>
          <cell r="F281">
            <v>0</v>
          </cell>
        </row>
        <row r="282">
          <cell r="B282" t="str">
            <v>221-511</v>
          </cell>
          <cell r="C282" t="str">
            <v>=9*1*1/3*(1.8*1.8+2.8*2.8+1.8*2.8)</v>
          </cell>
          <cell r="D282" t="str">
            <v>m3</v>
          </cell>
          <cell r="E282">
            <v>48.359999999999992</v>
          </cell>
          <cell r="F282">
            <v>0</v>
          </cell>
        </row>
        <row r="283">
          <cell r="B283" t="str">
            <v>221-511</v>
          </cell>
          <cell r="C283" t="str">
            <v>Beùton loùt ñaù 1x2 M100  hoá ga: =9*(1,2*1,2*0,1)</v>
          </cell>
          <cell r="D283" t="str">
            <v>m3</v>
          </cell>
          <cell r="E283">
            <v>1.2959999999999998</v>
          </cell>
          <cell r="F283">
            <v>360390</v>
          </cell>
        </row>
        <row r="284">
          <cell r="B284" t="str">
            <v>208-232</v>
          </cell>
          <cell r="C284" t="str">
            <v>Xaây töôøng 20 vuõa M75 gaïch theû hoá ga: =9*4*(0,8*1)</v>
          </cell>
          <cell r="D284" t="str">
            <v>m2</v>
          </cell>
          <cell r="E284">
            <v>28.8</v>
          </cell>
          <cell r="F284">
            <v>52584</v>
          </cell>
        </row>
        <row r="285">
          <cell r="B285" t="str">
            <v>300-512</v>
          </cell>
          <cell r="C285" t="str">
            <v>Beùton M200 ñuùc saün ñaù 1x2 hoá ga</v>
          </cell>
          <cell r="D285" t="str">
            <v>m3</v>
          </cell>
          <cell r="E285">
            <v>0.84168000000000021</v>
          </cell>
          <cell r="F285">
            <v>442960</v>
          </cell>
        </row>
        <row r="286">
          <cell r="C286" t="str">
            <v>Giaèng mieäng: =9*(0.2*0.1+0.1*0.1)*0.8</v>
          </cell>
          <cell r="D286" t="str">
            <v>m3</v>
          </cell>
          <cell r="E286">
            <v>0.21600000000000008</v>
          </cell>
          <cell r="F286">
            <v>0</v>
          </cell>
        </row>
        <row r="287">
          <cell r="B287" t="str">
            <v>301-421</v>
          </cell>
          <cell r="C287" t="str">
            <v>Ñan naép: =9*2*(0.79*0.44*0.1)</v>
          </cell>
          <cell r="D287" t="str">
            <v>m3</v>
          </cell>
          <cell r="E287">
            <v>0.62568000000000012</v>
          </cell>
          <cell r="F287">
            <v>0</v>
          </cell>
        </row>
        <row r="288">
          <cell r="B288" t="str">
            <v>301-421</v>
          </cell>
          <cell r="C288" t="str">
            <v>Gia coâng laép döïng saét troøn d=&lt;10 cho beùton ñuùc saün</v>
          </cell>
          <cell r="D288" t="str">
            <v>Taán</v>
          </cell>
          <cell r="E288">
            <v>0.14000000000000001</v>
          </cell>
          <cell r="F288">
            <v>3995100</v>
          </cell>
        </row>
        <row r="289">
          <cell r="B289" t="str">
            <v>09-09</v>
          </cell>
          <cell r="C289" t="str">
            <v>Laép ñaët taám ñan beùton coát theùp hoá ga</v>
          </cell>
          <cell r="D289" t="str">
            <v>Caùi</v>
          </cell>
          <cell r="E289">
            <v>27</v>
          </cell>
          <cell r="F289">
            <v>0</v>
          </cell>
        </row>
        <row r="290">
          <cell r="B290" t="str">
            <v>672-122</v>
          </cell>
          <cell r="C290" t="str">
            <v xml:space="preserve">Laùng vöõa M100 daøy 2cm </v>
          </cell>
          <cell r="D290" t="str">
            <v>m2</v>
          </cell>
          <cell r="E290">
            <v>46.44</v>
          </cell>
          <cell r="F290">
            <v>7171</v>
          </cell>
        </row>
        <row r="291">
          <cell r="C291" t="str">
            <v>Ñaùùy : =9*(0.6*0.6)</v>
          </cell>
          <cell r="D291" t="str">
            <v>m2</v>
          </cell>
          <cell r="E291">
            <v>3.2399999999999998</v>
          </cell>
          <cell r="F291">
            <v>0</v>
          </cell>
        </row>
        <row r="292">
          <cell r="B292" t="str">
            <v>041-112</v>
          </cell>
          <cell r="C292" t="str">
            <v>Thaønh: =9*4*(0.6*1)2maët</v>
          </cell>
          <cell r="D292" t="str">
            <v>m2</v>
          </cell>
          <cell r="E292">
            <v>43.199999999999996</v>
          </cell>
          <cell r="F292">
            <v>0</v>
          </cell>
        </row>
        <row r="293">
          <cell r="B293" t="str">
            <v>041-112</v>
          </cell>
          <cell r="C293" t="str">
            <v>Ñaép ñaát C2 thaønh moùng hoá ga</v>
          </cell>
          <cell r="D293" t="str">
            <v>m3</v>
          </cell>
          <cell r="E293">
            <v>36</v>
          </cell>
          <cell r="F293">
            <v>0</v>
          </cell>
        </row>
        <row r="294">
          <cell r="B294" t="str">
            <v>VC-03B</v>
          </cell>
          <cell r="C294" t="str">
            <v>Boác xuùc ñaát thöøa leân xuoáng ,tôi x1.3</v>
          </cell>
          <cell r="D294" t="str">
            <v>m3</v>
          </cell>
          <cell r="E294">
            <v>16.067999999999991</v>
          </cell>
          <cell r="F294">
            <v>0</v>
          </cell>
        </row>
        <row r="295">
          <cell r="B295" t="str">
            <v>VC-03C</v>
          </cell>
          <cell r="C295" t="str">
            <v>Chuyeån  ñaát thöøa baèng xe cuùtkít cly 200m</v>
          </cell>
          <cell r="D295" t="str">
            <v>m3</v>
          </cell>
          <cell r="E295">
            <v>16.07</v>
          </cell>
          <cell r="F295">
            <v>0</v>
          </cell>
        </row>
        <row r="296">
          <cell r="C296" t="str">
            <v>COÄNG VI</v>
          </cell>
          <cell r="D296" t="str">
            <v/>
          </cell>
          <cell r="F296">
            <v>0</v>
          </cell>
        </row>
        <row r="297">
          <cell r="B297" t="str">
            <v>031-314</v>
          </cell>
          <cell r="C297" t="str">
            <v>VII. COÁNG NGAÀM BTCT D200,L=140m</v>
          </cell>
          <cell r="D297" t="str">
            <v/>
          </cell>
          <cell r="E297">
            <v>140</v>
          </cell>
          <cell r="F297">
            <v>0</v>
          </cell>
        </row>
        <row r="298">
          <cell r="A298" t="str">
            <v>OBT-200</v>
          </cell>
          <cell r="B298" t="str">
            <v>031-314</v>
          </cell>
          <cell r="C298" t="str">
            <v>Ñaøo ñaát C4 choân coáng: =140*1*tb1</v>
          </cell>
          <cell r="D298" t="str">
            <v>m3</v>
          </cell>
          <cell r="E298">
            <v>140</v>
          </cell>
          <cell r="F298">
            <v>0</v>
          </cell>
        </row>
        <row r="299">
          <cell r="A299" t="str">
            <v>OBT-200</v>
          </cell>
          <cell r="B299" t="str">
            <v>119-963SR</v>
          </cell>
          <cell r="C299" t="str">
            <v>Saûn xuaát, laép ñaët coáng BTCT D200</v>
          </cell>
          <cell r="D299" t="str">
            <v>m</v>
          </cell>
          <cell r="E299">
            <v>140</v>
          </cell>
          <cell r="F299">
            <v>30000</v>
          </cell>
        </row>
        <row r="300">
          <cell r="B300" t="str">
            <v>119-944</v>
          </cell>
          <cell r="C300" t="str">
            <v>Traùt moái noái coáng vöõa M100 daày 2cm: =40*(3,14*0,32)*0,1</v>
          </cell>
          <cell r="D300" t="str">
            <v>m2</v>
          </cell>
          <cell r="E300">
            <v>14.067200000000003</v>
          </cell>
          <cell r="F300">
            <v>7583</v>
          </cell>
        </row>
        <row r="301">
          <cell r="B301" t="str">
            <v>041-112</v>
          </cell>
          <cell r="C301" t="str">
            <v>Ñaép ñaát C2 choân coáng</v>
          </cell>
          <cell r="D301" t="str">
            <v>m3</v>
          </cell>
          <cell r="E301">
            <v>140</v>
          </cell>
          <cell r="F301">
            <v>0</v>
          </cell>
        </row>
        <row r="302">
          <cell r="C302" t="str">
            <v>COÄNG VII</v>
          </cell>
          <cell r="D302" t="str">
            <v/>
          </cell>
          <cell r="F302">
            <v>0</v>
          </cell>
        </row>
        <row r="303">
          <cell r="B303" t="str">
            <v>031-322</v>
          </cell>
          <cell r="C303" t="str">
            <v>VIII. MÖÔNG CAÙP</v>
          </cell>
          <cell r="D303" t="str">
            <v/>
          </cell>
          <cell r="E303">
            <v>340.96489999999994</v>
          </cell>
          <cell r="F303">
            <v>0</v>
          </cell>
        </row>
        <row r="304">
          <cell r="B304" t="str">
            <v>031-322</v>
          </cell>
          <cell r="C304" t="str">
            <v>Ñaøo ñaát C2 möông caùp</v>
          </cell>
          <cell r="D304" t="str">
            <v>m3</v>
          </cell>
          <cell r="E304">
            <v>340.96489999999994</v>
          </cell>
          <cell r="F304">
            <v>0</v>
          </cell>
        </row>
        <row r="305">
          <cell r="C305" t="str">
            <v>M1 =(1.84+2.94)/2*tb1,1*17 ( keã caû ñoaïn noái voâ nhaø)</v>
          </cell>
          <cell r="D305" t="str">
            <v>m3</v>
          </cell>
          <cell r="E305">
            <v>44.693000000000005</v>
          </cell>
          <cell r="F305">
            <v>0</v>
          </cell>
        </row>
        <row r="306">
          <cell r="C306" t="str">
            <v>M2 =(1.44+2.14)/2*tb0.7*72 (keå caû ñoaïn sau nhaø)</v>
          </cell>
          <cell r="D306" t="str">
            <v>m3</v>
          </cell>
          <cell r="E306">
            <v>90.215999999999994</v>
          </cell>
          <cell r="F306">
            <v>0</v>
          </cell>
        </row>
        <row r="307">
          <cell r="C307" t="str">
            <v>M3 =(1.14+1.64)/2*tb0.5*40</v>
          </cell>
          <cell r="D307" t="str">
            <v>m3</v>
          </cell>
          <cell r="E307">
            <v>27.799999999999997</v>
          </cell>
          <cell r="F307">
            <v>0</v>
          </cell>
        </row>
        <row r="308">
          <cell r="C308" t="str">
            <v>M4 =(2+2.7)/2*tb0.7*4.3</v>
          </cell>
          <cell r="D308" t="str">
            <v>m3</v>
          </cell>
          <cell r="E308">
            <v>7.0735000000000001</v>
          </cell>
          <cell r="F308">
            <v>0</v>
          </cell>
        </row>
        <row r="309">
          <cell r="C309" t="str">
            <v>M5 =(1.6+2.3)/2*tb0.7*6</v>
          </cell>
          <cell r="D309" t="str">
            <v>m3</v>
          </cell>
          <cell r="E309">
            <v>8.19</v>
          </cell>
          <cell r="F309">
            <v>0</v>
          </cell>
        </row>
        <row r="310">
          <cell r="C310" t="str">
            <v>Möông trong nha Ma =(1.44+2.04)/2*tb0.6*8</v>
          </cell>
          <cell r="D310" t="str">
            <v>m3</v>
          </cell>
          <cell r="E310">
            <v>8.3520000000000003</v>
          </cell>
          <cell r="F310">
            <v>0</v>
          </cell>
        </row>
        <row r="311">
          <cell r="C311" t="str">
            <v>Möông trong nhaøMb 
=(1.28+1.88)/2*tb0.6*7.3</v>
          </cell>
          <cell r="D311" t="str">
            <v>m3</v>
          </cell>
          <cell r="E311">
            <v>6.9203999999999999</v>
          </cell>
          <cell r="F311">
            <v>0</v>
          </cell>
        </row>
        <row r="312">
          <cell r="C312" t="str">
            <v>Möông trong nhaøMc
=(1.24+1.84)/2*tb0.6*15</v>
          </cell>
          <cell r="D312" t="str">
            <v>m3</v>
          </cell>
          <cell r="E312">
            <v>13.86</v>
          </cell>
          <cell r="F312">
            <v>0</v>
          </cell>
        </row>
        <row r="313">
          <cell r="C313" t="str">
            <v>Möông lôùn
=(2.92+4.42)/2*1.5*20</v>
          </cell>
          <cell r="D313" t="str">
            <v>m3</v>
          </cell>
          <cell r="E313">
            <v>110.1</v>
          </cell>
          <cell r="F313">
            <v>0</v>
          </cell>
        </row>
        <row r="314">
          <cell r="C314" t="str">
            <v>Oáng PVC D114
=16*0.6*0.6</v>
          </cell>
          <cell r="D314" t="str">
            <v>m3</v>
          </cell>
          <cell r="E314">
            <v>5.76</v>
          </cell>
          <cell r="F314">
            <v>0</v>
          </cell>
        </row>
        <row r="315">
          <cell r="B315" t="str">
            <v>221-511</v>
          </cell>
          <cell r="C315" t="str">
            <v>Oáng PVC D220
=6haøng*5m*0.6*tb1</v>
          </cell>
          <cell r="D315" t="str">
            <v>m3</v>
          </cell>
          <cell r="E315">
            <v>18</v>
          </cell>
          <cell r="F315">
            <v>0</v>
          </cell>
        </row>
        <row r="316">
          <cell r="B316" t="str">
            <v>221-511</v>
          </cell>
          <cell r="C316" t="str">
            <v>Beùton loùt ñaù 1x2 M100  möông caùp</v>
          </cell>
          <cell r="D316" t="str">
            <v>m3</v>
          </cell>
          <cell r="E316">
            <v>11.039200000000001</v>
          </cell>
          <cell r="F316">
            <v>360390</v>
          </cell>
        </row>
        <row r="317">
          <cell r="C317" t="str">
            <v>M1 =1.44*0.05*17</v>
          </cell>
          <cell r="D317" t="str">
            <v>m3</v>
          </cell>
          <cell r="E317">
            <v>1.224</v>
          </cell>
          <cell r="F317">
            <v>0</v>
          </cell>
        </row>
        <row r="318">
          <cell r="C318" t="str">
            <v>M2 =(1.04*0.05*72)</v>
          </cell>
          <cell r="D318" t="str">
            <v>m3</v>
          </cell>
          <cell r="E318">
            <v>3.7440000000000002</v>
          </cell>
          <cell r="F318">
            <v>0</v>
          </cell>
        </row>
        <row r="319">
          <cell r="C319" t="str">
            <v>M3 =0.74*0.05*40</v>
          </cell>
          <cell r="D319" t="str">
            <v>m3</v>
          </cell>
          <cell r="E319">
            <v>1.48</v>
          </cell>
          <cell r="F319">
            <v>0</v>
          </cell>
        </row>
        <row r="320">
          <cell r="C320" t="str">
            <v>M4 =1.6*0.05*4.3</v>
          </cell>
          <cell r="D320" t="str">
            <v>m3</v>
          </cell>
          <cell r="E320">
            <v>0.34400000000000003</v>
          </cell>
          <cell r="F320">
            <v>0</v>
          </cell>
        </row>
        <row r="321">
          <cell r="C321" t="str">
            <v>M5 =1.2*0.05*6</v>
          </cell>
          <cell r="D321" t="str">
            <v>m3</v>
          </cell>
          <cell r="E321">
            <v>0.36</v>
          </cell>
          <cell r="F321">
            <v>0</v>
          </cell>
        </row>
        <row r="322">
          <cell r="C322" t="str">
            <v>Möông trong nha øMa
 =1.04*0.05*8</v>
          </cell>
          <cell r="D322" t="str">
            <v>m3</v>
          </cell>
          <cell r="E322">
            <v>0.41600000000000004</v>
          </cell>
          <cell r="F322">
            <v>0</v>
          </cell>
        </row>
        <row r="323">
          <cell r="C323" t="str">
            <v>Möông trong nha øMb
 =0.88*0.05*7.3</v>
          </cell>
          <cell r="D323" t="str">
            <v>m3</v>
          </cell>
          <cell r="E323">
            <v>0.32120000000000004</v>
          </cell>
          <cell r="F323">
            <v>0</v>
          </cell>
        </row>
        <row r="324">
          <cell r="C324" t="str">
            <v>Möông trong nha øMc
=0.84*0.05*15</v>
          </cell>
          <cell r="D324" t="str">
            <v>m3</v>
          </cell>
          <cell r="E324">
            <v>0.63</v>
          </cell>
          <cell r="F324">
            <v>0</v>
          </cell>
        </row>
        <row r="325">
          <cell r="B325" t="str">
            <v>227-122</v>
          </cell>
          <cell r="C325" t="str">
            <v>Möông lôùn
=2.52*0.05*20</v>
          </cell>
          <cell r="D325" t="str">
            <v>m3</v>
          </cell>
          <cell r="E325">
            <v>2.52</v>
          </cell>
          <cell r="F325">
            <v>0</v>
          </cell>
        </row>
        <row r="326">
          <cell r="B326" t="str">
            <v>227-122</v>
          </cell>
          <cell r="C326" t="str">
            <v>Beùton ñaù 1x2 M200 möông caùp</v>
          </cell>
          <cell r="D326" t="str">
            <v>m3</v>
          </cell>
          <cell r="E326">
            <v>65.776039999999995</v>
          </cell>
          <cell r="F326">
            <v>517227</v>
          </cell>
        </row>
        <row r="327">
          <cell r="C327" t="str">
            <v>M1 =(1,24*0,15+2*tb1,1*0,12)*17</v>
          </cell>
          <cell r="D327" t="str">
            <v>m3</v>
          </cell>
          <cell r="E327">
            <v>7.65</v>
          </cell>
          <cell r="F327">
            <v>0</v>
          </cell>
        </row>
        <row r="328">
          <cell r="C328" t="str">
            <v>M2 =(0,84*0,15+2*tb0,70*0,12)*72</v>
          </cell>
          <cell r="D328" t="str">
            <v>m3</v>
          </cell>
          <cell r="E328">
            <v>21.167999999999999</v>
          </cell>
          <cell r="F328">
            <v>0</v>
          </cell>
        </row>
        <row r="329">
          <cell r="C329" t="str">
            <v>M3 =(0,54+2*tb0,5)*0,12*40</v>
          </cell>
          <cell r="D329" t="str">
            <v>m3</v>
          </cell>
          <cell r="E329">
            <v>7.3919999999999995</v>
          </cell>
          <cell r="F329">
            <v>0</v>
          </cell>
        </row>
        <row r="330">
          <cell r="C330" t="str">
            <v>M4 =(1+2*tb1,5)*0,2*4,3</v>
          </cell>
          <cell r="D330" t="str">
            <v>m3</v>
          </cell>
          <cell r="E330">
            <v>3.44</v>
          </cell>
          <cell r="F330">
            <v>0</v>
          </cell>
        </row>
        <row r="331">
          <cell r="C331" t="str">
            <v>M5 =(0,6+2*tb1,1)*0,2*6</v>
          </cell>
          <cell r="D331" t="str">
            <v>m3</v>
          </cell>
          <cell r="E331">
            <v>3.3600000000000003</v>
          </cell>
          <cell r="F331">
            <v>0</v>
          </cell>
        </row>
        <row r="332">
          <cell r="C332" t="str">
            <v>Möông trong nha øMa
 =(0,6+2*0,55)*0,12*8</v>
          </cell>
          <cell r="D332" t="str">
            <v>m3</v>
          </cell>
          <cell r="E332">
            <v>1.6320000000000001</v>
          </cell>
          <cell r="F332">
            <v>0</v>
          </cell>
        </row>
        <row r="333">
          <cell r="C333" t="str">
            <v>Möông trong nha øMb
 =(0,44+2*0,55)*0,12*7,3</v>
          </cell>
          <cell r="D333" t="str">
            <v>m3</v>
          </cell>
          <cell r="E333">
            <v>1.34904</v>
          </cell>
          <cell r="F333">
            <v>0</v>
          </cell>
        </row>
        <row r="334">
          <cell r="C334" t="str">
            <v>Möông trong nha øMc
=(0,4+2*0,55)*0,12*15</v>
          </cell>
          <cell r="D334" t="str">
            <v>m3</v>
          </cell>
          <cell r="E334">
            <v>2.6999999999999997</v>
          </cell>
          <cell r="F334">
            <v>0</v>
          </cell>
        </row>
        <row r="335">
          <cell r="C335" t="str">
            <v>Möông lôùn
=(2,015+2*1,45)*0,15*20</v>
          </cell>
          <cell r="D335" t="str">
            <v>m3</v>
          </cell>
          <cell r="E335">
            <v>14.744999999999999</v>
          </cell>
          <cell r="F335">
            <v>0</v>
          </cell>
        </row>
        <row r="336">
          <cell r="C336" t="str">
            <v>Möông lôùn
=2*0,15*0,3*20</v>
          </cell>
          <cell r="D336" t="str">
            <v>m3</v>
          </cell>
          <cell r="E336">
            <v>1.7999999999999998</v>
          </cell>
          <cell r="F336">
            <v>0</v>
          </cell>
        </row>
        <row r="337">
          <cell r="B337" t="str">
            <v>300-512</v>
          </cell>
          <cell r="C337" t="str">
            <v>Möông lôùn
=24*0,15*0,15*1</v>
          </cell>
          <cell r="D337" t="str">
            <v>m3</v>
          </cell>
          <cell r="E337">
            <v>0.53999999999999992</v>
          </cell>
          <cell r="F337">
            <v>0</v>
          </cell>
        </row>
        <row r="338">
          <cell r="B338" t="str">
            <v>300-512</v>
          </cell>
          <cell r="C338" t="str">
            <v>Beùton M200 ñuùc saün ñaù 1x2 ñan möông caùp</v>
          </cell>
          <cell r="D338" t="str">
            <v>m3</v>
          </cell>
          <cell r="E338">
            <v>7.4268080000000021</v>
          </cell>
          <cell r="F338">
            <v>442960</v>
          </cell>
        </row>
        <row r="339">
          <cell r="C339" t="str">
            <v>Ñ1: =44c*0.4*1.09*0.07 ( keã caû ñoaïn noái voâ nhaø)</v>
          </cell>
          <cell r="D339" t="str">
            <v>m3</v>
          </cell>
          <cell r="E339">
            <v>1.3428800000000005</v>
          </cell>
          <cell r="F339">
            <v>0</v>
          </cell>
        </row>
        <row r="340">
          <cell r="C340" t="str">
            <v>Ñ2: =240c*0.39*0.69*0.07 (keå caû ñoaïn sau nhaø)</v>
          </cell>
          <cell r="D340" t="str">
            <v>m3</v>
          </cell>
          <cell r="E340">
            <v>4.5208800000000009</v>
          </cell>
          <cell r="F340">
            <v>0</v>
          </cell>
        </row>
        <row r="341">
          <cell r="C341" t="str">
            <v>Ñ3: =8c*0.395*1.19*0.16</v>
          </cell>
          <cell r="D341" t="str">
            <v>m3</v>
          </cell>
          <cell r="E341">
            <v>0.60166400000000009</v>
          </cell>
          <cell r="F341">
            <v>0</v>
          </cell>
        </row>
        <row r="342">
          <cell r="C342" t="str">
            <v>Ñ4: =2c*(0.55*0.16+0.15*0.1)*1.19</v>
          </cell>
          <cell r="D342" t="str">
            <v>m3</v>
          </cell>
          <cell r="E342">
            <v>0.24514</v>
          </cell>
          <cell r="F342">
            <v>0</v>
          </cell>
        </row>
        <row r="343">
          <cell r="C343" t="str">
            <v>Ñ5: =12c*0.395*0.79*0.14</v>
          </cell>
          <cell r="D343" t="str">
            <v>m3</v>
          </cell>
          <cell r="E343">
            <v>0.52424400000000004</v>
          </cell>
          <cell r="F343">
            <v>0</v>
          </cell>
        </row>
        <row r="344">
          <cell r="B344" t="str">
            <v>09-09</v>
          </cell>
          <cell r="C344" t="str">
            <v>Ñ6: =2c*(tb0.75*tb0.8*0.14+tb0.8*0.1*0.15)</v>
          </cell>
          <cell r="D344" t="str">
            <v>m3</v>
          </cell>
          <cell r="E344">
            <v>0.19200000000000003</v>
          </cell>
          <cell r="F344">
            <v>0</v>
          </cell>
        </row>
        <row r="345">
          <cell r="B345" t="str">
            <v>09-09</v>
          </cell>
          <cell r="C345" t="str">
            <v>Laép ñaët taám ñan beùton coát theùp möông caùp</v>
          </cell>
          <cell r="D345" t="str">
            <v>Caùi</v>
          </cell>
          <cell r="E345">
            <v>308</v>
          </cell>
          <cell r="F345">
            <v>0</v>
          </cell>
        </row>
        <row r="346">
          <cell r="B346" t="str">
            <v>240-821</v>
          </cell>
          <cell r="C346" t="str">
            <v>Gia coâng laép ñaët saét troøn d&lt;=10, ñan + möông caùp: =1516+146+177+612+108 (kg)</v>
          </cell>
          <cell r="D346" t="str">
            <v>Taán</v>
          </cell>
          <cell r="E346">
            <v>2.5590000000000002</v>
          </cell>
          <cell r="F346">
            <v>3995100</v>
          </cell>
        </row>
        <row r="347">
          <cell r="B347" t="str">
            <v>240-822</v>
          </cell>
          <cell r="C347" t="str">
            <v>Gia coâng laép ñaët saét troøn d&lt;=18 ñan + möông caùp: =36,23+374+356+708 (kg)</v>
          </cell>
          <cell r="D347" t="str">
            <v>Taán</v>
          </cell>
          <cell r="E347">
            <v>1.4742299999999999</v>
          </cell>
          <cell r="F347">
            <v>3943500</v>
          </cell>
        </row>
        <row r="348">
          <cell r="B348" t="str">
            <v>500-521</v>
          </cell>
          <cell r="C348" t="str">
            <v>Gia coâng caáu kieän saét hình cho giaù ñôõ caùp, neïp ñan möông caùp</v>
          </cell>
          <cell r="D348" t="str">
            <v>Taán</v>
          </cell>
          <cell r="E348">
            <v>6.22</v>
          </cell>
          <cell r="F348">
            <v>5229740</v>
          </cell>
        </row>
        <row r="349">
          <cell r="A349" t="str">
            <v>BDC10-80</v>
          </cell>
          <cell r="B349" t="str">
            <v>505-810</v>
          </cell>
          <cell r="C349" t="str">
            <v>Laép ñaët caáu kieän saét hình möông caùp</v>
          </cell>
          <cell r="D349" t="str">
            <v>Taán</v>
          </cell>
          <cell r="E349">
            <v>6.22</v>
          </cell>
          <cell r="F349">
            <v>705600</v>
          </cell>
        </row>
        <row r="350">
          <cell r="A350" t="str">
            <v>BDC10-80</v>
          </cell>
          <cell r="B350" t="str">
            <v>TT</v>
          </cell>
          <cell r="C350" t="str">
            <v>Saûn xuaát laép ñaët bulon daõn chaân M10x80</v>
          </cell>
          <cell r="D350" t="str">
            <v>boä</v>
          </cell>
          <cell r="E350">
            <v>2374</v>
          </cell>
          <cell r="F350">
            <v>10000</v>
          </cell>
        </row>
        <row r="351">
          <cell r="B351" t="str">
            <v>703-430</v>
          </cell>
          <cell r="C351" t="str">
            <v>Sôn choáng ró 2 lôùp cho caáu kieän saét hình</v>
          </cell>
          <cell r="D351" t="str">
            <v>m2</v>
          </cell>
          <cell r="E351">
            <v>320</v>
          </cell>
          <cell r="F351">
            <v>4974</v>
          </cell>
        </row>
        <row r="352">
          <cell r="B352" t="str">
            <v>703-430</v>
          </cell>
          <cell r="C352" t="str">
            <v>Sôn daàu 2 lôùp cho caáu kieän saét hình</v>
          </cell>
          <cell r="D352" t="str">
            <v>m2</v>
          </cell>
          <cell r="E352">
            <v>320</v>
          </cell>
          <cell r="F352">
            <v>4974</v>
          </cell>
        </row>
        <row r="353">
          <cell r="B353" t="str">
            <v>672-122</v>
          </cell>
          <cell r="C353" t="str">
            <v xml:space="preserve">Laùng vöõa M100 daøy 2cm </v>
          </cell>
          <cell r="D353" t="str">
            <v>m2</v>
          </cell>
          <cell r="E353">
            <v>461.73799999999994</v>
          </cell>
          <cell r="F353">
            <v>7171</v>
          </cell>
        </row>
        <row r="354">
          <cell r="C354" t="str">
            <v>M1: =3.24*17</v>
          </cell>
          <cell r="D354" t="str">
            <v>m2</v>
          </cell>
          <cell r="E354">
            <v>55.080000000000005</v>
          </cell>
          <cell r="F354">
            <v>0</v>
          </cell>
        </row>
        <row r="355">
          <cell r="C355" t="str">
            <v>M2 =2.34*72</v>
          </cell>
          <cell r="D355" t="str">
            <v>m2</v>
          </cell>
          <cell r="E355">
            <v>168.48</v>
          </cell>
          <cell r="F355">
            <v>0</v>
          </cell>
        </row>
        <row r="356">
          <cell r="C356" t="str">
            <v>M3 =1.74*40</v>
          </cell>
          <cell r="D356" t="str">
            <v>m2</v>
          </cell>
          <cell r="E356">
            <v>69.599999999999994</v>
          </cell>
          <cell r="F356">
            <v>0</v>
          </cell>
        </row>
        <row r="357">
          <cell r="C357" t="str">
            <v>M4 =2.92*4.3</v>
          </cell>
          <cell r="D357" t="str">
            <v>m2</v>
          </cell>
          <cell r="E357">
            <v>12.555999999999999</v>
          </cell>
          <cell r="F357">
            <v>0</v>
          </cell>
        </row>
        <row r="358">
          <cell r="C358" t="str">
            <v>M5 =2.48*6</v>
          </cell>
          <cell r="D358" t="str">
            <v>m2</v>
          </cell>
          <cell r="E358">
            <v>14.879999999999999</v>
          </cell>
          <cell r="F358">
            <v>0</v>
          </cell>
        </row>
        <row r="359">
          <cell r="C359" t="str">
            <v>Möông trong nha øMa =1.1*8</v>
          </cell>
          <cell r="D359" t="str">
            <v>m2</v>
          </cell>
          <cell r="E359">
            <v>8.8000000000000007</v>
          </cell>
          <cell r="F359">
            <v>0</v>
          </cell>
        </row>
        <row r="360">
          <cell r="C360" t="str">
            <v>Möông trong nha øMb =1.54*7.3</v>
          </cell>
          <cell r="D360" t="str">
            <v>m2</v>
          </cell>
          <cell r="E360">
            <v>11.241999999999999</v>
          </cell>
          <cell r="F360">
            <v>0</v>
          </cell>
        </row>
        <row r="361">
          <cell r="C361" t="str">
            <v>Möông trong nha øMc=1.5*15</v>
          </cell>
          <cell r="D361" t="str">
            <v>m2</v>
          </cell>
          <cell r="E361">
            <v>22.5</v>
          </cell>
          <cell r="F361">
            <v>0</v>
          </cell>
        </row>
        <row r="362">
          <cell r="B362" t="str">
            <v>041-112</v>
          </cell>
          <cell r="C362" t="str">
            <v>Möông lôùn =4.93*20</v>
          </cell>
          <cell r="D362" t="str">
            <v>m2</v>
          </cell>
          <cell r="E362">
            <v>98.6</v>
          </cell>
          <cell r="F362">
            <v>0</v>
          </cell>
        </row>
        <row r="363">
          <cell r="B363" t="str">
            <v>041-112</v>
          </cell>
          <cell r="C363" t="str">
            <v>Ñaép ñaát C2 thaønh möông</v>
          </cell>
          <cell r="D363" t="str">
            <v>m3</v>
          </cell>
          <cell r="E363">
            <v>180</v>
          </cell>
          <cell r="F363">
            <v>0</v>
          </cell>
        </row>
        <row r="364">
          <cell r="B364" t="str">
            <v>VC-03B</v>
          </cell>
          <cell r="C364" t="str">
            <v>Boác xuùc ñaát thöøa leân xuoáng ,tôi x1.3</v>
          </cell>
          <cell r="D364" t="str">
            <v>m3</v>
          </cell>
          <cell r="E364">
            <v>209.25436999999994</v>
          </cell>
          <cell r="F364">
            <v>0</v>
          </cell>
        </row>
        <row r="365">
          <cell r="A365" t="str">
            <v>PVC220</v>
          </cell>
          <cell r="B365" t="str">
            <v>VC-03C</v>
          </cell>
          <cell r="C365" t="str">
            <v>Chuyeån  ñaát thöøa baèng xe cuùtkít cly 200m</v>
          </cell>
          <cell r="D365" t="str">
            <v>m3</v>
          </cell>
          <cell r="E365">
            <v>209.25</v>
          </cell>
          <cell r="F365">
            <v>0</v>
          </cell>
        </row>
        <row r="366">
          <cell r="A366" t="str">
            <v>PVC220</v>
          </cell>
          <cell r="B366" t="str">
            <v>K1-151SR4</v>
          </cell>
          <cell r="C366" t="str">
            <v>Saûn xuaát laép ñaët oáng PVC D220</v>
          </cell>
          <cell r="D366" t="str">
            <v>m</v>
          </cell>
          <cell r="E366">
            <v>60</v>
          </cell>
          <cell r="F366">
            <v>42212</v>
          </cell>
        </row>
        <row r="367">
          <cell r="A367" t="str">
            <v>PVC114</v>
          </cell>
          <cell r="B367" t="str">
            <v>K1-151SR2</v>
          </cell>
          <cell r="C367" t="str">
            <v>Saûn xuaát laép ñaët oáng PVC D114</v>
          </cell>
          <cell r="D367" t="str">
            <v>m</v>
          </cell>
          <cell r="E367">
            <v>16</v>
          </cell>
          <cell r="F367">
            <v>21106</v>
          </cell>
        </row>
        <row r="368">
          <cell r="C368" t="str">
            <v>COÄNG VIII</v>
          </cell>
          <cell r="D368" t="str">
            <v/>
          </cell>
          <cell r="F368">
            <v>0</v>
          </cell>
        </row>
        <row r="369">
          <cell r="B369" t="str">
            <v>031-442</v>
          </cell>
          <cell r="C369" t="str">
            <v>IX. NHAØ ÑIEÀU HAØNH</v>
          </cell>
          <cell r="D369" t="str">
            <v/>
          </cell>
          <cell r="E369">
            <v>697.81061433281457</v>
          </cell>
          <cell r="F369">
            <v>0</v>
          </cell>
        </row>
        <row r="370">
          <cell r="B370" t="str">
            <v>031-442</v>
          </cell>
          <cell r="C370" t="str">
            <v>Ñaøo ñaát C2 caùc moùng nhaø ñieàu haønh</v>
          </cell>
          <cell r="D370" t="str">
            <v>m3</v>
          </cell>
          <cell r="E370">
            <v>697.81061433281457</v>
          </cell>
          <cell r="F370">
            <v>0</v>
          </cell>
        </row>
        <row r="371">
          <cell r="C371" t="str">
            <v>3M1: =3*1/3*2,2*(1,7*1,7+3,9*3,9+1,7*3,9)</v>
          </cell>
          <cell r="D371" t="str">
            <v>m3</v>
          </cell>
          <cell r="E371">
            <v>54.405999999999999</v>
          </cell>
          <cell r="F371">
            <v>0</v>
          </cell>
        </row>
        <row r="372">
          <cell r="C372" t="str">
            <v>12M2+2M4: =14*1/3*2,2*(1,9*1,9+4,1*4,1+1,9*4,1))</v>
          </cell>
          <cell r="D372" t="str">
            <v>m3</v>
          </cell>
          <cell r="E372">
            <v>289.62266666666665</v>
          </cell>
          <cell r="F372">
            <v>0</v>
          </cell>
        </row>
        <row r="373">
          <cell r="C373" t="str">
            <v>1M3+3M5+4M6 : =8*1/3*2,2*(2,1*2,1+4,3*4,3+2,1*4,3)</v>
          </cell>
          <cell r="D373" t="str">
            <v>m3</v>
          </cell>
          <cell r="E373">
            <v>187.32266666666669</v>
          </cell>
          <cell r="F373">
            <v>0</v>
          </cell>
        </row>
        <row r="374">
          <cell r="C374" t="str">
            <v>5M7: =5*1/3*2,2*(2,1*2,3+SQRT(2,1*2,3*4,3*4,5)+4,3*4,5)</v>
          </cell>
          <cell r="D374" t="str">
            <v>m3</v>
          </cell>
          <cell r="E374">
            <v>124.10748933281454</v>
          </cell>
          <cell r="F374">
            <v>0</v>
          </cell>
        </row>
        <row r="375">
          <cell r="C375" t="str">
            <v>Haàm phaân: =1/3*2,15*(2,8*2,8+4,95*4,95+2,8*4,95))</v>
          </cell>
          <cell r="D375" t="str">
            <v>m3</v>
          </cell>
          <cell r="E375">
            <v>33.111791666666662</v>
          </cell>
          <cell r="F375">
            <v>0</v>
          </cell>
        </row>
        <row r="376">
          <cell r="B376" t="str">
            <v>B3-13e/CÑ79/57C</v>
          </cell>
          <cell r="C376" t="str">
            <v>Boù heø: =(23.6+14.9)*2*0.4*0.3</v>
          </cell>
          <cell r="D376" t="str">
            <v>m3</v>
          </cell>
          <cell r="E376">
            <v>9.24</v>
          </cell>
          <cell r="F376">
            <v>0</v>
          </cell>
        </row>
        <row r="377">
          <cell r="B377" t="str">
            <v>B3-13e/CÑ79/57C</v>
          </cell>
          <cell r="C377" t="str">
            <v>Ñaép ñaù 5x7 cheøn caùt</v>
          </cell>
          <cell r="D377" t="str">
            <v>100m3</v>
          </cell>
          <cell r="E377">
            <v>0.11376</v>
          </cell>
          <cell r="F377">
            <v>16752000</v>
          </cell>
        </row>
        <row r="378">
          <cell r="C378" t="str">
            <v>3M1: =3*(1,3*1,3*0,15)</v>
          </cell>
          <cell r="D378" t="str">
            <v>100m3</v>
          </cell>
          <cell r="E378">
            <v>0.76049999999999995</v>
          </cell>
          <cell r="F378">
            <v>0</v>
          </cell>
        </row>
        <row r="379">
          <cell r="C379" t="str">
            <v>12M2+2M4: =14*(1,5*1,5*0,15)</v>
          </cell>
          <cell r="D379" t="str">
            <v>100m3</v>
          </cell>
          <cell r="E379">
            <v>4.7249999999999996</v>
          </cell>
          <cell r="F379">
            <v>0</v>
          </cell>
        </row>
        <row r="380">
          <cell r="C380" t="str">
            <v>1M3+3M5+4M6 : =8*(1,7*1,7*0,15)</v>
          </cell>
          <cell r="D380" t="str">
            <v>100m3</v>
          </cell>
          <cell r="E380">
            <v>3.4679999999999995</v>
          </cell>
          <cell r="F380">
            <v>0</v>
          </cell>
        </row>
        <row r="381">
          <cell r="B381" t="str">
            <v>221-112</v>
          </cell>
          <cell r="C381" t="str">
            <v>5M7: =5*(1,7*1,9*0,15)</v>
          </cell>
          <cell r="D381" t="str">
            <v>100m3</v>
          </cell>
          <cell r="E381">
            <v>2.4224999999999999</v>
          </cell>
          <cell r="F381">
            <v>0</v>
          </cell>
        </row>
        <row r="382">
          <cell r="B382" t="str">
            <v>221-112</v>
          </cell>
          <cell r="C382" t="str">
            <v>Beùton M100 loùt moùng ñaù 4x6 nhaø ñieàu haønh</v>
          </cell>
          <cell r="D382" t="str">
            <v>m3</v>
          </cell>
          <cell r="E382">
            <v>25.984000000000009</v>
          </cell>
          <cell r="F382">
            <v>301180</v>
          </cell>
        </row>
        <row r="383">
          <cell r="C383" t="str">
            <v>Neàn : =(23.6*14.9)*0.1</v>
          </cell>
          <cell r="D383" t="str">
            <v>m3</v>
          </cell>
          <cell r="E383">
            <v>35.164000000000009</v>
          </cell>
          <cell r="F383">
            <v>0</v>
          </cell>
        </row>
        <row r="384">
          <cell r="C384" t="str">
            <v>Tröø ñi: =-(3*10.6*0.1)</v>
          </cell>
          <cell r="D384" t="str">
            <v>m3</v>
          </cell>
          <cell r="E384">
            <v>-3.1799999999999997</v>
          </cell>
          <cell r="F384">
            <v>0</v>
          </cell>
        </row>
        <row r="385">
          <cell r="B385" t="str">
            <v>221-511</v>
          </cell>
          <cell r="C385" t="str">
            <v>Tröø ñi möông caùp =-60*0.1</v>
          </cell>
          <cell r="D385" t="str">
            <v>m3</v>
          </cell>
          <cell r="E385">
            <v>-6</v>
          </cell>
          <cell r="F385">
            <v>0</v>
          </cell>
        </row>
        <row r="386">
          <cell r="B386" t="str">
            <v>221-511</v>
          </cell>
          <cell r="C386" t="str">
            <v>Beùton loùt ñaù 1x2 M100  moùng nhaø ñieàu haønh</v>
          </cell>
          <cell r="D386" t="str">
            <v>m3</v>
          </cell>
          <cell r="E386">
            <v>5.3620000000000001</v>
          </cell>
          <cell r="F386">
            <v>360390</v>
          </cell>
        </row>
        <row r="387">
          <cell r="C387" t="str">
            <v>3M1: =0.12</v>
          </cell>
          <cell r="D387" t="str">
            <v>m3</v>
          </cell>
          <cell r="E387">
            <v>0.12</v>
          </cell>
          <cell r="F387">
            <v>0</v>
          </cell>
        </row>
        <row r="388">
          <cell r="C388" t="str">
            <v>12M2 :=0.72</v>
          </cell>
          <cell r="D388" t="str">
            <v>m3</v>
          </cell>
          <cell r="E388">
            <v>0.72</v>
          </cell>
          <cell r="F388">
            <v>0</v>
          </cell>
        </row>
        <row r="389">
          <cell r="C389" t="str">
            <v>1M3 :=0.08</v>
          </cell>
          <cell r="D389" t="str">
            <v>m3</v>
          </cell>
          <cell r="E389">
            <v>0.08</v>
          </cell>
          <cell r="F389">
            <v>0</v>
          </cell>
        </row>
        <row r="390">
          <cell r="C390" t="str">
            <v>2M4: =0.12</v>
          </cell>
          <cell r="D390" t="str">
            <v>m3</v>
          </cell>
          <cell r="E390">
            <v>0.12</v>
          </cell>
          <cell r="F390">
            <v>0</v>
          </cell>
        </row>
        <row r="391">
          <cell r="C391" t="str">
            <v>3m5: =0.25</v>
          </cell>
          <cell r="D391" t="str">
            <v>m3</v>
          </cell>
          <cell r="E391">
            <v>0.25</v>
          </cell>
          <cell r="F391">
            <v>0</v>
          </cell>
        </row>
        <row r="392">
          <cell r="C392" t="str">
            <v>4M6:=0.34</v>
          </cell>
          <cell r="D392" t="str">
            <v>m3</v>
          </cell>
          <cell r="E392">
            <v>0.34</v>
          </cell>
          <cell r="F392">
            <v>0</v>
          </cell>
        </row>
        <row r="393">
          <cell r="C393" t="str">
            <v>5M7 =0.48</v>
          </cell>
          <cell r="D393" t="str">
            <v>m3</v>
          </cell>
          <cell r="E393">
            <v>0.48</v>
          </cell>
          <cell r="F393">
            <v>0</v>
          </cell>
        </row>
        <row r="394">
          <cell r="C394" t="str">
            <v>Haàm phaân: =(2,4*2,4+0,8*1,1)*0.05</v>
          </cell>
          <cell r="D394" t="str">
            <v>m3</v>
          </cell>
          <cell r="E394">
            <v>0.33200000000000002</v>
          </cell>
          <cell r="F394">
            <v>0</v>
          </cell>
        </row>
        <row r="395">
          <cell r="C395" t="str">
            <v>Boù heø: =2*(14.9+23.6)*0.4*0.05</v>
          </cell>
          <cell r="D395" t="str">
            <v>m3</v>
          </cell>
          <cell r="E395">
            <v>1.54</v>
          </cell>
          <cell r="F395">
            <v>0</v>
          </cell>
        </row>
        <row r="396">
          <cell r="B396" t="str">
            <v>221-312</v>
          </cell>
          <cell r="C396" t="str">
            <v>Ñaø kieàng bao: =2*(12.9+21.6)*0.4*0.05</v>
          </cell>
          <cell r="D396" t="str">
            <v>m3</v>
          </cell>
          <cell r="E396">
            <v>1.3800000000000001</v>
          </cell>
          <cell r="F396">
            <v>0</v>
          </cell>
        </row>
        <row r="397">
          <cell r="B397" t="str">
            <v>221-312</v>
          </cell>
          <cell r="C397" t="str">
            <v xml:space="preserve">Beùton M200 ñaù 1x2 moùng </v>
          </cell>
          <cell r="D397" t="str">
            <v>m3</v>
          </cell>
          <cell r="E397">
            <v>10.450000000000001</v>
          </cell>
          <cell r="F397">
            <v>541847</v>
          </cell>
        </row>
        <row r="398">
          <cell r="C398" t="str">
            <v>3M1 =0,73</v>
          </cell>
          <cell r="D398" t="str">
            <v>m3</v>
          </cell>
          <cell r="E398">
            <v>0.73</v>
          </cell>
          <cell r="F398">
            <v>0</v>
          </cell>
        </row>
        <row r="399">
          <cell r="C399" t="str">
            <v>12M2 =2,89</v>
          </cell>
          <cell r="D399" t="str">
            <v>m3</v>
          </cell>
          <cell r="E399">
            <v>2.89</v>
          </cell>
          <cell r="F399">
            <v>0</v>
          </cell>
        </row>
        <row r="400">
          <cell r="C400" t="str">
            <v>1M3 =0,33</v>
          </cell>
          <cell r="D400" t="str">
            <v>m3</v>
          </cell>
          <cell r="E400">
            <v>0.33</v>
          </cell>
          <cell r="F400">
            <v>0</v>
          </cell>
        </row>
        <row r="401">
          <cell r="C401" t="str">
            <v>2M4 =0,62</v>
          </cell>
          <cell r="D401" t="str">
            <v>m3</v>
          </cell>
          <cell r="E401">
            <v>0.62</v>
          </cell>
          <cell r="F401">
            <v>0</v>
          </cell>
        </row>
        <row r="402">
          <cell r="C402" t="str">
            <v>3M5 =1,12</v>
          </cell>
          <cell r="D402" t="str">
            <v>m3</v>
          </cell>
          <cell r="E402">
            <v>1.1200000000000001</v>
          </cell>
          <cell r="F402">
            <v>0</v>
          </cell>
        </row>
        <row r="403">
          <cell r="C403" t="str">
            <v>4M6 =1,82</v>
          </cell>
          <cell r="D403" t="str">
            <v>m3</v>
          </cell>
          <cell r="E403">
            <v>1.82</v>
          </cell>
          <cell r="F403">
            <v>0</v>
          </cell>
        </row>
        <row r="404">
          <cell r="B404" t="str">
            <v>222-412</v>
          </cell>
          <cell r="C404" t="str">
            <v>5M7 = 2,94</v>
          </cell>
          <cell r="D404" t="str">
            <v>m3</v>
          </cell>
          <cell r="E404">
            <v>2.94</v>
          </cell>
          <cell r="F404">
            <v>0</v>
          </cell>
        </row>
        <row r="405">
          <cell r="B405" t="str">
            <v>222-412</v>
          </cell>
          <cell r="C405" t="str">
            <v>Beùton coät M200 ñaù 1x2 nhaø ñieàu haønh</v>
          </cell>
          <cell r="D405" t="str">
            <v>m3</v>
          </cell>
          <cell r="E405">
            <v>6.2139999999999995</v>
          </cell>
          <cell r="F405">
            <v>659908</v>
          </cell>
        </row>
        <row r="406">
          <cell r="C406" t="str">
            <v>3C1 =0.71</v>
          </cell>
          <cell r="D406" t="str">
            <v>m3</v>
          </cell>
          <cell r="E406">
            <v>0.71</v>
          </cell>
          <cell r="F406">
            <v>0</v>
          </cell>
        </row>
        <row r="407">
          <cell r="C407" t="str">
            <v>1C2 =0.114</v>
          </cell>
          <cell r="D407" t="str">
            <v>m3</v>
          </cell>
          <cell r="E407">
            <v>0.114</v>
          </cell>
          <cell r="F407">
            <v>0</v>
          </cell>
        </row>
        <row r="408">
          <cell r="C408" t="str">
            <v>2C2a =0.318</v>
          </cell>
          <cell r="D408" t="str">
            <v>m3</v>
          </cell>
          <cell r="E408">
            <v>0.318</v>
          </cell>
          <cell r="F408">
            <v>0</v>
          </cell>
        </row>
        <row r="409">
          <cell r="C409" t="str">
            <v>2C3 =0.308</v>
          </cell>
          <cell r="D409" t="str">
            <v>m3</v>
          </cell>
          <cell r="E409">
            <v>0.308</v>
          </cell>
          <cell r="F409">
            <v>0</v>
          </cell>
        </row>
        <row r="410">
          <cell r="C410" t="str">
            <v>6C3a =0.945</v>
          </cell>
          <cell r="D410" t="str">
            <v>m3</v>
          </cell>
          <cell r="E410">
            <v>0.94499999999999995</v>
          </cell>
          <cell r="F410">
            <v>0</v>
          </cell>
        </row>
        <row r="411">
          <cell r="C411" t="str">
            <v>2C3b =0.324</v>
          </cell>
          <cell r="D411" t="str">
            <v>m3</v>
          </cell>
          <cell r="E411">
            <v>0.32400000000000001</v>
          </cell>
          <cell r="F411">
            <v>0</v>
          </cell>
        </row>
        <row r="412">
          <cell r="C412" t="str">
            <v>5C4 =1.115</v>
          </cell>
          <cell r="D412" t="str">
            <v>m3</v>
          </cell>
          <cell r="E412">
            <v>1.115</v>
          </cell>
          <cell r="F412">
            <v>0</v>
          </cell>
        </row>
        <row r="413">
          <cell r="C413" t="str">
            <v>5C5 =1.265</v>
          </cell>
          <cell r="D413" t="str">
            <v>m3</v>
          </cell>
          <cell r="E413">
            <v>1.2649999999999999</v>
          </cell>
          <cell r="F413">
            <v>0</v>
          </cell>
        </row>
        <row r="414">
          <cell r="B414" t="str">
            <v>224-112</v>
          </cell>
          <cell r="C414" t="str">
            <v>4C6 =1.115</v>
          </cell>
          <cell r="D414" t="str">
            <v>m3</v>
          </cell>
          <cell r="E414">
            <v>1.115</v>
          </cell>
          <cell r="F414">
            <v>0</v>
          </cell>
        </row>
        <row r="415">
          <cell r="B415" t="str">
            <v>224-112</v>
          </cell>
          <cell r="C415" t="str">
            <v>Beùton ñaø M200 ñaù 1x2 nhaø ñieàu haønh</v>
          </cell>
          <cell r="D415" t="str">
            <v>m3</v>
          </cell>
          <cell r="E415">
            <v>19.388000000000002</v>
          </cell>
          <cell r="F415">
            <v>626389</v>
          </cell>
        </row>
        <row r="416">
          <cell r="C416" t="str">
            <v>a. Ñaø kieàng :</v>
          </cell>
          <cell r="D416" t="str">
            <v>m3</v>
          </cell>
          <cell r="E416">
            <v>6.8129999999999997</v>
          </cell>
          <cell r="F416">
            <v>0</v>
          </cell>
        </row>
        <row r="417">
          <cell r="C417" t="str">
            <v>1K1 =0.556</v>
          </cell>
          <cell r="D417" t="str">
            <v>m3</v>
          </cell>
          <cell r="E417">
            <v>0.55600000000000005</v>
          </cell>
          <cell r="F417">
            <v>0</v>
          </cell>
        </row>
        <row r="418">
          <cell r="C418" t="str">
            <v>1K2 =0.222</v>
          </cell>
          <cell r="D418" t="str">
            <v>m3</v>
          </cell>
          <cell r="E418">
            <v>0.222</v>
          </cell>
          <cell r="F418">
            <v>0</v>
          </cell>
        </row>
        <row r="419">
          <cell r="C419" t="str">
            <v>1K3</v>
          </cell>
          <cell r="D419" t="str">
            <v>m3</v>
          </cell>
          <cell r="E419">
            <v>0.222</v>
          </cell>
          <cell r="F419">
            <v>0</v>
          </cell>
        </row>
        <row r="420">
          <cell r="C420" t="str">
            <v>1K4</v>
          </cell>
          <cell r="D420" t="str">
            <v>m3</v>
          </cell>
          <cell r="E420">
            <v>0.378</v>
          </cell>
          <cell r="F420">
            <v>0</v>
          </cell>
        </row>
        <row r="421">
          <cell r="C421" t="str">
            <v>1K5</v>
          </cell>
          <cell r="D421" t="str">
            <v>m3</v>
          </cell>
          <cell r="E421">
            <v>0.39</v>
          </cell>
          <cell r="F421">
            <v>0</v>
          </cell>
        </row>
        <row r="422">
          <cell r="C422" t="str">
            <v>1K6</v>
          </cell>
          <cell r="D422" t="str">
            <v>m3</v>
          </cell>
          <cell r="E422">
            <v>0.72399999999999998</v>
          </cell>
          <cell r="F422">
            <v>0</v>
          </cell>
        </row>
        <row r="423">
          <cell r="C423" t="str">
            <v>1K7</v>
          </cell>
          <cell r="D423" t="str">
            <v>m3</v>
          </cell>
          <cell r="E423">
            <v>1.2</v>
          </cell>
          <cell r="F423">
            <v>0</v>
          </cell>
        </row>
        <row r="424">
          <cell r="C424" t="str">
            <v>1K8</v>
          </cell>
          <cell r="D424" t="str">
            <v>m3</v>
          </cell>
          <cell r="E424">
            <v>1.2</v>
          </cell>
          <cell r="F424">
            <v>0</v>
          </cell>
        </row>
        <row r="425">
          <cell r="C425" t="str">
            <v>1K9</v>
          </cell>
          <cell r="D425" t="str">
            <v>m3</v>
          </cell>
          <cell r="E425">
            <v>0.13200000000000001</v>
          </cell>
          <cell r="F425">
            <v>0</v>
          </cell>
        </row>
        <row r="426">
          <cell r="C426" t="str">
            <v>1K10</v>
          </cell>
          <cell r="D426" t="str">
            <v>m3</v>
          </cell>
          <cell r="E426">
            <v>0.67200000000000004</v>
          </cell>
          <cell r="F426">
            <v>0</v>
          </cell>
        </row>
        <row r="427">
          <cell r="C427" t="str">
            <v>1K11</v>
          </cell>
          <cell r="D427" t="str">
            <v>m3</v>
          </cell>
          <cell r="E427">
            <v>0.27200000000000002</v>
          </cell>
          <cell r="F427">
            <v>0</v>
          </cell>
        </row>
        <row r="428">
          <cell r="C428" t="str">
            <v>1K12</v>
          </cell>
          <cell r="D428" t="str">
            <v>m3</v>
          </cell>
          <cell r="E428">
            <v>0.65600000000000003</v>
          </cell>
          <cell r="F428">
            <v>0</v>
          </cell>
        </row>
        <row r="429">
          <cell r="C429" t="str">
            <v>3K3</v>
          </cell>
          <cell r="D429" t="str">
            <v>m3</v>
          </cell>
          <cell r="E429">
            <v>0.189</v>
          </cell>
          <cell r="F429">
            <v>0</v>
          </cell>
        </row>
        <row r="430">
          <cell r="C430" t="str">
            <v>b. Ñaø saûnh , lanh toâ :</v>
          </cell>
          <cell r="D430" t="str">
            <v>m3</v>
          </cell>
          <cell r="E430">
            <v>3.9450000000000007</v>
          </cell>
          <cell r="F430">
            <v>0</v>
          </cell>
        </row>
        <row r="431">
          <cell r="C431" t="str">
            <v>DMÑ1</v>
          </cell>
          <cell r="D431" t="str">
            <v>m3</v>
          </cell>
          <cell r="E431">
            <v>0.69599999999999995</v>
          </cell>
          <cell r="F431">
            <v>0</v>
          </cell>
        </row>
        <row r="432">
          <cell r="C432" t="str">
            <v>DMÑ2</v>
          </cell>
          <cell r="D432" t="str">
            <v>m3</v>
          </cell>
          <cell r="E432">
            <v>0.52800000000000002</v>
          </cell>
          <cell r="F432">
            <v>0</v>
          </cell>
        </row>
        <row r="433">
          <cell r="C433" t="str">
            <v>DMÑ3</v>
          </cell>
          <cell r="D433" t="str">
            <v>m3</v>
          </cell>
          <cell r="E433">
            <v>0.246</v>
          </cell>
          <cell r="F433">
            <v>0</v>
          </cell>
        </row>
        <row r="434">
          <cell r="C434" t="str">
            <v>DMÑ4</v>
          </cell>
          <cell r="D434" t="str">
            <v>m3</v>
          </cell>
          <cell r="E434">
            <v>0.39200000000000002</v>
          </cell>
          <cell r="F434">
            <v>0</v>
          </cell>
        </row>
        <row r="435">
          <cell r="C435" t="str">
            <v>DMÑ5</v>
          </cell>
          <cell r="D435" t="str">
            <v>m3</v>
          </cell>
          <cell r="E435">
            <v>0.26400000000000001</v>
          </cell>
          <cell r="F435">
            <v>0</v>
          </cell>
        </row>
        <row r="436">
          <cell r="C436" t="str">
            <v>DMÑ6</v>
          </cell>
          <cell r="D436" t="str">
            <v>m3</v>
          </cell>
          <cell r="E436">
            <v>0.249</v>
          </cell>
          <cell r="F436">
            <v>0</v>
          </cell>
        </row>
        <row r="437">
          <cell r="C437" t="str">
            <v>DMÑ7</v>
          </cell>
          <cell r="D437" t="str">
            <v>m3</v>
          </cell>
          <cell r="E437">
            <v>0.108</v>
          </cell>
          <cell r="F437">
            <v>0</v>
          </cell>
        </row>
        <row r="438">
          <cell r="C438" t="str">
            <v>LT1</v>
          </cell>
          <cell r="D438" t="str">
            <v>m3</v>
          </cell>
          <cell r="E438">
            <v>0.33200000000000002</v>
          </cell>
          <cell r="F438">
            <v>0</v>
          </cell>
        </row>
        <row r="439">
          <cell r="C439" t="str">
            <v>LT2</v>
          </cell>
          <cell r="D439" t="str">
            <v>m3</v>
          </cell>
          <cell r="E439">
            <v>0.317</v>
          </cell>
          <cell r="F439">
            <v>0</v>
          </cell>
        </row>
        <row r="440">
          <cell r="C440" t="str">
            <v>LT3</v>
          </cell>
          <cell r="D440" t="str">
            <v>m3</v>
          </cell>
          <cell r="E440">
            <v>0.39800000000000002</v>
          </cell>
          <cell r="F440">
            <v>0</v>
          </cell>
        </row>
        <row r="441">
          <cell r="C441" t="str">
            <v>LT4</v>
          </cell>
          <cell r="D441" t="str">
            <v>m3</v>
          </cell>
          <cell r="E441">
            <v>0.20100000000000001</v>
          </cell>
          <cell r="F441">
            <v>0</v>
          </cell>
        </row>
        <row r="442">
          <cell r="C442" t="str">
            <v>LT5</v>
          </cell>
          <cell r="D442" t="str">
            <v>m3</v>
          </cell>
          <cell r="E442">
            <v>5.8000000000000003E-2</v>
          </cell>
          <cell r="F442">
            <v>0</v>
          </cell>
        </row>
        <row r="443">
          <cell r="C443" t="str">
            <v>LT6</v>
          </cell>
          <cell r="D443" t="str">
            <v>m3</v>
          </cell>
          <cell r="E443">
            <v>0.156</v>
          </cell>
          <cell r="F443">
            <v>0</v>
          </cell>
        </row>
        <row r="444">
          <cell r="C444" t="str">
            <v>c. Ñaø maùi</v>
          </cell>
          <cell r="D444" t="str">
            <v>m3</v>
          </cell>
          <cell r="E444">
            <v>8.6300000000000008</v>
          </cell>
          <cell r="F444">
            <v>0</v>
          </cell>
        </row>
        <row r="445">
          <cell r="C445" t="str">
            <v>1D1</v>
          </cell>
          <cell r="D445" t="str">
            <v>m3</v>
          </cell>
          <cell r="E445">
            <v>1.206</v>
          </cell>
          <cell r="F445">
            <v>0</v>
          </cell>
        </row>
        <row r="446">
          <cell r="C446" t="str">
            <v>1D2</v>
          </cell>
          <cell r="D446" t="str">
            <v>m3</v>
          </cell>
          <cell r="E446">
            <v>1.206</v>
          </cell>
          <cell r="F446">
            <v>0</v>
          </cell>
        </row>
        <row r="447">
          <cell r="C447" t="str">
            <v>1D3</v>
          </cell>
          <cell r="D447" t="str">
            <v>m3</v>
          </cell>
          <cell r="E447">
            <v>1.5680000000000001</v>
          </cell>
          <cell r="F447">
            <v>0</v>
          </cell>
        </row>
        <row r="448">
          <cell r="C448" t="str">
            <v>1D4</v>
          </cell>
          <cell r="D448" t="str">
            <v>m3</v>
          </cell>
          <cell r="E448">
            <v>1.206</v>
          </cell>
          <cell r="F448">
            <v>0</v>
          </cell>
        </row>
        <row r="449">
          <cell r="C449" t="str">
            <v>1D5</v>
          </cell>
          <cell r="D449" t="str">
            <v>m3</v>
          </cell>
          <cell r="E449">
            <v>0.76700000000000002</v>
          </cell>
          <cell r="F449">
            <v>0</v>
          </cell>
        </row>
        <row r="450">
          <cell r="C450" t="str">
            <v>1D6</v>
          </cell>
          <cell r="D450" t="str">
            <v>m3</v>
          </cell>
          <cell r="E450">
            <v>2.4870000000000001</v>
          </cell>
          <cell r="F450">
            <v>0</v>
          </cell>
        </row>
        <row r="451">
          <cell r="B451" t="str">
            <v>240-110</v>
          </cell>
          <cell r="C451" t="str">
            <v>1D7</v>
          </cell>
          <cell r="D451" t="str">
            <v>m3</v>
          </cell>
          <cell r="E451">
            <v>0.19</v>
          </cell>
          <cell r="F451">
            <v>0</v>
          </cell>
        </row>
        <row r="452">
          <cell r="B452" t="str">
            <v>240-110</v>
          </cell>
          <cell r="C452" t="str">
            <v>Gia coâng laép ñaët saét troøn d=&lt;10 cho moùng</v>
          </cell>
          <cell r="D452" t="str">
            <v>Taán</v>
          </cell>
          <cell r="E452">
            <v>0.19</v>
          </cell>
          <cell r="F452">
            <v>3995100</v>
          </cell>
        </row>
        <row r="453">
          <cell r="B453" t="str">
            <v>240-120</v>
          </cell>
          <cell r="C453" t="str">
            <v>Gia coâng laép ñaët saét troøn d=&lt;18 cho moùng</v>
          </cell>
          <cell r="D453" t="str">
            <v>Taán</v>
          </cell>
          <cell r="E453">
            <v>0.9</v>
          </cell>
          <cell r="F453">
            <v>3938460</v>
          </cell>
        </row>
        <row r="454">
          <cell r="B454" t="str">
            <v>240-130</v>
          </cell>
          <cell r="C454" t="str">
            <v>Gia coâng laép ñaët saét troøn d&gt;18 cho moùng</v>
          </cell>
          <cell r="D454" t="str">
            <v>Taán</v>
          </cell>
          <cell r="E454">
            <v>0.04</v>
          </cell>
          <cell r="F454">
            <v>3943500</v>
          </cell>
        </row>
        <row r="455">
          <cell r="B455" t="str">
            <v>240-411</v>
          </cell>
          <cell r="C455" t="str">
            <v>Gia coâng laép ñaët saét troøn d=&lt;10 cho coät</v>
          </cell>
          <cell r="D455" t="str">
            <v>Taán</v>
          </cell>
          <cell r="E455">
            <v>0.23100000000000001</v>
          </cell>
          <cell r="F455">
            <v>3995100</v>
          </cell>
        </row>
        <row r="456">
          <cell r="A456" t="str">
            <v>SATO-168/4</v>
          </cell>
          <cell r="B456" t="str">
            <v>240-421</v>
          </cell>
          <cell r="C456" t="str">
            <v>Gia coâng laép ñaët saét troøn d=&lt;18 cho coät</v>
          </cell>
          <cell r="D456" t="str">
            <v>Taán</v>
          </cell>
          <cell r="E456">
            <v>0.84199999999999997</v>
          </cell>
          <cell r="F456">
            <v>3940620</v>
          </cell>
        </row>
        <row r="457">
          <cell r="A457" t="str">
            <v>SATO-168/4</v>
          </cell>
          <cell r="B457" t="str">
            <v>K1-051SR</v>
          </cell>
          <cell r="C457" t="str">
            <v>Saûn xuaát laép ñaët oáng theùp D168/4mm coät</v>
          </cell>
          <cell r="D457" t="str">
            <v>m</v>
          </cell>
          <cell r="E457">
            <v>9.15</v>
          </cell>
          <cell r="F457">
            <v>180000</v>
          </cell>
        </row>
        <row r="458">
          <cell r="B458" t="str">
            <v>240-511</v>
          </cell>
          <cell r="C458" t="str">
            <v>Gia coâng laép ñaët saét troøn d=&lt;10 cho ñaø: =221,88+402,73+1192</v>
          </cell>
          <cell r="D458" t="str">
            <v>Taán</v>
          </cell>
          <cell r="E458">
            <v>0.54986000000000002</v>
          </cell>
          <cell r="F458">
            <v>3995100</v>
          </cell>
        </row>
        <row r="459">
          <cell r="B459" t="str">
            <v>240-521</v>
          </cell>
          <cell r="C459" t="str">
            <v>Gia coâng laép ñaët saét troøn d=&lt;18 cho ñaø: =712,39+402,73+1192</v>
          </cell>
          <cell r="D459" t="str">
            <v>Taán</v>
          </cell>
          <cell r="E459">
            <v>2.3071199999999998</v>
          </cell>
          <cell r="F459">
            <v>3939900</v>
          </cell>
        </row>
        <row r="460">
          <cell r="B460" t="str">
            <v>240-531</v>
          </cell>
          <cell r="C460" t="str">
            <v>Gia coâng laép ñaët saét troøn d&gt;18 cho ñaø: =29,1+20,75 (kg)</v>
          </cell>
          <cell r="D460" t="str">
            <v>Taán</v>
          </cell>
          <cell r="E460">
            <v>4.9849999999999998E-2</v>
          </cell>
          <cell r="F460">
            <v>3947952</v>
          </cell>
        </row>
        <row r="461">
          <cell r="B461" t="str">
            <v>240-621</v>
          </cell>
          <cell r="C461" t="str">
            <v>Gia coâng laép ñaët saét troøn d=&lt;10 cho saøn, maùi,haàm phaânø: =2341+287+91 (kg)</v>
          </cell>
          <cell r="D461" t="str">
            <v>Taán</v>
          </cell>
          <cell r="E461">
            <v>2.7189999999999999</v>
          </cell>
          <cell r="F461">
            <v>3995100</v>
          </cell>
        </row>
        <row r="462">
          <cell r="B462" t="str">
            <v>225-212</v>
          </cell>
          <cell r="C462" t="str">
            <v>Beùton ñaù 1x2 M200 haàm phaân</v>
          </cell>
          <cell r="D462" t="str">
            <v>m3</v>
          </cell>
          <cell r="E462">
            <v>1.9683400000000004</v>
          </cell>
          <cell r="F462">
            <v>596272</v>
          </cell>
        </row>
        <row r="463">
          <cell r="C463" t="str">
            <v>Ñaùy: =2,2*2,2*0,2+0,7*0,9*0,15</v>
          </cell>
          <cell r="D463" t="str">
            <v>m3</v>
          </cell>
          <cell r="E463">
            <v>1.0625000000000002</v>
          </cell>
          <cell r="F463">
            <v>0</v>
          </cell>
        </row>
        <row r="464">
          <cell r="C464" t="str">
            <v>Ñan naép: =12*(1*0,33*0,1)+0,7*0,7*0,1</v>
          </cell>
          <cell r="D464" t="str">
            <v>m3</v>
          </cell>
          <cell r="E464">
            <v>0.44500000000000001</v>
          </cell>
          <cell r="F464">
            <v>0</v>
          </cell>
        </row>
        <row r="465">
          <cell r="C465" t="str">
            <v>Ñan loïc: =0,78*0,78*0,1</v>
          </cell>
          <cell r="D465" t="str">
            <v>m3</v>
          </cell>
          <cell r="E465">
            <v>6.0840000000000005E-2</v>
          </cell>
          <cell r="F465">
            <v>0</v>
          </cell>
        </row>
        <row r="466">
          <cell r="B466" t="str">
            <v>225-112</v>
          </cell>
          <cell r="C466" t="str">
            <v>Ñaø giaèng: =(0,15*0,2+0,1*0,1)*10</v>
          </cell>
          <cell r="D466" t="str">
            <v>m3</v>
          </cell>
          <cell r="E466">
            <v>0.4</v>
          </cell>
          <cell r="F466">
            <v>0</v>
          </cell>
        </row>
        <row r="467">
          <cell r="B467" t="str">
            <v>225-112</v>
          </cell>
          <cell r="C467" t="str">
            <v>Beùton ñaù 1x2 M200 saøn maùi, seânoâ, saøn saûnh</v>
          </cell>
          <cell r="D467" t="str">
            <v>m3</v>
          </cell>
          <cell r="E467">
            <v>39.93</v>
          </cell>
          <cell r="F467">
            <v>596272</v>
          </cell>
        </row>
        <row r="468">
          <cell r="C468" t="str">
            <v>Saøn maùi, seânoâ :</v>
          </cell>
          <cell r="D468" t="str">
            <v>m3</v>
          </cell>
          <cell r="E468">
            <v>36.630000000000003</v>
          </cell>
          <cell r="F468">
            <v>0</v>
          </cell>
        </row>
        <row r="469">
          <cell r="A469" t="str">
            <v>ÑI-AL</v>
          </cell>
          <cell r="B469" t="str">
            <v>402-330D1</v>
          </cell>
          <cell r="C469" t="str">
            <v>Saøn saûnh :</v>
          </cell>
          <cell r="D469" t="str">
            <v>m3</v>
          </cell>
          <cell r="E469">
            <v>3.3</v>
          </cell>
          <cell r="F469">
            <v>0</v>
          </cell>
        </row>
        <row r="470">
          <cell r="A470" t="str">
            <v>ÑI-AL</v>
          </cell>
          <cell r="B470" t="str">
            <v>402-330D1</v>
          </cell>
          <cell r="C470" t="str">
            <v>Gia coâng laép ñaët cöûa ñi kieáng khung nhoâm Ñaøi Loan ( troïn boä caû khoùa, khuyûu aùp löïc)</v>
          </cell>
          <cell r="D470" t="str">
            <v>m2</v>
          </cell>
          <cell r="E470">
            <v>24</v>
          </cell>
          <cell r="F470">
            <v>750000</v>
          </cell>
        </row>
        <row r="471">
          <cell r="C471" t="str">
            <v>Cöûa ñi 4Ñ1 =4*(1.6*2.5)</v>
          </cell>
          <cell r="D471" t="str">
            <v>m2</v>
          </cell>
          <cell r="E471">
            <v>16</v>
          </cell>
          <cell r="F471">
            <v>0</v>
          </cell>
        </row>
        <row r="472">
          <cell r="A472" t="str">
            <v>SO-AL</v>
          </cell>
          <cell r="B472" t="str">
            <v>402-330S</v>
          </cell>
          <cell r="C472" t="str">
            <v>Cöûa ñi 4Ñ2 =4*(0.8*2.5)</v>
          </cell>
          <cell r="D472" t="str">
            <v>m2</v>
          </cell>
          <cell r="E472">
            <v>8</v>
          </cell>
          <cell r="F472">
            <v>0</v>
          </cell>
        </row>
        <row r="473">
          <cell r="A473" t="str">
            <v>SO-AL</v>
          </cell>
          <cell r="B473" t="str">
            <v>402-330S</v>
          </cell>
          <cell r="C473" t="str">
            <v>Gia coâng laép ñaët cöûa soå kieáng khung nhoâm Ñaøi Loan ( troïn boä caû khoùa, khuyûu aùp löïc)</v>
          </cell>
          <cell r="D473" t="str">
            <v>m2</v>
          </cell>
          <cell r="E473">
            <v>24.800000000000004</v>
          </cell>
          <cell r="F473">
            <v>555000</v>
          </cell>
        </row>
        <row r="474">
          <cell r="C474" t="str">
            <v>Cöûa soå 4S1 =4*(3.2*1.5)</v>
          </cell>
          <cell r="D474" t="str">
            <v>m2</v>
          </cell>
          <cell r="E474">
            <v>19.200000000000003</v>
          </cell>
          <cell r="F474">
            <v>0</v>
          </cell>
        </row>
        <row r="475">
          <cell r="C475" t="str">
            <v>Cöûa soå 2S2 =2*(1.6*1.5)</v>
          </cell>
          <cell r="D475" t="str">
            <v>m2</v>
          </cell>
          <cell r="E475">
            <v>4.8000000000000007</v>
          </cell>
          <cell r="F475">
            <v>0</v>
          </cell>
        </row>
        <row r="476">
          <cell r="A476" t="str">
            <v>ÑI-NH</v>
          </cell>
          <cell r="B476" t="str">
            <v>402-330D2</v>
          </cell>
          <cell r="C476" t="str">
            <v>Cöûa soå 1S2 =1*(1.6*0.5)</v>
          </cell>
          <cell r="D476" t="str">
            <v>m2</v>
          </cell>
          <cell r="E476">
            <v>0.8</v>
          </cell>
          <cell r="F476">
            <v>0</v>
          </cell>
        </row>
        <row r="477">
          <cell r="A477" t="str">
            <v>ÑI-NH</v>
          </cell>
          <cell r="B477" t="str">
            <v>402-330D2</v>
          </cell>
          <cell r="C477" t="str">
            <v>Gia coâng laép ñaët cöûa ñi nhöïa Ñaøi Loan ( troïn boä caû khoùa, khuyûu aùp löïc): =1*(0,7*2)</v>
          </cell>
          <cell r="D477" t="str">
            <v>m2</v>
          </cell>
          <cell r="E477">
            <v>1.4</v>
          </cell>
          <cell r="F477">
            <v>650000</v>
          </cell>
        </row>
        <row r="478">
          <cell r="B478" t="str">
            <v>209-102</v>
          </cell>
          <cell r="C478" t="str">
            <v>Xaây töôøng 10 vuõa M75 gaïch oáng Goái baøn beáp =3*(0.6*0.7)</v>
          </cell>
          <cell r="D478" t="str">
            <v>m2</v>
          </cell>
          <cell r="E478">
            <v>1.26</v>
          </cell>
          <cell r="F478">
            <v>14197</v>
          </cell>
        </row>
        <row r="479">
          <cell r="B479" t="str">
            <v>209-312</v>
          </cell>
          <cell r="C479" t="str">
            <v>Xaây töôøng 20 vuõa M75 gaïch oáng caâu gaïch theû</v>
          </cell>
          <cell r="D479" t="str">
            <v>m2</v>
          </cell>
          <cell r="E479">
            <v>268.65000000000003</v>
          </cell>
          <cell r="F479">
            <v>38179</v>
          </cell>
        </row>
        <row r="480">
          <cell r="C480" t="str">
            <v>Truïc 1 =12.1*3.5</v>
          </cell>
          <cell r="D480" t="str">
            <v>m2</v>
          </cell>
          <cell r="E480">
            <v>42.35</v>
          </cell>
          <cell r="F480">
            <v>0</v>
          </cell>
        </row>
        <row r="481">
          <cell r="C481" t="str">
            <v>Truïc 3a =6.1*3.5</v>
          </cell>
          <cell r="D481" t="str">
            <v>m2</v>
          </cell>
          <cell r="E481">
            <v>21.349999999999998</v>
          </cell>
          <cell r="F481">
            <v>0</v>
          </cell>
        </row>
        <row r="482">
          <cell r="C482" t="str">
            <v>Truïc 4a, 5b =(3.5*3.5)*3</v>
          </cell>
          <cell r="D482" t="str">
            <v>m2</v>
          </cell>
          <cell r="E482">
            <v>36.75</v>
          </cell>
          <cell r="F482">
            <v>0</v>
          </cell>
        </row>
        <row r="483">
          <cell r="C483" t="str">
            <v>Truïc 7' =9.3*3.5</v>
          </cell>
          <cell r="D483" t="str">
            <v>m2</v>
          </cell>
          <cell r="E483">
            <v>32.550000000000004</v>
          </cell>
          <cell r="F483">
            <v>0</v>
          </cell>
        </row>
        <row r="484">
          <cell r="C484" t="str">
            <v>Truïc D-C =2*(20.3*3.5)</v>
          </cell>
          <cell r="D484" t="str">
            <v>m2</v>
          </cell>
          <cell r="E484">
            <v>142.1</v>
          </cell>
          <cell r="F484">
            <v>0</v>
          </cell>
        </row>
        <row r="485">
          <cell r="C485" t="str">
            <v>Vaùch kho+WC =2.6*3.5</v>
          </cell>
          <cell r="D485" t="str">
            <v>m2</v>
          </cell>
          <cell r="E485">
            <v>9.1</v>
          </cell>
          <cell r="F485">
            <v>0</v>
          </cell>
        </row>
        <row r="486">
          <cell r="C486" t="str">
            <v>Truïc B =9.9*3.5</v>
          </cell>
          <cell r="D486" t="str">
            <v>m2</v>
          </cell>
          <cell r="E486">
            <v>34.65</v>
          </cell>
          <cell r="F486">
            <v>0</v>
          </cell>
        </row>
        <row r="487">
          <cell r="B487" t="str">
            <v>208-232</v>
          </cell>
          <cell r="C487" t="str">
            <v>Tröø cöûa =-50.2</v>
          </cell>
          <cell r="D487" t="str">
            <v>m2</v>
          </cell>
          <cell r="E487">
            <v>-50.2</v>
          </cell>
          <cell r="F487">
            <v>0</v>
          </cell>
        </row>
        <row r="488">
          <cell r="B488" t="str">
            <v>208-232</v>
          </cell>
          <cell r="C488" t="str">
            <v>Xaây töôøng 20 vuõa M75 gaïch theûboù heø, haàm phaân ...</v>
          </cell>
          <cell r="D488" t="str">
            <v>m2</v>
          </cell>
          <cell r="E488">
            <v>77.423399999999987</v>
          </cell>
          <cell r="F488">
            <v>52584</v>
          </cell>
        </row>
        <row r="489">
          <cell r="C489" t="str">
            <v>Boù heø =2*(14.9+23.6)*0.35</v>
          </cell>
          <cell r="D489" t="str">
            <v>m2</v>
          </cell>
          <cell r="E489">
            <v>26.95</v>
          </cell>
          <cell r="F489">
            <v>0</v>
          </cell>
        </row>
        <row r="490">
          <cell r="C490" t="str">
            <v>Ñaø kieàng bieân =(12.9+21.6)*2*0.35</v>
          </cell>
          <cell r="D490" t="str">
            <v>m2</v>
          </cell>
          <cell r="E490">
            <v>24.15</v>
          </cell>
          <cell r="F490">
            <v>0</v>
          </cell>
        </row>
        <row r="491">
          <cell r="C491" t="str">
            <v>Baät theàm theâm 2 baäc ngoaøi boù heø =tb44.4*0.3</v>
          </cell>
          <cell r="D491" t="str">
            <v>m2</v>
          </cell>
          <cell r="E491">
            <v>13.319999999999999</v>
          </cell>
          <cell r="F491">
            <v>0</v>
          </cell>
        </row>
        <row r="492">
          <cell r="B492" t="str">
            <v>651-132</v>
          </cell>
          <cell r="C492" t="str">
            <v>Haàm phaân: =(2*2,2+3,18+0,18)*1,59+1,9*0,35</v>
          </cell>
          <cell r="D492" t="str">
            <v>m2</v>
          </cell>
          <cell r="E492">
            <v>13.003399999999999</v>
          </cell>
          <cell r="F492">
            <v>0</v>
          </cell>
        </row>
        <row r="493">
          <cell r="B493" t="str">
            <v>651-132</v>
          </cell>
          <cell r="C493" t="str">
            <v>Traùt töôøng VM75 daøy 1,5 cm</v>
          </cell>
          <cell r="D493" t="str">
            <v>m2</v>
          </cell>
          <cell r="E493">
            <v>690.82</v>
          </cell>
          <cell r="F493">
            <v>4813</v>
          </cell>
        </row>
        <row r="494">
          <cell r="B494" t="str">
            <v>651-312</v>
          </cell>
          <cell r="C494" t="str">
            <v>Traùt VM75 daøy 1cm keå caû lôùp baùm dính (VLx1,25, NCx1,1)</v>
          </cell>
          <cell r="D494" t="str">
            <v>m2</v>
          </cell>
          <cell r="E494">
            <v>587.6</v>
          </cell>
          <cell r="F494">
            <v>4609</v>
          </cell>
        </row>
        <row r="495">
          <cell r="C495" t="str">
            <v>Caïnh coät =27*3.5*tb0.6</v>
          </cell>
          <cell r="D495" t="str">
            <v>m2</v>
          </cell>
          <cell r="E495">
            <v>56.699999999999996</v>
          </cell>
          <cell r="F495">
            <v>0</v>
          </cell>
        </row>
        <row r="496">
          <cell r="C496" t="str">
            <v>Caïnh ñaø =7*12.9*tb1</v>
          </cell>
          <cell r="D496" t="str">
            <v>m2</v>
          </cell>
          <cell r="E496">
            <v>90.3</v>
          </cell>
          <cell r="F496">
            <v>0</v>
          </cell>
        </row>
        <row r="497">
          <cell r="C497" t="str">
            <v>Caïnh ñaø =3*21.6*tb0.6</v>
          </cell>
          <cell r="D497" t="str">
            <v>m2</v>
          </cell>
          <cell r="E497">
            <v>38.880000000000003</v>
          </cell>
          <cell r="F497">
            <v>0</v>
          </cell>
        </row>
        <row r="498">
          <cell r="C498" t="str">
            <v>Traàn maùi + traàn saûnh =(9.5*20.4+2.8*8.4)+(2.5*12.6)+2*4</v>
          </cell>
          <cell r="D498" t="str">
            <v>m2</v>
          </cell>
          <cell r="E498">
            <v>256.82</v>
          </cell>
          <cell r="F498">
            <v>0</v>
          </cell>
        </row>
        <row r="499">
          <cell r="C499" t="str">
            <v>Daï döôùi + ngoaøi seânoâ =1.6*(23.6+14.9)*2</v>
          </cell>
          <cell r="D499" t="str">
            <v>m2</v>
          </cell>
          <cell r="E499">
            <v>123.2</v>
          </cell>
          <cell r="F499">
            <v>0</v>
          </cell>
        </row>
        <row r="500">
          <cell r="B500" t="str">
            <v>662-110</v>
          </cell>
          <cell r="C500" t="str">
            <v>Caïnh cöûa =dieän tích khung bao cöûa =108.5*0.2</v>
          </cell>
          <cell r="D500" t="str">
            <v>m2</v>
          </cell>
          <cell r="E500">
            <v>21.700000000000003</v>
          </cell>
          <cell r="F500">
            <v>0</v>
          </cell>
        </row>
        <row r="501">
          <cell r="B501" t="str">
            <v>651-422</v>
          </cell>
          <cell r="C501" t="str">
            <v>Traùt gôø chæ vöûa M75</v>
          </cell>
          <cell r="D501" t="str">
            <v>m</v>
          </cell>
          <cell r="E501">
            <v>120</v>
          </cell>
          <cell r="F501">
            <v>1152</v>
          </cell>
        </row>
        <row r="502">
          <cell r="B502" t="str">
            <v>662-110</v>
          </cell>
          <cell r="C502" t="str">
            <v xml:space="preserve">Oáp gaïch men 15x15 </v>
          </cell>
          <cell r="D502" t="str">
            <v>m2</v>
          </cell>
          <cell r="E502">
            <v>33.61</v>
          </cell>
          <cell r="F502">
            <v>48300</v>
          </cell>
        </row>
        <row r="503">
          <cell r="C503" t="str">
            <v>Veä sinh =1.5*(2*(1.9+2.2)-0.7)</v>
          </cell>
          <cell r="D503" t="str">
            <v>m2</v>
          </cell>
          <cell r="E503">
            <v>11.249999999999998</v>
          </cell>
          <cell r="F503">
            <v>0</v>
          </cell>
        </row>
        <row r="504">
          <cell r="B504" t="str">
            <v>672-122</v>
          </cell>
          <cell r="C504" t="str">
            <v>Accu =1.5*(2*(2.8+3.7)-0.8)</v>
          </cell>
          <cell r="D504" t="str">
            <v>m2</v>
          </cell>
          <cell r="E504">
            <v>18.299999999999997</v>
          </cell>
          <cell r="F504">
            <v>0</v>
          </cell>
        </row>
        <row r="505">
          <cell r="C505" t="str">
            <v>Baøn beáp + töôøng beáp =2.1*1.7+0.7*0.7</v>
          </cell>
          <cell r="D505" t="str">
            <v>m2</v>
          </cell>
          <cell r="E505">
            <v>4.0599999999999996</v>
          </cell>
          <cell r="F505">
            <v>0</v>
          </cell>
        </row>
        <row r="506">
          <cell r="B506" t="str">
            <v>672-122</v>
          </cell>
          <cell r="C506" t="str">
            <v xml:space="preserve">Laùng vöõa M100 daøy 2cm </v>
          </cell>
          <cell r="D506" t="str">
            <v>m2</v>
          </cell>
          <cell r="E506">
            <v>403.54</v>
          </cell>
          <cell r="F506">
            <v>7171</v>
          </cell>
        </row>
        <row r="507">
          <cell r="C507" t="str">
            <v>Choáng thaám</v>
          </cell>
          <cell r="D507" t="str">
            <v/>
          </cell>
          <cell r="E507">
            <v>39.5</v>
          </cell>
          <cell r="F507">
            <v>0</v>
          </cell>
        </row>
        <row r="508">
          <cell r="C508" t="str">
            <v>Maùi =9.9*21.6+3*9</v>
          </cell>
          <cell r="D508" t="str">
            <v/>
          </cell>
          <cell r="E508">
            <v>240.84000000000003</v>
          </cell>
          <cell r="F508">
            <v>0</v>
          </cell>
        </row>
        <row r="509">
          <cell r="B509" t="str">
            <v>704-220SR</v>
          </cell>
          <cell r="C509" t="str">
            <v>Saûnh =2.5*12.6+2*4</v>
          </cell>
          <cell r="D509" t="str">
            <v/>
          </cell>
          <cell r="E509">
            <v>39.5</v>
          </cell>
          <cell r="F509">
            <v>0</v>
          </cell>
        </row>
        <row r="510">
          <cell r="B510" t="str">
            <v>702-400</v>
          </cell>
          <cell r="C510" t="str">
            <v>Seânoâ =(23.6+14.9)*2*1.6</v>
          </cell>
          <cell r="D510" t="str">
            <v/>
          </cell>
          <cell r="E510">
            <v>123.2</v>
          </cell>
          <cell r="F510">
            <v>0</v>
          </cell>
        </row>
        <row r="511">
          <cell r="B511" t="str">
            <v>704-220SR</v>
          </cell>
          <cell r="C511" t="str">
            <v>Queùt Flinkote 2 nöôùc+2 lôùp giaáy daàu cho maùi vaø saûnh</v>
          </cell>
          <cell r="D511" t="str">
            <v>m2</v>
          </cell>
          <cell r="E511">
            <v>280.33999999999997</v>
          </cell>
          <cell r="F511">
            <v>18678</v>
          </cell>
        </row>
        <row r="512">
          <cell r="B512" t="str">
            <v>702-400</v>
          </cell>
          <cell r="C512" t="str">
            <v>Queùt Flinkote 3 nöôùc cho senoâ</v>
          </cell>
          <cell r="D512" t="str">
            <v>m2</v>
          </cell>
          <cell r="E512">
            <v>123.2</v>
          </cell>
          <cell r="F512">
            <v>11813</v>
          </cell>
        </row>
        <row r="513">
          <cell r="B513" t="str">
            <v>684-112</v>
          </cell>
          <cell r="C513" t="str">
            <v>Laùt gach nung maùi vaø saûnh</v>
          </cell>
          <cell r="D513" t="str">
            <v>m2</v>
          </cell>
          <cell r="E513">
            <v>280.33999999999997</v>
          </cell>
          <cell r="F513">
            <v>30653</v>
          </cell>
        </row>
        <row r="514">
          <cell r="B514" t="str">
            <v>685-210</v>
          </cell>
          <cell r="C514" t="str">
            <v>Laùt gach ceramic neàn</v>
          </cell>
          <cell r="D514" t="str">
            <v>m2</v>
          </cell>
          <cell r="E514">
            <v>165.09</v>
          </cell>
          <cell r="F514">
            <v>116241</v>
          </cell>
        </row>
        <row r="515">
          <cell r="C515" t="str">
            <v>P trung theá : =5.8*21.4</v>
          </cell>
          <cell r="D515" t="str">
            <v>m2</v>
          </cell>
          <cell r="E515">
            <v>124.11999999999999</v>
          </cell>
          <cell r="F515">
            <v>0</v>
          </cell>
        </row>
        <row r="516">
          <cell r="C516" t="str">
            <v>P ñieàu khieån =8.8*6.7</v>
          </cell>
          <cell r="D516" t="str">
            <v>m2</v>
          </cell>
          <cell r="E516">
            <v>58.960000000000008</v>
          </cell>
          <cell r="F516">
            <v>0</v>
          </cell>
        </row>
        <row r="517">
          <cell r="C517" t="str">
            <v>P. Accu =2.8*3.7</v>
          </cell>
          <cell r="D517" t="str">
            <v>m2</v>
          </cell>
          <cell r="E517">
            <v>10.36</v>
          </cell>
          <cell r="F517">
            <v>0</v>
          </cell>
        </row>
        <row r="518">
          <cell r="C518" t="str">
            <v>P. kho =2.2*1.6</v>
          </cell>
          <cell r="D518" t="str">
            <v>m2</v>
          </cell>
          <cell r="E518">
            <v>3.5200000000000005</v>
          </cell>
          <cell r="F518">
            <v>0</v>
          </cell>
        </row>
        <row r="519">
          <cell r="B519" t="str">
            <v>684-112</v>
          </cell>
          <cell r="C519" t="str">
            <v>P. tröïc =4.9*3.7</v>
          </cell>
          <cell r="D519" t="str">
            <v>m2</v>
          </cell>
          <cell r="E519">
            <v>18.130000000000003</v>
          </cell>
          <cell r="F519">
            <v>0</v>
          </cell>
        </row>
        <row r="520">
          <cell r="B520" t="str">
            <v>653-420</v>
          </cell>
          <cell r="C520" t="str">
            <v>Tröû möông caùp =-50</v>
          </cell>
          <cell r="D520" t="str">
            <v>m2</v>
          </cell>
          <cell r="E520">
            <v>-50</v>
          </cell>
          <cell r="F520">
            <v>0</v>
          </cell>
        </row>
        <row r="521">
          <cell r="B521" t="str">
            <v>684-112</v>
          </cell>
          <cell r="C521" t="str">
            <v>Laùt gach ñaát nung cho vóa heø: =50*0,9</v>
          </cell>
          <cell r="D521" t="str">
            <v>m2</v>
          </cell>
          <cell r="E521">
            <v>45</v>
          </cell>
          <cell r="F521">
            <v>30653</v>
          </cell>
        </row>
        <row r="522">
          <cell r="B522" t="str">
            <v>653-420</v>
          </cell>
          <cell r="C522" t="str">
            <v>Laùng ñaù maøi baät tam caáp vaø saûnh</v>
          </cell>
          <cell r="D522" t="str">
            <v>m2</v>
          </cell>
          <cell r="E522">
            <v>45.419999999999995</v>
          </cell>
          <cell r="F522">
            <v>33128</v>
          </cell>
        </row>
        <row r="523">
          <cell r="C523" t="str">
            <v>Tam caáp truïc 1 &amp; 7 =2*(4*1.8)</v>
          </cell>
          <cell r="D523" t="str">
            <v>m2</v>
          </cell>
          <cell r="E523">
            <v>14.4</v>
          </cell>
          <cell r="F523">
            <v>0</v>
          </cell>
        </row>
        <row r="524">
          <cell r="B524" t="str">
            <v>702-310</v>
          </cell>
          <cell r="C524" t="str">
            <v>Tam caáp truïc A&amp; B =1.8*(3.8+3.9)</v>
          </cell>
          <cell r="D524" t="str">
            <v>m2</v>
          </cell>
          <cell r="E524">
            <v>13.86</v>
          </cell>
          <cell r="F524">
            <v>0</v>
          </cell>
        </row>
        <row r="525">
          <cell r="B525" t="str">
            <v>703-510</v>
          </cell>
          <cell r="C525" t="str">
            <v>Saûnh =(3*2.8+1.5*0.9+1.9*3.9)</v>
          </cell>
          <cell r="D525" t="str">
            <v>m2</v>
          </cell>
          <cell r="E525">
            <v>17.159999999999997</v>
          </cell>
          <cell r="F525">
            <v>0</v>
          </cell>
        </row>
        <row r="526">
          <cell r="B526" t="str">
            <v>702-310</v>
          </cell>
          <cell r="C526" t="str">
            <v xml:space="preserve"> Baû mactit töôøng , coät maët trong vaø maët ngoaøi</v>
          </cell>
          <cell r="D526" t="str">
            <v>m2</v>
          </cell>
          <cell r="E526">
            <v>1278</v>
          </cell>
          <cell r="F526">
            <v>3460</v>
          </cell>
        </row>
        <row r="527">
          <cell r="B527" t="str">
            <v>703-510</v>
          </cell>
          <cell r="C527" t="str">
            <v xml:space="preserve"> Sôn nöôùc töôøng , coät maët trong vaø ngoaøi</v>
          </cell>
          <cell r="D527" t="str">
            <v>m2</v>
          </cell>
          <cell r="E527">
            <v>1278</v>
          </cell>
          <cell r="F527">
            <v>3384</v>
          </cell>
        </row>
        <row r="528">
          <cell r="B528" t="str">
            <v>041-113</v>
          </cell>
          <cell r="C528" t="str">
            <v>Ñaép ñaát vaø ban ñaát dö cho moùng = KL ñaøo</v>
          </cell>
          <cell r="D528" t="str">
            <v>m3</v>
          </cell>
          <cell r="E528">
            <v>697.81061433281457</v>
          </cell>
          <cell r="F528">
            <v>0</v>
          </cell>
        </row>
        <row r="529">
          <cell r="A529" t="str">
            <v>CAUB</v>
          </cell>
          <cell r="B529" t="str">
            <v>041-411</v>
          </cell>
          <cell r="C529" t="str">
            <v>Ñaép caùt neàn</v>
          </cell>
          <cell r="D529" t="str">
            <v>m3</v>
          </cell>
          <cell r="E529">
            <v>120</v>
          </cell>
          <cell r="F529">
            <v>39934</v>
          </cell>
        </row>
        <row r="530">
          <cell r="A530" t="str">
            <v>LAVB</v>
          </cell>
          <cell r="B530" t="str">
            <v>K0-001</v>
          </cell>
          <cell r="C530" t="str">
            <v>Laép ñaët heä thoùng caáp thoaùt nöôùc sinh hoaït</v>
          </cell>
          <cell r="D530" t="str">
            <v/>
          </cell>
          <cell r="E530">
            <v>1</v>
          </cell>
          <cell r="F530">
            <v>0</v>
          </cell>
        </row>
        <row r="531">
          <cell r="A531" t="str">
            <v>CAUB</v>
          </cell>
          <cell r="B531" t="str">
            <v>K0-201</v>
          </cell>
          <cell r="C531" t="str">
            <v>Laép ñaët baøn caàu beät Coto</v>
          </cell>
          <cell r="D531" t="str">
            <v>Boä</v>
          </cell>
          <cell r="E531">
            <v>1</v>
          </cell>
          <cell r="F531">
            <v>565369</v>
          </cell>
        </row>
        <row r="532">
          <cell r="A532" t="str">
            <v>LAVB</v>
          </cell>
          <cell r="B532" t="str">
            <v>K0-001</v>
          </cell>
          <cell r="C532" t="str">
            <v>Laép ñaët lavabo Coto</v>
          </cell>
          <cell r="D532" t="str">
            <v>Boä</v>
          </cell>
          <cell r="E532">
            <v>1</v>
          </cell>
          <cell r="F532">
            <v>278310</v>
          </cell>
        </row>
        <row r="533">
          <cell r="A533" t="str">
            <v>VSEN</v>
          </cell>
          <cell r="B533" t="str">
            <v>K0-501</v>
          </cell>
          <cell r="C533" t="str">
            <v>Laép voøi (1 voøi) taém hoa sen</v>
          </cell>
          <cell r="D533" t="str">
            <v>Boä</v>
          </cell>
          <cell r="E533">
            <v>1</v>
          </cell>
          <cell r="F533">
            <v>145642</v>
          </cell>
        </row>
        <row r="534">
          <cell r="A534" t="str">
            <v>HGVS</v>
          </cell>
          <cell r="B534" t="str">
            <v>K4-232</v>
          </cell>
          <cell r="C534" t="str">
            <v>Hoäp ñöïng giaáy veä sinh</v>
          </cell>
          <cell r="D534" t="str">
            <v>boä</v>
          </cell>
          <cell r="E534">
            <v>1</v>
          </cell>
          <cell r="F534">
            <v>5539</v>
          </cell>
        </row>
        <row r="535">
          <cell r="A535" t="str">
            <v>GUON</v>
          </cell>
          <cell r="B535" t="str">
            <v>K4-201</v>
          </cell>
          <cell r="C535" t="str">
            <v>Laép ñaët göông soi 60x40x5</v>
          </cell>
          <cell r="D535" t="str">
            <v>boä</v>
          </cell>
          <cell r="E535">
            <v>1</v>
          </cell>
          <cell r="F535">
            <v>60270</v>
          </cell>
        </row>
        <row r="536">
          <cell r="A536" t="str">
            <v>BON-500</v>
          </cell>
          <cell r="B536" t="str">
            <v>TT16</v>
          </cell>
          <cell r="C536" t="str">
            <v>Laép ñaët boàn nöôÙc TröôØng tuyeàn 500L</v>
          </cell>
          <cell r="D536" t="str">
            <v>Boä</v>
          </cell>
          <cell r="E536">
            <v>1</v>
          </cell>
          <cell r="F536">
            <v>3000000</v>
          </cell>
        </row>
        <row r="537">
          <cell r="A537" t="str">
            <v>GIENG</v>
          </cell>
          <cell r="B537" t="str">
            <v>TT17</v>
          </cell>
          <cell r="C537" t="str">
            <v>Ñoùng gieáng nöôÙc oáng PVC F42 ca bôm 1 ngöïa</v>
          </cell>
          <cell r="D537" t="str">
            <v>Boä</v>
          </cell>
          <cell r="E537">
            <v>1</v>
          </cell>
          <cell r="F537">
            <v>4000000</v>
          </cell>
        </row>
        <row r="538">
          <cell r="A538" t="str">
            <v>PVC21</v>
          </cell>
          <cell r="B538" t="str">
            <v>K1-111</v>
          </cell>
          <cell r="C538" t="str">
            <v xml:space="preserve">Laép ñaët oáng PVC D21                                  </v>
          </cell>
          <cell r="D538" t="str">
            <v>m</v>
          </cell>
          <cell r="E538">
            <v>14</v>
          </cell>
          <cell r="F538">
            <v>3859</v>
          </cell>
        </row>
        <row r="539">
          <cell r="A539" t="str">
            <v>Co-PVC21</v>
          </cell>
          <cell r="B539" t="str">
            <v>K2-702</v>
          </cell>
          <cell r="C539" t="str">
            <v>Laép ñaët co PVC D21</v>
          </cell>
          <cell r="D539" t="str">
            <v>Caùi</v>
          </cell>
          <cell r="E539">
            <v>11</v>
          </cell>
          <cell r="F539">
            <v>1042</v>
          </cell>
        </row>
        <row r="540">
          <cell r="A540" t="str">
            <v>Te-PVC21</v>
          </cell>
          <cell r="B540" t="str">
            <v>K2-902</v>
          </cell>
          <cell r="C540" t="str">
            <v>Laép ñaët Teâ PVC D21</v>
          </cell>
          <cell r="D540" t="str">
            <v>Caùi</v>
          </cell>
          <cell r="E540">
            <v>2</v>
          </cell>
          <cell r="F540">
            <v>1250</v>
          </cell>
        </row>
        <row r="541">
          <cell r="A541" t="str">
            <v>Va-PVC21</v>
          </cell>
          <cell r="B541" t="str">
            <v>TT18</v>
          </cell>
          <cell r="C541" t="str">
            <v>Laép ñaët van PVC D21</v>
          </cell>
          <cell r="D541" t="str">
            <v>caùi</v>
          </cell>
          <cell r="E541">
            <v>2</v>
          </cell>
          <cell r="F541">
            <v>10000</v>
          </cell>
        </row>
        <row r="542">
          <cell r="A542" t="str">
            <v>PVC60</v>
          </cell>
          <cell r="B542" t="str">
            <v>K1-151SR</v>
          </cell>
          <cell r="C542" t="str">
            <v xml:space="preserve">Laép oáng PVC D60                                       </v>
          </cell>
          <cell r="D542" t="str">
            <v>m</v>
          </cell>
          <cell r="E542">
            <v>10</v>
          </cell>
          <cell r="F542">
            <v>9919</v>
          </cell>
        </row>
        <row r="543">
          <cell r="A543" t="str">
            <v>Co-PVC60</v>
          </cell>
          <cell r="B543" t="str">
            <v>K2-706</v>
          </cell>
          <cell r="C543" t="str">
            <v xml:space="preserve">Laép ñaët co PVC D60  </v>
          </cell>
          <cell r="D543" t="str">
            <v>Caùi</v>
          </cell>
          <cell r="E543">
            <v>5</v>
          </cell>
          <cell r="F543">
            <v>4891</v>
          </cell>
        </row>
        <row r="544">
          <cell r="A544" t="str">
            <v>Ma-PVC60</v>
          </cell>
          <cell r="B544" t="str">
            <v>K2-806</v>
          </cell>
          <cell r="C544" t="str">
            <v>Laép ñaët manchon PVC D60</v>
          </cell>
          <cell r="D544" t="str">
            <v>Caùi</v>
          </cell>
          <cell r="E544">
            <v>2</v>
          </cell>
          <cell r="F544">
            <v>1605</v>
          </cell>
        </row>
        <row r="545">
          <cell r="A545" t="str">
            <v>PTHU</v>
          </cell>
          <cell r="B545" t="str">
            <v>K4-011</v>
          </cell>
          <cell r="C545" t="str">
            <v>Laép pheåu thu  nöôÙc baèng gang</v>
          </cell>
          <cell r="D545" t="str">
            <v>Caùi</v>
          </cell>
          <cell r="E545">
            <v>1</v>
          </cell>
          <cell r="F545">
            <v>10172</v>
          </cell>
        </row>
        <row r="546">
          <cell r="A546" t="str">
            <v>PVC114</v>
          </cell>
          <cell r="B546" t="str">
            <v>K1-151SR2</v>
          </cell>
          <cell r="C546" t="str">
            <v>Laép ñaët oáng PVC D114</v>
          </cell>
          <cell r="D546" t="str">
            <v>m</v>
          </cell>
          <cell r="E546">
            <v>44</v>
          </cell>
          <cell r="F546">
            <v>21106</v>
          </cell>
        </row>
        <row r="547">
          <cell r="A547" t="str">
            <v>Co-PVC100</v>
          </cell>
          <cell r="B547" t="str">
            <v>K2-706SR2</v>
          </cell>
          <cell r="C547" t="str">
            <v>Laép ñaët co PVC D100</v>
          </cell>
          <cell r="D547" t="str">
            <v>Caùi</v>
          </cell>
          <cell r="E547">
            <v>16</v>
          </cell>
          <cell r="F547">
            <v>9782</v>
          </cell>
        </row>
        <row r="548">
          <cell r="A548" t="str">
            <v>Te-PVC100</v>
          </cell>
          <cell r="B548" t="str">
            <v>K2-906SR2</v>
          </cell>
          <cell r="C548" t="str">
            <v>Laép ñaët Teâ PVC D100</v>
          </cell>
          <cell r="D548" t="str">
            <v>Caùi</v>
          </cell>
          <cell r="E548">
            <v>16</v>
          </cell>
          <cell r="F548">
            <v>15080</v>
          </cell>
        </row>
        <row r="549">
          <cell r="A549" t="str">
            <v>Ma-PVC114</v>
          </cell>
          <cell r="B549" t="str">
            <v>K2-806SR2</v>
          </cell>
          <cell r="C549" t="str">
            <v>Laép ñaët manchon PVC D114</v>
          </cell>
          <cell r="D549" t="str">
            <v>Caùi</v>
          </cell>
          <cell r="E549">
            <v>16</v>
          </cell>
          <cell r="F549">
            <v>3210</v>
          </cell>
        </row>
        <row r="550">
          <cell r="A550" t="str">
            <v>TBEP</v>
          </cell>
          <cell r="B550" t="str">
            <v>TT19</v>
          </cell>
          <cell r="C550" t="str">
            <v xml:space="preserve">Gia coâng laép ñaët Tuû beáp vaùn OÂ can ( 2 x0,5 )m </v>
          </cell>
          <cell r="D550" t="str">
            <v>caùi</v>
          </cell>
          <cell r="E550">
            <v>1</v>
          </cell>
          <cell r="F550">
            <v>1000000</v>
          </cell>
        </row>
        <row r="551">
          <cell r="A551" t="str">
            <v>CBEP</v>
          </cell>
          <cell r="B551" t="str">
            <v>402-330B</v>
          </cell>
          <cell r="C551" t="str">
            <v>Gia coâng laép ñaët cöûa hoäc beáp</v>
          </cell>
          <cell r="D551" t="str">
            <v>m2</v>
          </cell>
          <cell r="E551">
            <v>1</v>
          </cell>
          <cell r="F551">
            <v>300000</v>
          </cell>
        </row>
        <row r="552">
          <cell r="A552" t="str">
            <v>FILTER</v>
          </cell>
          <cell r="B552" t="str">
            <v>TT</v>
          </cell>
          <cell r="C552" t="str">
            <v>Laøm taàng loïc cho haàm phaân</v>
          </cell>
          <cell r="D552" t="str">
            <v>caùi</v>
          </cell>
          <cell r="E552">
            <v>1</v>
          </cell>
          <cell r="F552">
            <v>30000</v>
          </cell>
        </row>
        <row r="553">
          <cell r="A553" t="str">
            <v>STP-TG</v>
          </cell>
          <cell r="B553" t="str">
            <v>ÑM-3285/1</v>
          </cell>
          <cell r="C553" t="str">
            <v>COÄNG IX</v>
          </cell>
          <cell r="D553" t="str">
            <v/>
          </cell>
          <cell r="E553">
            <v>9.9785500000000003</v>
          </cell>
          <cell r="F553">
            <v>0</v>
          </cell>
        </row>
        <row r="554">
          <cell r="C554" t="str">
            <v>X GIA COÂNG SAÉT HÌNH THAØNH PHAÅM</v>
          </cell>
          <cell r="D554" t="str">
            <v/>
          </cell>
          <cell r="E554">
            <v>5397</v>
          </cell>
          <cell r="F554">
            <v>0</v>
          </cell>
        </row>
        <row r="555">
          <cell r="A555" t="str">
            <v>STP-TG</v>
          </cell>
          <cell r="B555" t="str">
            <v>ÑM-3285/1</v>
          </cell>
          <cell r="C555" t="str">
            <v>Saét hình thaønh phaåm cho truï vaø giaù ñôû 110kV</v>
          </cell>
          <cell r="D555" t="str">
            <v>Taán</v>
          </cell>
          <cell r="E555">
            <v>9.9785500000000003</v>
          </cell>
          <cell r="F555">
            <v>9726000</v>
          </cell>
        </row>
        <row r="556">
          <cell r="C556" t="str">
            <v>Truï coång 110kV (loaïi C1: 4 coät)</v>
          </cell>
          <cell r="D556" t="str">
            <v>kg</v>
          </cell>
          <cell r="E556">
            <v>5397</v>
          </cell>
          <cell r="F556">
            <v>0</v>
          </cell>
        </row>
        <row r="557">
          <cell r="C557" t="str">
            <v>Truï coång 110kV (loaïi C2: 2 coät)</v>
          </cell>
          <cell r="D557" t="str">
            <v>kg</v>
          </cell>
          <cell r="E557">
            <v>2101</v>
          </cell>
          <cell r="F557">
            <v>0</v>
          </cell>
        </row>
        <row r="558">
          <cell r="C558" t="str">
            <v>Chaân daøn tuï buø : 200,45 kgx1</v>
          </cell>
          <cell r="D558" t="str">
            <v>kg</v>
          </cell>
          <cell r="E558">
            <v>201</v>
          </cell>
          <cell r="F558">
            <v>0</v>
          </cell>
        </row>
        <row r="559">
          <cell r="C559" t="str">
            <v>Giaù ñôû MBA töï duøng: 138,42x1</v>
          </cell>
          <cell r="D559" t="str">
            <v>kg</v>
          </cell>
          <cell r="E559">
            <v>139</v>
          </cell>
          <cell r="F559">
            <v>0</v>
          </cell>
        </row>
        <row r="560">
          <cell r="C560" t="str">
            <v>Truï ñôû maùy bieán ñieän theá ( 3coät ): 145,09kgx3</v>
          </cell>
          <cell r="D560" t="str">
            <v>kg</v>
          </cell>
          <cell r="E560">
            <v>435.27</v>
          </cell>
          <cell r="F560">
            <v>0</v>
          </cell>
        </row>
        <row r="561">
          <cell r="C561" t="str">
            <v>Truï ñôû maùy bieán doøng ( 3coät): 145,09kgx3</v>
          </cell>
          <cell r="D561" t="str">
            <v>kg</v>
          </cell>
          <cell r="E561">
            <v>435.27</v>
          </cell>
          <cell r="F561">
            <v>0</v>
          </cell>
        </row>
        <row r="562">
          <cell r="C562" t="str">
            <v>Truï ñôû söù ( 2coät ): 145,09kgx2</v>
          </cell>
          <cell r="D562" t="str">
            <v>kg</v>
          </cell>
          <cell r="E562">
            <v>290.18</v>
          </cell>
          <cell r="F562">
            <v>0</v>
          </cell>
        </row>
        <row r="563">
          <cell r="A563" t="str">
            <v>STP-XA</v>
          </cell>
          <cell r="B563" t="str">
            <v>ÑM-3285/2</v>
          </cell>
          <cell r="C563" t="str">
            <v>Truï ñôû choáng seùt (loaïi 3,5m  3coät ): 189,47 kgx3</v>
          </cell>
          <cell r="D563" t="str">
            <v>kg</v>
          </cell>
          <cell r="E563">
            <v>568.41</v>
          </cell>
          <cell r="F563">
            <v>0</v>
          </cell>
        </row>
        <row r="564">
          <cell r="C564" t="str">
            <v>Truï ñôû choáng seùt (loaïi 2,5m  3coät): 137,14kgx3</v>
          </cell>
          <cell r="D564" t="str">
            <v>kg</v>
          </cell>
          <cell r="E564">
            <v>411.41999999999996</v>
          </cell>
          <cell r="F564">
            <v>0</v>
          </cell>
        </row>
        <row r="565">
          <cell r="A565" t="str">
            <v>STP-XA</v>
          </cell>
          <cell r="B565" t="str">
            <v>ÑM-3285/2</v>
          </cell>
          <cell r="C565" t="str">
            <v>Saét hình thaønh phaåm cho xaø daøn 110kV</v>
          </cell>
          <cell r="D565" t="str">
            <v>Taán</v>
          </cell>
          <cell r="E565">
            <v>5.52468</v>
          </cell>
          <cell r="F565">
            <v>10500000</v>
          </cell>
        </row>
        <row r="566">
          <cell r="C566" t="str">
            <v>-Daøn truï coång :</v>
          </cell>
          <cell r="D566" t="str">
            <v/>
          </cell>
          <cell r="E566">
            <v>562.79999999999995</v>
          </cell>
          <cell r="F566">
            <v>0</v>
          </cell>
        </row>
        <row r="567">
          <cell r="C567" t="str">
            <v>6 xaø X1: 3931kg</v>
          </cell>
          <cell r="D567" t="str">
            <v/>
          </cell>
          <cell r="E567">
            <v>3939</v>
          </cell>
          <cell r="F567">
            <v>0</v>
          </cell>
        </row>
        <row r="568">
          <cell r="C568" t="str">
            <v>8 moái noái NX1: 562,8kg</v>
          </cell>
          <cell r="D568" t="str">
            <v/>
          </cell>
          <cell r="E568">
            <v>562.79999999999995</v>
          </cell>
          <cell r="F568">
            <v>0</v>
          </cell>
        </row>
        <row r="569">
          <cell r="A569" t="str">
            <v>BM-TGX</v>
          </cell>
          <cell r="B569" t="str">
            <v>TT</v>
          </cell>
          <cell r="C569" t="str">
            <v>2 moái noái NX2: 168kg</v>
          </cell>
          <cell r="D569" t="str">
            <v/>
          </cell>
          <cell r="E569">
            <v>168</v>
          </cell>
          <cell r="F569">
            <v>0</v>
          </cell>
        </row>
        <row r="570">
          <cell r="C570" t="str">
            <v>- Daøn ñaët tuï buø: 284,96kgx3</v>
          </cell>
          <cell r="D570" t="str">
            <v/>
          </cell>
          <cell r="E570">
            <v>854.87999999999988</v>
          </cell>
          <cell r="F570">
            <v>0</v>
          </cell>
        </row>
        <row r="571">
          <cell r="A571" t="str">
            <v>BM-TGX</v>
          </cell>
          <cell r="B571" t="str">
            <v>TT</v>
          </cell>
          <cell r="C571" t="str">
            <v>Gia coâng Boulon</v>
          </cell>
          <cell r="D571" t="str">
            <v>Taán</v>
          </cell>
          <cell r="E571">
            <v>0.41955999999999999</v>
          </cell>
          <cell r="F571">
            <v>10500000</v>
          </cell>
        </row>
        <row r="572">
          <cell r="C572" t="str">
            <v>Boulon M12x40: 732boäx0,052kg</v>
          </cell>
          <cell r="D572" t="str">
            <v>kg</v>
          </cell>
          <cell r="E572">
            <v>18.3</v>
          </cell>
          <cell r="F572">
            <v>0</v>
          </cell>
        </row>
        <row r="573">
          <cell r="C573" t="str">
            <v>Boulon M16x40: 1832boäx0,1kg</v>
          </cell>
          <cell r="D573" t="str">
            <v>kg</v>
          </cell>
          <cell r="E573">
            <v>183.20000000000002</v>
          </cell>
          <cell r="F573">
            <v>0</v>
          </cell>
        </row>
        <row r="574">
          <cell r="C574" t="str">
            <v>Boulon M16x50: =84boäx0,11kg</v>
          </cell>
          <cell r="D574" t="str">
            <v>kg</v>
          </cell>
          <cell r="E574">
            <v>9.24</v>
          </cell>
          <cell r="F574">
            <v>0</v>
          </cell>
        </row>
        <row r="575">
          <cell r="C575" t="str">
            <v>Boulon M16x60: =144boäx0,13kg</v>
          </cell>
          <cell r="D575" t="str">
            <v>kg</v>
          </cell>
          <cell r="E575">
            <v>18.72</v>
          </cell>
          <cell r="F575">
            <v>0</v>
          </cell>
        </row>
        <row r="576">
          <cell r="C576" t="str">
            <v>Boulon M16x80: =56boäx0,16kg</v>
          </cell>
          <cell r="D576" t="str">
            <v>kg</v>
          </cell>
          <cell r="E576">
            <v>8.9600000000000009</v>
          </cell>
          <cell r="F576">
            <v>0</v>
          </cell>
        </row>
        <row r="577">
          <cell r="C577" t="str">
            <v>Boulon M16x100: =24boäx0,19kg</v>
          </cell>
          <cell r="D577" t="str">
            <v>kg</v>
          </cell>
          <cell r="E577">
            <v>4.5600000000000005</v>
          </cell>
          <cell r="F577">
            <v>0</v>
          </cell>
        </row>
        <row r="578">
          <cell r="C578" t="str">
            <v>Boulon M16x200: =228boäx0,35kg</v>
          </cell>
          <cell r="D578" t="str">
            <v>kg</v>
          </cell>
          <cell r="E578">
            <v>79.8</v>
          </cell>
          <cell r="F578">
            <v>0</v>
          </cell>
        </row>
        <row r="579">
          <cell r="C579" t="str">
            <v>Boulon M16x250: =4boäx0,45kg</v>
          </cell>
          <cell r="D579" t="str">
            <v>kg</v>
          </cell>
          <cell r="E579">
            <v>1.8</v>
          </cell>
          <cell r="F579">
            <v>0</v>
          </cell>
        </row>
        <row r="580">
          <cell r="C580" t="str">
            <v>Boulon M20x50: =480boäx0,19kg</v>
          </cell>
          <cell r="D580" t="str">
            <v>kg</v>
          </cell>
          <cell r="E580">
            <v>91.2</v>
          </cell>
          <cell r="F580">
            <v>0</v>
          </cell>
        </row>
        <row r="581">
          <cell r="B581" t="str">
            <v>050-511/3285</v>
          </cell>
          <cell r="C581" t="str">
            <v>Boulon M20x90: =12boäx0,19kg</v>
          </cell>
          <cell r="D581" t="str">
            <v>kg</v>
          </cell>
          <cell r="E581">
            <v>2.2800000000000002</v>
          </cell>
          <cell r="F581">
            <v>0</v>
          </cell>
        </row>
      </sheetData>
      <sheetData sheetId="1" refreshError="1">
        <row r="4">
          <cell r="G4" t="str">
            <v/>
          </cell>
          <cell r="I4">
            <v>6957.25</v>
          </cell>
        </row>
        <row r="5">
          <cell r="G5" t="str">
            <v>CATD</v>
          </cell>
          <cell r="I5">
            <v>8657.6018999999997</v>
          </cell>
        </row>
        <row r="6">
          <cell r="G6" t="str">
            <v>MAVL</v>
          </cell>
          <cell r="I6" t="str">
            <v>Soá löông</v>
          </cell>
        </row>
        <row r="7">
          <cell r="G7" t="str">
            <v/>
          </cell>
          <cell r="I7">
            <v>6957.25</v>
          </cell>
        </row>
        <row r="8">
          <cell r="G8" t="str">
            <v>CATD</v>
          </cell>
          <cell r="I8">
            <v>8657.6018999999997</v>
          </cell>
        </row>
        <row r="9">
          <cell r="G9" t="str">
            <v/>
          </cell>
          <cell r="I9">
            <v>2510</v>
          </cell>
        </row>
        <row r="10">
          <cell r="G10" t="str">
            <v>CTRAM</v>
          </cell>
          <cell r="I10">
            <v>542.91300000000001</v>
          </cell>
        </row>
        <row r="11">
          <cell r="G11" t="str">
            <v>CAYC</v>
          </cell>
          <cell r="I11">
            <v>44.725690000000007</v>
          </cell>
        </row>
        <row r="12">
          <cell r="G12" t="str">
            <v>GVAN</v>
          </cell>
          <cell r="I12">
            <v>0.31023600000000012</v>
          </cell>
        </row>
        <row r="13">
          <cell r="G13" t="str">
            <v>KEMB</v>
          </cell>
          <cell r="I13">
            <v>12.667970000000004</v>
          </cell>
        </row>
        <row r="14">
          <cell r="G14" t="str">
            <v/>
          </cell>
          <cell r="I14">
            <v>25.984000000000009</v>
          </cell>
        </row>
        <row r="15">
          <cell r="G15" t="str">
            <v/>
          </cell>
          <cell r="I15">
            <v>26.633600000000008</v>
          </cell>
        </row>
        <row r="16">
          <cell r="G16" t="str">
            <v>XM30</v>
          </cell>
          <cell r="I16">
            <v>5513.1552000000029</v>
          </cell>
        </row>
        <row r="17">
          <cell r="G17" t="str">
            <v>CATV</v>
          </cell>
          <cell r="I17">
            <v>13.370067200000006</v>
          </cell>
        </row>
        <row r="18">
          <cell r="G18" t="str">
            <v>DA46</v>
          </cell>
          <cell r="I18">
            <v>23.916972800000014</v>
          </cell>
        </row>
        <row r="19">
          <cell r="G19" t="str">
            <v/>
          </cell>
          <cell r="I19">
            <v>78.619114999999994</v>
          </cell>
        </row>
        <row r="20">
          <cell r="G20" t="str">
            <v/>
          </cell>
          <cell r="I20">
            <v>81.390438803749987</v>
          </cell>
        </row>
        <row r="21">
          <cell r="G21" t="str">
            <v>XM30</v>
          </cell>
          <cell r="I21">
            <v>18719.800924862499</v>
          </cell>
        </row>
        <row r="22">
          <cell r="G22" t="str">
            <v>CATV</v>
          </cell>
          <cell r="I22">
            <v>40.206601602150002</v>
          </cell>
        </row>
        <row r="23">
          <cell r="G23" t="str">
            <v>DA12</v>
          </cell>
          <cell r="I23">
            <v>73.495507275450009</v>
          </cell>
        </row>
        <row r="24">
          <cell r="G24" t="str">
            <v/>
          </cell>
          <cell r="I24">
            <v>110.91203999999999</v>
          </cell>
        </row>
        <row r="25">
          <cell r="G25" t="str">
            <v/>
          </cell>
          <cell r="I25">
            <v>114.82168940999999</v>
          </cell>
        </row>
        <row r="26">
          <cell r="G26" t="str">
            <v>XM30</v>
          </cell>
          <cell r="I26">
            <v>41450.629877010004</v>
          </cell>
        </row>
        <row r="27">
          <cell r="G27" t="str">
            <v>CATV</v>
          </cell>
          <cell r="I27">
            <v>51.66948295440001</v>
          </cell>
        </row>
        <row r="28">
          <cell r="G28" t="str">
            <v>DA12</v>
          </cell>
          <cell r="I28">
            <v>99.435971221200035</v>
          </cell>
        </row>
        <row r="29">
          <cell r="G29" t="str">
            <v/>
          </cell>
          <cell r="I29">
            <v>6.008</v>
          </cell>
        </row>
        <row r="30">
          <cell r="G30" t="str">
            <v/>
          </cell>
          <cell r="I30">
            <v>6.2197820000000004</v>
          </cell>
        </row>
        <row r="31">
          <cell r="G31" t="str">
            <v>XM30</v>
          </cell>
          <cell r="I31">
            <v>2245.3413020000003</v>
          </cell>
        </row>
        <row r="32">
          <cell r="G32" t="str">
            <v>CATV</v>
          </cell>
          <cell r="I32">
            <v>2.79888688</v>
          </cell>
        </row>
        <row r="33">
          <cell r="G33" t="str">
            <v>DA12</v>
          </cell>
          <cell r="I33">
            <v>5.3863522400000008</v>
          </cell>
        </row>
        <row r="34">
          <cell r="G34" t="str">
            <v>GCCT</v>
          </cell>
          <cell r="I34">
            <v>9.102120000000001E-2</v>
          </cell>
        </row>
        <row r="35">
          <cell r="G35" t="str">
            <v>DINH</v>
          </cell>
          <cell r="I35">
            <v>0.74030576000000003</v>
          </cell>
        </row>
        <row r="36">
          <cell r="G36" t="str">
            <v>DDIA</v>
          </cell>
          <cell r="I36">
            <v>3.6590522400000003</v>
          </cell>
        </row>
        <row r="37">
          <cell r="G37" t="str">
            <v/>
          </cell>
          <cell r="I37">
            <v>10.124499999999999</v>
          </cell>
        </row>
        <row r="38">
          <cell r="G38" t="str">
            <v/>
          </cell>
          <cell r="I38">
            <v>10.481388624999999</v>
          </cell>
        </row>
        <row r="39">
          <cell r="G39" t="str">
            <v>XM30</v>
          </cell>
          <cell r="I39">
            <v>4548.9226632499995</v>
          </cell>
        </row>
        <row r="40">
          <cell r="G40" t="str">
            <v>CATV</v>
          </cell>
          <cell r="I40">
            <v>4.3497889349999994</v>
          </cell>
        </row>
        <row r="41">
          <cell r="G41" t="str">
            <v>DA12</v>
          </cell>
          <cell r="I41">
            <v>8.9929858799999991</v>
          </cell>
        </row>
        <row r="42">
          <cell r="G42" t="str">
            <v>GCCT</v>
          </cell>
          <cell r="I42">
            <v>0.15338617499999999</v>
          </cell>
        </row>
        <row r="43">
          <cell r="G43" t="str">
            <v>DINH</v>
          </cell>
          <cell r="I43">
            <v>1.2475408899999998</v>
          </cell>
        </row>
        <row r="44">
          <cell r="G44" t="str">
            <v>DDIA</v>
          </cell>
          <cell r="I44">
            <v>6.166124234999999</v>
          </cell>
        </row>
        <row r="45">
          <cell r="G45" t="str">
            <v/>
          </cell>
          <cell r="I45">
            <v>43.567245</v>
          </cell>
        </row>
        <row r="46">
          <cell r="G46" t="str">
            <v/>
          </cell>
          <cell r="I46">
            <v>45.102990386249999</v>
          </cell>
        </row>
        <row r="47">
          <cell r="G47" t="str">
            <v>XM30</v>
          </cell>
          <cell r="I47">
            <v>16282.179529436251</v>
          </cell>
        </row>
        <row r="48">
          <cell r="G48" t="str">
            <v>CATV</v>
          </cell>
          <cell r="I48">
            <v>20.296236755700001</v>
          </cell>
        </row>
        <row r="49">
          <cell r="G49" t="str">
            <v>DA12</v>
          </cell>
          <cell r="I49">
            <v>39.059342159850004</v>
          </cell>
        </row>
        <row r="50">
          <cell r="G50" t="str">
            <v>GCCT</v>
          </cell>
          <cell r="I50">
            <v>0.88005834900000002</v>
          </cell>
        </row>
        <row r="51">
          <cell r="G51" t="str">
            <v>DINH</v>
          </cell>
          <cell r="I51">
            <v>2.1121400376000001</v>
          </cell>
        </row>
        <row r="52">
          <cell r="G52" t="str">
            <v>DDIA</v>
          </cell>
          <cell r="I52">
            <v>15.489026942400001</v>
          </cell>
        </row>
        <row r="53">
          <cell r="G53" t="str">
            <v/>
          </cell>
          <cell r="I53">
            <v>0.56000000000000005</v>
          </cell>
        </row>
        <row r="54">
          <cell r="G54" t="str">
            <v/>
          </cell>
          <cell r="I54">
            <v>0.57974000000000003</v>
          </cell>
        </row>
        <row r="55">
          <cell r="G55" t="str">
            <v>XM30</v>
          </cell>
          <cell r="I55">
            <v>251.60716000000002</v>
          </cell>
        </row>
        <row r="56">
          <cell r="G56" t="str">
            <v>CATV</v>
          </cell>
          <cell r="I56">
            <v>0.24059280000000005</v>
          </cell>
        </row>
        <row r="57">
          <cell r="G57" t="str">
            <v>DA12</v>
          </cell>
          <cell r="I57">
            <v>0.49741440000000009</v>
          </cell>
        </row>
        <row r="58">
          <cell r="G58" t="str">
            <v>GCCT</v>
          </cell>
          <cell r="I58">
            <v>1.1312000000000001E-2</v>
          </cell>
        </row>
        <row r="59">
          <cell r="G59" t="str">
            <v>DINH</v>
          </cell>
          <cell r="I59">
            <v>2.7148800000000004E-2</v>
          </cell>
        </row>
        <row r="60">
          <cell r="G60" t="str">
            <v>DDIA</v>
          </cell>
          <cell r="I60">
            <v>0.1990912</v>
          </cell>
        </row>
        <row r="61">
          <cell r="G61" t="str">
            <v/>
          </cell>
          <cell r="I61">
            <v>143.92400000000001</v>
          </cell>
        </row>
        <row r="62">
          <cell r="G62" t="str">
            <v/>
          </cell>
          <cell r="I62">
            <v>148.997321</v>
          </cell>
        </row>
        <row r="63">
          <cell r="G63" t="str">
            <v>XM30</v>
          </cell>
          <cell r="I63">
            <v>64664.837313999989</v>
          </cell>
        </row>
        <row r="64">
          <cell r="G64" t="str">
            <v>CATV</v>
          </cell>
          <cell r="I64">
            <v>61.834068119999998</v>
          </cell>
        </row>
        <row r="65">
          <cell r="G65" t="str">
            <v>DA12</v>
          </cell>
          <cell r="I65">
            <v>127.83905376</v>
          </cell>
        </row>
        <row r="66">
          <cell r="G66" t="str">
            <v/>
          </cell>
          <cell r="I66">
            <v>35.481999999999999</v>
          </cell>
        </row>
        <row r="67">
          <cell r="G67" t="str">
            <v/>
          </cell>
          <cell r="I67">
            <v>36.732740499999998</v>
          </cell>
        </row>
        <row r="68">
          <cell r="G68" t="str">
            <v>XM30</v>
          </cell>
          <cell r="I68">
            <v>13260.5193205</v>
          </cell>
        </row>
        <row r="69">
          <cell r="G69" t="str">
            <v>CATV</v>
          </cell>
          <cell r="I69">
            <v>16.529644519999998</v>
          </cell>
        </row>
        <row r="70">
          <cell r="G70" t="str">
            <v>DA12</v>
          </cell>
          <cell r="I70">
            <v>31.810677459999997</v>
          </cell>
        </row>
        <row r="71">
          <cell r="G71" t="str">
            <v/>
          </cell>
          <cell r="I71">
            <v>6.0019999999999998</v>
          </cell>
        </row>
        <row r="72">
          <cell r="G72" t="str">
            <v/>
          </cell>
          <cell r="I72">
            <v>6.2135704999999994</v>
          </cell>
        </row>
        <row r="73">
          <cell r="G73" t="str">
            <v>XM30</v>
          </cell>
          <cell r="I73">
            <v>2696.689597</v>
          </cell>
        </row>
        <row r="74">
          <cell r="G74" t="str">
            <v>CATV</v>
          </cell>
          <cell r="I74">
            <v>2.5786392600000001</v>
          </cell>
        </row>
        <row r="75">
          <cell r="G75" t="str">
            <v>DA12</v>
          </cell>
          <cell r="I75">
            <v>5.3312164800000001</v>
          </cell>
        </row>
        <row r="76">
          <cell r="G76" t="str">
            <v/>
          </cell>
          <cell r="I76">
            <v>1.9683400000000004</v>
          </cell>
        </row>
        <row r="77">
          <cell r="G77" t="str">
            <v/>
          </cell>
          <cell r="I77">
            <v>2.0377239850000004</v>
          </cell>
        </row>
        <row r="78">
          <cell r="G78" t="str">
            <v>XM30</v>
          </cell>
          <cell r="I78">
            <v>735.61835858500024</v>
          </cell>
        </row>
        <row r="79">
          <cell r="G79" t="str">
            <v>CATV</v>
          </cell>
          <cell r="I79">
            <v>0.91697087240000019</v>
          </cell>
        </row>
        <row r="80">
          <cell r="G80" t="str">
            <v>DA12</v>
          </cell>
          <cell r="I80">
            <v>1.7646758602000006</v>
          </cell>
        </row>
        <row r="81">
          <cell r="G81" t="str">
            <v/>
          </cell>
          <cell r="I81">
            <v>10.390341500000002</v>
          </cell>
        </row>
        <row r="82">
          <cell r="G82" t="str">
            <v/>
          </cell>
          <cell r="I82">
            <v>10.598979557320003</v>
          </cell>
        </row>
        <row r="83">
          <cell r="G83" t="str">
            <v>XM30</v>
          </cell>
          <cell r="I83">
            <v>3826.2129175778205</v>
          </cell>
        </row>
        <row r="84">
          <cell r="G84" t="str">
            <v>CATV</v>
          </cell>
          <cell r="I84">
            <v>4.7694784587450005</v>
          </cell>
        </row>
        <row r="85">
          <cell r="G85" t="str">
            <v>DA12</v>
          </cell>
          <cell r="I85">
            <v>9.1786198742700016</v>
          </cell>
        </row>
        <row r="86">
          <cell r="G86" t="str">
            <v/>
          </cell>
          <cell r="I86">
            <v>10.124499999999999</v>
          </cell>
        </row>
        <row r="87">
          <cell r="G87" t="str">
            <v/>
          </cell>
          <cell r="I87">
            <v>10.481388624999999</v>
          </cell>
        </row>
        <row r="88">
          <cell r="G88" t="str">
            <v>XM30</v>
          </cell>
          <cell r="I88">
            <v>4548.9226632499995</v>
          </cell>
        </row>
        <row r="89">
          <cell r="G89" t="str">
            <v>CATV</v>
          </cell>
          <cell r="I89">
            <v>4.3497889349999994</v>
          </cell>
        </row>
        <row r="90">
          <cell r="G90" t="str">
            <v>DA12</v>
          </cell>
          <cell r="I90">
            <v>8.9929858799999991</v>
          </cell>
        </row>
        <row r="91">
          <cell r="G91" t="str">
            <v>GCCT</v>
          </cell>
          <cell r="I91">
            <v>0.15338617499999999</v>
          </cell>
        </row>
        <row r="92">
          <cell r="G92" t="str">
            <v>DINH</v>
          </cell>
          <cell r="I92">
            <v>1.2475408899999998</v>
          </cell>
        </row>
        <row r="93">
          <cell r="G93" t="str">
            <v>DDIA</v>
          </cell>
          <cell r="I93">
            <v>6.166124234999999</v>
          </cell>
        </row>
        <row r="94">
          <cell r="G94" t="str">
            <v/>
          </cell>
          <cell r="I94">
            <v>0</v>
          </cell>
        </row>
        <row r="95">
          <cell r="G95" t="str">
            <v/>
          </cell>
          <cell r="I95">
            <v>0</v>
          </cell>
        </row>
        <row r="96">
          <cell r="G96" t="str">
            <v>XM30</v>
          </cell>
          <cell r="I96">
            <v>0</v>
          </cell>
        </row>
        <row r="97">
          <cell r="G97" t="str">
            <v>CATV</v>
          </cell>
          <cell r="I97">
            <v>0</v>
          </cell>
        </row>
        <row r="98">
          <cell r="G98" t="str">
            <v>DA12</v>
          </cell>
          <cell r="I98">
            <v>0</v>
          </cell>
        </row>
        <row r="99">
          <cell r="G99" t="str">
            <v>GVAN</v>
          </cell>
          <cell r="I99">
            <v>0</v>
          </cell>
        </row>
        <row r="100">
          <cell r="G100" t="str">
            <v>DINH</v>
          </cell>
          <cell r="I100">
            <v>0</v>
          </cell>
        </row>
        <row r="101">
          <cell r="G101" t="str">
            <v>DDIA</v>
          </cell>
          <cell r="I101">
            <v>0</v>
          </cell>
        </row>
        <row r="102">
          <cell r="G102" t="str">
            <v/>
          </cell>
          <cell r="I102">
            <v>65.776039999999995</v>
          </cell>
        </row>
        <row r="103">
          <cell r="G103" t="str">
            <v/>
          </cell>
          <cell r="I103">
            <v>68.094645409999998</v>
          </cell>
        </row>
        <row r="104">
          <cell r="G104" t="str">
            <v>XM30</v>
          </cell>
          <cell r="I104">
            <v>24582.16699301</v>
          </cell>
        </row>
        <row r="105">
          <cell r="G105" t="str">
            <v>CATV</v>
          </cell>
          <cell r="I105">
            <v>30.6424259944</v>
          </cell>
        </row>
        <row r="106">
          <cell r="G106" t="str">
            <v>DA12</v>
          </cell>
          <cell r="I106">
            <v>58.970193141199999</v>
          </cell>
        </row>
        <row r="107">
          <cell r="G107" t="str">
            <v/>
          </cell>
          <cell r="I107">
            <v>39.93</v>
          </cell>
        </row>
        <row r="108">
          <cell r="G108" t="str">
            <v/>
          </cell>
          <cell r="I108">
            <v>41.337532500000002</v>
          </cell>
        </row>
        <row r="109">
          <cell r="G109" t="str">
            <v>XM30</v>
          </cell>
          <cell r="I109">
            <v>14922.849232500001</v>
          </cell>
        </row>
        <row r="110">
          <cell r="G110" t="str">
            <v>CATV</v>
          </cell>
          <cell r="I110">
            <v>18.601789800000002</v>
          </cell>
        </row>
        <row r="111">
          <cell r="G111" t="str">
            <v>DA12</v>
          </cell>
          <cell r="I111">
            <v>35.798442900000005</v>
          </cell>
        </row>
        <row r="112">
          <cell r="G112" t="str">
            <v/>
          </cell>
          <cell r="I112">
            <v>2.31</v>
          </cell>
        </row>
        <row r="113">
          <cell r="G113" t="str">
            <v/>
          </cell>
          <cell r="I113">
            <v>2.3914275000000003</v>
          </cell>
        </row>
        <row r="114">
          <cell r="G114" t="str">
            <v>XM30</v>
          </cell>
          <cell r="I114">
            <v>1037.879535</v>
          </cell>
        </row>
        <row r="115">
          <cell r="G115" t="str">
            <v>CATV</v>
          </cell>
          <cell r="I115">
            <v>0.99244530000000009</v>
          </cell>
        </row>
        <row r="116">
          <cell r="G116" t="str">
            <v>DA12</v>
          </cell>
          <cell r="I116">
            <v>2.0518344000000002</v>
          </cell>
        </row>
        <row r="117">
          <cell r="G117" t="str">
            <v/>
          </cell>
          <cell r="I117">
            <v>176.76</v>
          </cell>
        </row>
        <row r="118">
          <cell r="G118" t="str">
            <v>GVAN</v>
          </cell>
          <cell r="I118">
            <v>1.4139385919999998</v>
          </cell>
        </row>
        <row r="119">
          <cell r="G119" t="str">
            <v>GNEP</v>
          </cell>
          <cell r="I119">
            <v>0.15443521199999999</v>
          </cell>
        </row>
        <row r="120">
          <cell r="G120" t="str">
            <v>GCHO</v>
          </cell>
          <cell r="I120">
            <v>0.81944168399999984</v>
          </cell>
        </row>
        <row r="121">
          <cell r="G121" t="str">
            <v>DINH</v>
          </cell>
          <cell r="I121">
            <v>21.423311999999996</v>
          </cell>
        </row>
        <row r="122">
          <cell r="G122" t="str">
            <v/>
          </cell>
          <cell r="I122">
            <v>45.54</v>
          </cell>
        </row>
        <row r="123">
          <cell r="G123" t="str">
            <v>GVAN</v>
          </cell>
          <cell r="I123">
            <v>0.43051694399999996</v>
          </cell>
        </row>
        <row r="124">
          <cell r="G124" t="str">
            <v>GNEP</v>
          </cell>
          <cell r="I124">
            <v>0.115908408</v>
          </cell>
        </row>
        <row r="125">
          <cell r="G125" t="str">
            <v>GCHO</v>
          </cell>
          <cell r="I125">
            <v>0.18490150799999999</v>
          </cell>
        </row>
        <row r="126">
          <cell r="G126" t="str">
            <v>DINH</v>
          </cell>
          <cell r="I126">
            <v>8.2791719999999991</v>
          </cell>
        </row>
        <row r="127">
          <cell r="G127" t="str">
            <v/>
          </cell>
          <cell r="I127">
            <v>100.95599999999997</v>
          </cell>
        </row>
        <row r="128">
          <cell r="G128" t="str">
            <v>GVAN</v>
          </cell>
          <cell r="I128">
            <v>0.80756723519999984</v>
          </cell>
        </row>
        <row r="129">
          <cell r="G129" t="str">
            <v>GNEP</v>
          </cell>
          <cell r="I129">
            <v>0.21412767599999996</v>
          </cell>
        </row>
        <row r="130">
          <cell r="G130" t="str">
            <v>GCHO</v>
          </cell>
          <cell r="I130">
            <v>0.34158462599999989</v>
          </cell>
        </row>
        <row r="131">
          <cell r="G131" t="str">
            <v>DINH</v>
          </cell>
          <cell r="I131">
            <v>15.294833999999998</v>
          </cell>
        </row>
        <row r="132">
          <cell r="G132" t="str">
            <v/>
          </cell>
          <cell r="I132">
            <v>375.72080000000005</v>
          </cell>
        </row>
        <row r="133">
          <cell r="G133" t="str">
            <v>GVAN</v>
          </cell>
          <cell r="I133">
            <v>3.0054658233600002</v>
          </cell>
        </row>
        <row r="134">
          <cell r="G134" t="str">
            <v>GNEP</v>
          </cell>
          <cell r="I134">
            <v>0.56542223192000007</v>
          </cell>
        </row>
        <row r="135">
          <cell r="G135" t="str">
            <v>GCHO</v>
          </cell>
          <cell r="I135">
            <v>1.8822109196799999</v>
          </cell>
        </row>
        <row r="136">
          <cell r="G136" t="str">
            <v>DINH</v>
          </cell>
          <cell r="I136">
            <v>56.921701200000001</v>
          </cell>
        </row>
        <row r="137">
          <cell r="G137" t="str">
            <v/>
          </cell>
          <cell r="I137">
            <v>390.22399999999999</v>
          </cell>
        </row>
        <row r="138">
          <cell r="G138" t="str">
            <v>GVAN</v>
          </cell>
          <cell r="I138">
            <v>3.1214798207999994</v>
          </cell>
        </row>
        <row r="139">
          <cell r="G139" t="str">
            <v>GNEP</v>
          </cell>
          <cell r="I139">
            <v>0.74489859359999988</v>
          </cell>
        </row>
        <row r="140">
          <cell r="G140" t="str">
            <v>GCHO</v>
          </cell>
          <cell r="I140">
            <v>3.7717881167999994</v>
          </cell>
        </row>
        <row r="141">
          <cell r="G141" t="str">
            <v>DINH</v>
          </cell>
          <cell r="I141">
            <v>56.320639695999986</v>
          </cell>
        </row>
        <row r="142">
          <cell r="G142" t="str">
            <v/>
          </cell>
          <cell r="I142">
            <v>3.04</v>
          </cell>
        </row>
        <row r="143">
          <cell r="G143" t="str">
            <v>GVAN</v>
          </cell>
          <cell r="I143">
            <v>2.4317568000000001E-2</v>
          </cell>
        </row>
        <row r="144">
          <cell r="G144" t="str">
            <v>GNEP</v>
          </cell>
          <cell r="I144">
            <v>3.4388480000000004E-3</v>
          </cell>
        </row>
        <row r="145">
          <cell r="G145" t="str">
            <v>GCHO</v>
          </cell>
          <cell r="I145">
            <v>2.0510272000000003E-2</v>
          </cell>
        </row>
        <row r="146">
          <cell r="G146" t="str">
            <v>DINH</v>
          </cell>
          <cell r="I146">
            <v>0.24716720000000006</v>
          </cell>
        </row>
        <row r="147">
          <cell r="G147" t="str">
            <v/>
          </cell>
          <cell r="I147">
            <v>100.1</v>
          </cell>
        </row>
        <row r="148">
          <cell r="G148" t="str">
            <v>GVAN</v>
          </cell>
          <cell r="I148">
            <v>0.80071991999999992</v>
          </cell>
        </row>
        <row r="149">
          <cell r="G149" t="str">
            <v>GNEP</v>
          </cell>
          <cell r="I149">
            <v>0.11323311999999998</v>
          </cell>
        </row>
        <row r="150">
          <cell r="G150" t="str">
            <v>GCHO</v>
          </cell>
          <cell r="I150">
            <v>0.67535467999999976</v>
          </cell>
        </row>
        <row r="151">
          <cell r="G151" t="str">
            <v>DINH</v>
          </cell>
          <cell r="I151">
            <v>8.1386304999999961</v>
          </cell>
        </row>
        <row r="152">
          <cell r="G152" t="str">
            <v/>
          </cell>
          <cell r="I152">
            <v>0</v>
          </cell>
        </row>
        <row r="153">
          <cell r="G153" t="str">
            <v>GVAN</v>
          </cell>
          <cell r="I153">
            <v>0</v>
          </cell>
        </row>
        <row r="154">
          <cell r="G154" t="str">
            <v>GDAC</v>
          </cell>
          <cell r="I154">
            <v>0</v>
          </cell>
        </row>
        <row r="155">
          <cell r="G155" t="str">
            <v>DINH</v>
          </cell>
          <cell r="I155">
            <v>0</v>
          </cell>
        </row>
        <row r="156">
          <cell r="G156" t="str">
            <v>DDIA</v>
          </cell>
          <cell r="I156">
            <v>0</v>
          </cell>
        </row>
        <row r="157">
          <cell r="G157" t="str">
            <v/>
          </cell>
          <cell r="I157">
            <v>0</v>
          </cell>
        </row>
        <row r="158">
          <cell r="G158" t="str">
            <v>GVAN</v>
          </cell>
          <cell r="I158">
            <v>0</v>
          </cell>
        </row>
        <row r="159">
          <cell r="G159" t="str">
            <v>GDAC</v>
          </cell>
          <cell r="I159">
            <v>0</v>
          </cell>
        </row>
        <row r="160">
          <cell r="G160" t="str">
            <v>DINH</v>
          </cell>
          <cell r="I160">
            <v>0</v>
          </cell>
        </row>
        <row r="161">
          <cell r="G161" t="str">
            <v>DDIA</v>
          </cell>
          <cell r="I161">
            <v>0</v>
          </cell>
        </row>
        <row r="162">
          <cell r="G162" t="str">
            <v/>
          </cell>
          <cell r="I162">
            <v>934.45199999999988</v>
          </cell>
        </row>
        <row r="163">
          <cell r="G163" t="str">
            <v>GVAN</v>
          </cell>
          <cell r="I163">
            <v>7.4378641391999984</v>
          </cell>
        </row>
        <row r="164">
          <cell r="G164" t="str">
            <v>GNEP</v>
          </cell>
          <cell r="I164">
            <v>1.7843360939999997</v>
          </cell>
        </row>
        <row r="165">
          <cell r="G165" t="str">
            <v>GCHO</v>
          </cell>
          <cell r="I165">
            <v>3.3527203307999991</v>
          </cell>
        </row>
        <row r="166">
          <cell r="G166" t="str">
            <v>DINH</v>
          </cell>
          <cell r="I166">
            <v>160.87198573799998</v>
          </cell>
        </row>
        <row r="167">
          <cell r="G167" t="str">
            <v/>
          </cell>
          <cell r="I167">
            <v>0</v>
          </cell>
        </row>
        <row r="168">
          <cell r="G168" t="str">
            <v>GVAN</v>
          </cell>
          <cell r="I168">
            <v>0</v>
          </cell>
        </row>
        <row r="169">
          <cell r="G169" t="str">
            <v>GNEP</v>
          </cell>
          <cell r="I169">
            <v>0</v>
          </cell>
        </row>
        <row r="170">
          <cell r="G170" t="str">
            <v>GCHO</v>
          </cell>
          <cell r="I170">
            <v>0</v>
          </cell>
        </row>
        <row r="171">
          <cell r="G171" t="str">
            <v>DINH</v>
          </cell>
          <cell r="I171">
            <v>0</v>
          </cell>
        </row>
        <row r="172">
          <cell r="G172" t="str">
            <v/>
          </cell>
          <cell r="I172">
            <v>124.69200000000002</v>
          </cell>
        </row>
        <row r="173">
          <cell r="G173" t="str">
            <v>GVAN</v>
          </cell>
          <cell r="I173">
            <v>0.15490487160000002</v>
          </cell>
        </row>
        <row r="174">
          <cell r="G174" t="str">
            <v>DINH</v>
          </cell>
          <cell r="I174">
            <v>0.20150227200000001</v>
          </cell>
        </row>
        <row r="175">
          <cell r="G175" t="str">
            <v/>
          </cell>
          <cell r="I175">
            <v>4.1894</v>
          </cell>
        </row>
        <row r="176">
          <cell r="G176" t="str">
            <v>SA10</v>
          </cell>
          <cell r="I176">
            <v>4210.3469999999998</v>
          </cell>
        </row>
        <row r="177">
          <cell r="G177" t="str">
            <v>KEMB</v>
          </cell>
          <cell r="I177">
            <v>89.736947999999998</v>
          </cell>
        </row>
        <row r="178">
          <cell r="G178" t="str">
            <v/>
          </cell>
          <cell r="I178">
            <v>8.1794599999999988</v>
          </cell>
        </row>
        <row r="179">
          <cell r="G179" t="str">
            <v>SA&lt;18</v>
          </cell>
          <cell r="I179">
            <v>8343.0491999999995</v>
          </cell>
        </row>
        <row r="180">
          <cell r="G180" t="str">
            <v>KEMB</v>
          </cell>
          <cell r="I180">
            <v>116.80268879999998</v>
          </cell>
        </row>
        <row r="181">
          <cell r="G181" t="str">
            <v>QHAN</v>
          </cell>
          <cell r="I181">
            <v>37.952694399999992</v>
          </cell>
        </row>
        <row r="182">
          <cell r="G182" t="str">
            <v/>
          </cell>
          <cell r="I182">
            <v>1.2200000000000002</v>
          </cell>
        </row>
        <row r="183">
          <cell r="G183" t="str">
            <v>SA&gt;18</v>
          </cell>
          <cell r="I183">
            <v>1244.4000000000001</v>
          </cell>
        </row>
        <row r="184">
          <cell r="G184" t="str">
            <v>KEMB</v>
          </cell>
          <cell r="I184">
            <v>17.421599999999998</v>
          </cell>
        </row>
        <row r="185">
          <cell r="G185" t="str">
            <v>QHAN</v>
          </cell>
          <cell r="I185">
            <v>6.4659999999999993</v>
          </cell>
        </row>
        <row r="186">
          <cell r="G186" t="str">
            <v/>
          </cell>
          <cell r="I186">
            <v>0.25151000000000001</v>
          </cell>
        </row>
        <row r="187">
          <cell r="G187" t="str">
            <v>SA10</v>
          </cell>
          <cell r="I187">
            <v>252.76755</v>
          </cell>
        </row>
        <row r="188">
          <cell r="G188" t="str">
            <v>KEMB</v>
          </cell>
          <cell r="I188">
            <v>5.3873442000000002</v>
          </cell>
        </row>
        <row r="189">
          <cell r="G189" t="str">
            <v/>
          </cell>
          <cell r="I189">
            <v>1.06473</v>
          </cell>
        </row>
        <row r="190">
          <cell r="G190" t="str">
            <v>SA&lt;18</v>
          </cell>
          <cell r="I190">
            <v>1086.0246</v>
          </cell>
        </row>
        <row r="191">
          <cell r="G191" t="str">
            <v>KEMB</v>
          </cell>
          <cell r="I191">
            <v>15.204344399999998</v>
          </cell>
        </row>
        <row r="192">
          <cell r="G192" t="str">
            <v>QHAN</v>
          </cell>
          <cell r="I192">
            <v>5.1319985999999993</v>
          </cell>
        </row>
        <row r="193">
          <cell r="G193" t="str">
            <v/>
          </cell>
          <cell r="I193">
            <v>0</v>
          </cell>
        </row>
        <row r="194">
          <cell r="G194" t="str">
            <v>SA&gt;18</v>
          </cell>
          <cell r="I194">
            <v>0</v>
          </cell>
        </row>
        <row r="195">
          <cell r="G195" t="str">
            <v>KEMB</v>
          </cell>
          <cell r="I195">
            <v>0</v>
          </cell>
        </row>
        <row r="196">
          <cell r="G196" t="str">
            <v>QHAN</v>
          </cell>
          <cell r="I196">
            <v>0</v>
          </cell>
        </row>
        <row r="197">
          <cell r="G197" t="str">
            <v/>
          </cell>
          <cell r="I197">
            <v>2.1550099999999999</v>
          </cell>
        </row>
        <row r="198">
          <cell r="G198" t="str">
            <v>SA10</v>
          </cell>
          <cell r="I198">
            <v>2165.78505</v>
          </cell>
        </row>
        <row r="199">
          <cell r="G199" t="str">
            <v>KEMB</v>
          </cell>
          <cell r="I199">
            <v>46.160314200000002</v>
          </cell>
        </row>
        <row r="200">
          <cell r="G200" t="str">
            <v/>
          </cell>
          <cell r="I200">
            <v>3.7780999999999998</v>
          </cell>
        </row>
        <row r="201">
          <cell r="G201" t="str">
            <v>SA&lt;18</v>
          </cell>
          <cell r="I201">
            <v>3853.6619999999998</v>
          </cell>
        </row>
        <row r="202">
          <cell r="G202" t="str">
            <v>KEMB</v>
          </cell>
          <cell r="I202">
            <v>53.951267999999999</v>
          </cell>
        </row>
        <row r="203">
          <cell r="G203" t="str">
            <v>QHAN</v>
          </cell>
          <cell r="I203">
            <v>17.757070000000002</v>
          </cell>
        </row>
        <row r="204">
          <cell r="G204" t="str">
            <v/>
          </cell>
          <cell r="I204">
            <v>0.45185000000000003</v>
          </cell>
        </row>
        <row r="205">
          <cell r="G205" t="str">
            <v>SA&gt;18</v>
          </cell>
          <cell r="I205">
            <v>460.88700000000006</v>
          </cell>
        </row>
        <row r="206">
          <cell r="G206" t="str">
            <v>KEMB</v>
          </cell>
          <cell r="I206">
            <v>6.4524180000000007</v>
          </cell>
        </row>
        <row r="207">
          <cell r="G207" t="str">
            <v>QHAN</v>
          </cell>
          <cell r="I207">
            <v>2.7291740000000004</v>
          </cell>
        </row>
        <row r="208">
          <cell r="G208" t="str">
            <v/>
          </cell>
          <cell r="I208">
            <v>0</v>
          </cell>
        </row>
        <row r="209">
          <cell r="G209" t="str">
            <v>SA10</v>
          </cell>
          <cell r="I209">
            <v>0</v>
          </cell>
        </row>
        <row r="210">
          <cell r="G210" t="str">
            <v>KEMB</v>
          </cell>
          <cell r="I210">
            <v>0</v>
          </cell>
        </row>
        <row r="211">
          <cell r="G211" t="str">
            <v/>
          </cell>
          <cell r="I211">
            <v>0</v>
          </cell>
        </row>
        <row r="212">
          <cell r="G212" t="str">
            <v>SA&lt;18</v>
          </cell>
          <cell r="I212">
            <v>0</v>
          </cell>
        </row>
        <row r="213">
          <cell r="G213" t="str">
            <v>KEMB</v>
          </cell>
          <cell r="I213">
            <v>0</v>
          </cell>
        </row>
        <row r="214">
          <cell r="G214" t="str">
            <v>QHAN</v>
          </cell>
          <cell r="I214">
            <v>0</v>
          </cell>
        </row>
        <row r="215">
          <cell r="G215" t="str">
            <v/>
          </cell>
          <cell r="I215">
            <v>0.45185000000000003</v>
          </cell>
        </row>
        <row r="216">
          <cell r="G216" t="str">
            <v>SA&gt;18</v>
          </cell>
          <cell r="I216">
            <v>460.88700000000006</v>
          </cell>
        </row>
        <row r="217">
          <cell r="G217" t="str">
            <v>KEMB</v>
          </cell>
          <cell r="I217">
            <v>6.4524180000000007</v>
          </cell>
        </row>
        <row r="218">
          <cell r="G218" t="str">
            <v>QHAN</v>
          </cell>
          <cell r="I218">
            <v>2.7291740000000004</v>
          </cell>
        </row>
        <row r="219">
          <cell r="G219" t="str">
            <v/>
          </cell>
          <cell r="I219">
            <v>2.5590000000000002</v>
          </cell>
        </row>
        <row r="220">
          <cell r="G220" t="str">
            <v>SA10</v>
          </cell>
          <cell r="I220">
            <v>2571.7950000000001</v>
          </cell>
        </row>
        <row r="221">
          <cell r="G221" t="str">
            <v>KEMB</v>
          </cell>
          <cell r="I221">
            <v>54.813780000000001</v>
          </cell>
        </row>
        <row r="222">
          <cell r="G222" t="str">
            <v/>
          </cell>
          <cell r="I222">
            <v>1.4742299999999999</v>
          </cell>
        </row>
        <row r="223">
          <cell r="G223" t="str">
            <v>SA&lt;18</v>
          </cell>
          <cell r="I223">
            <v>1503.7146</v>
          </cell>
        </row>
        <row r="224">
          <cell r="G224" t="str">
            <v>KEMB</v>
          </cell>
          <cell r="I224">
            <v>31.578006600000002</v>
          </cell>
        </row>
        <row r="225">
          <cell r="G225" t="str">
            <v>QHAN</v>
          </cell>
          <cell r="I225">
            <v>6.8065199100000005</v>
          </cell>
        </row>
        <row r="226">
          <cell r="G226" t="str">
            <v/>
          </cell>
          <cell r="I226">
            <v>2.7189999999999999</v>
          </cell>
        </row>
        <row r="227">
          <cell r="G227" t="str">
            <v>SA10</v>
          </cell>
          <cell r="I227">
            <v>2732.5949999999998</v>
          </cell>
        </row>
        <row r="228">
          <cell r="G228" t="str">
            <v>KEMB</v>
          </cell>
          <cell r="I228">
            <v>58.24098</v>
          </cell>
        </row>
        <row r="229">
          <cell r="G229" t="str">
            <v/>
          </cell>
          <cell r="I229">
            <v>0</v>
          </cell>
        </row>
        <row r="230">
          <cell r="G230" t="str">
            <v>SA&lt;18</v>
          </cell>
          <cell r="I230">
            <v>0</v>
          </cell>
        </row>
        <row r="231">
          <cell r="G231" t="str">
            <v>KEMB</v>
          </cell>
          <cell r="I231">
            <v>0</v>
          </cell>
        </row>
        <row r="232">
          <cell r="G232" t="str">
            <v>QHAN</v>
          </cell>
          <cell r="I232">
            <v>0</v>
          </cell>
        </row>
        <row r="233">
          <cell r="G233" t="str">
            <v/>
          </cell>
          <cell r="I233">
            <v>2.5590000000000002</v>
          </cell>
        </row>
        <row r="234">
          <cell r="G234" t="str">
            <v>SA10</v>
          </cell>
          <cell r="I234">
            <v>2571.7950000000001</v>
          </cell>
        </row>
        <row r="235">
          <cell r="G235" t="str">
            <v>KEMB</v>
          </cell>
          <cell r="I235">
            <v>54.813780000000001</v>
          </cell>
        </row>
        <row r="236">
          <cell r="G236" t="str">
            <v/>
          </cell>
          <cell r="I236">
            <v>1.4742299999999999</v>
          </cell>
        </row>
        <row r="237">
          <cell r="G237" t="str">
            <v>SA&lt;18</v>
          </cell>
          <cell r="I237">
            <v>1503.7146</v>
          </cell>
        </row>
        <row r="238">
          <cell r="G238" t="str">
            <v>KEMB</v>
          </cell>
          <cell r="I238">
            <v>21.052004400000001</v>
          </cell>
        </row>
        <row r="239">
          <cell r="G239" t="str">
            <v>QHAN</v>
          </cell>
          <cell r="I239">
            <v>7.8134190000000006</v>
          </cell>
        </row>
        <row r="240">
          <cell r="G240" t="str">
            <v/>
          </cell>
          <cell r="I240">
            <v>0.14000000000000001</v>
          </cell>
        </row>
        <row r="241">
          <cell r="G241" t="str">
            <v>SA10</v>
          </cell>
          <cell r="I241">
            <v>140.70000000000002</v>
          </cell>
        </row>
        <row r="242">
          <cell r="G242" t="str">
            <v>KEMB</v>
          </cell>
          <cell r="I242">
            <v>2.9988000000000006</v>
          </cell>
        </row>
        <row r="243">
          <cell r="G243" t="str">
            <v/>
          </cell>
          <cell r="I243">
            <v>6.3239999999999998</v>
          </cell>
        </row>
        <row r="244">
          <cell r="G244" t="str">
            <v>SAHI</v>
          </cell>
          <cell r="I244">
            <v>6450.48</v>
          </cell>
        </row>
        <row r="245">
          <cell r="G245" t="str">
            <v>OXY</v>
          </cell>
          <cell r="I245">
            <v>3.0355199999999996</v>
          </cell>
        </row>
        <row r="246">
          <cell r="G246" t="str">
            <v>DDEN</v>
          </cell>
          <cell r="I246">
            <v>12.205319999999999</v>
          </cell>
        </row>
        <row r="247">
          <cell r="G247" t="str">
            <v>QHAN</v>
          </cell>
          <cell r="I247">
            <v>195.47484</v>
          </cell>
        </row>
        <row r="248">
          <cell r="G248" t="str">
            <v/>
          </cell>
          <cell r="I248">
            <v>5.4530000000000003</v>
          </cell>
        </row>
        <row r="249">
          <cell r="G249" t="str">
            <v>SAHI</v>
          </cell>
          <cell r="I249">
            <v>5562.06</v>
          </cell>
        </row>
        <row r="250">
          <cell r="G250" t="str">
            <v>OXY</v>
          </cell>
          <cell r="I250">
            <v>1.03607</v>
          </cell>
        </row>
        <row r="251">
          <cell r="G251" t="str">
            <v>DDEN</v>
          </cell>
          <cell r="I251">
            <v>5.6165900000000004</v>
          </cell>
        </row>
        <row r="252">
          <cell r="G252" t="str">
            <v>QHAN</v>
          </cell>
          <cell r="I252">
            <v>63.309329999999996</v>
          </cell>
        </row>
        <row r="253">
          <cell r="G253" t="str">
            <v/>
          </cell>
          <cell r="I253">
            <v>50.2</v>
          </cell>
        </row>
        <row r="254">
          <cell r="G254" t="str">
            <v/>
          </cell>
          <cell r="I254">
            <v>0.22589999999999999</v>
          </cell>
        </row>
        <row r="255">
          <cell r="G255" t="str">
            <v>XM30</v>
          </cell>
          <cell r="I255">
            <v>86.980536000000001</v>
          </cell>
        </row>
        <row r="256">
          <cell r="G256" t="str">
            <v>CATV</v>
          </cell>
          <cell r="I256">
            <v>0.24598</v>
          </cell>
        </row>
        <row r="257">
          <cell r="G257" t="str">
            <v/>
          </cell>
          <cell r="I257">
            <v>7.5949999999999998</v>
          </cell>
        </row>
        <row r="258">
          <cell r="G258" t="str">
            <v>QHAN</v>
          </cell>
          <cell r="I258">
            <v>95.696999999999989</v>
          </cell>
        </row>
        <row r="259">
          <cell r="G259" t="str">
            <v/>
          </cell>
          <cell r="I259">
            <v>353</v>
          </cell>
        </row>
        <row r="260">
          <cell r="G260" t="str">
            <v>LB40</v>
          </cell>
          <cell r="I260">
            <v>390.24149999999997</v>
          </cell>
        </row>
        <row r="261">
          <cell r="G261" t="str">
            <v>QHAN</v>
          </cell>
          <cell r="I261">
            <v>149.00129999999999</v>
          </cell>
        </row>
        <row r="262">
          <cell r="G262" t="str">
            <v>OXY</v>
          </cell>
          <cell r="I262">
            <v>21.285899999999998</v>
          </cell>
        </row>
        <row r="263">
          <cell r="G263" t="str">
            <v>DDEN</v>
          </cell>
          <cell r="I263">
            <v>9.5804200000000002</v>
          </cell>
        </row>
        <row r="264">
          <cell r="G264" t="str">
            <v/>
          </cell>
          <cell r="I264">
            <v>5.4530000000000003</v>
          </cell>
        </row>
        <row r="265">
          <cell r="G265" t="str">
            <v>QHAN</v>
          </cell>
          <cell r="I265">
            <v>114.51300000000001</v>
          </cell>
        </row>
        <row r="266">
          <cell r="G266" t="str">
            <v/>
          </cell>
          <cell r="I266">
            <v>23.271149999999999</v>
          </cell>
        </row>
        <row r="267">
          <cell r="G267" t="str">
            <v>DA57</v>
          </cell>
          <cell r="I267">
            <v>31.462594799999998</v>
          </cell>
        </row>
        <row r="268">
          <cell r="G268" t="str">
            <v>DA12</v>
          </cell>
          <cell r="I268">
            <v>4.3517050500000005</v>
          </cell>
        </row>
        <row r="269">
          <cell r="G269" t="str">
            <v/>
          </cell>
          <cell r="I269">
            <v>48.115499999999997</v>
          </cell>
        </row>
        <row r="270">
          <cell r="G270" t="str">
            <v>DA57</v>
          </cell>
          <cell r="I270">
            <v>63.464344499999996</v>
          </cell>
        </row>
        <row r="271">
          <cell r="G271" t="str">
            <v>CATD</v>
          </cell>
          <cell r="I271">
            <v>10.58541</v>
          </cell>
        </row>
        <row r="272">
          <cell r="G272" t="str">
            <v/>
          </cell>
          <cell r="I272">
            <v>30</v>
          </cell>
        </row>
        <row r="273">
          <cell r="G273" t="str">
            <v>DA57</v>
          </cell>
          <cell r="I273">
            <v>39.57</v>
          </cell>
        </row>
        <row r="274">
          <cell r="G274" t="str">
            <v>DATD</v>
          </cell>
          <cell r="I274">
            <v>6.6</v>
          </cell>
        </row>
        <row r="275">
          <cell r="G275" t="str">
            <v/>
          </cell>
          <cell r="I275">
            <v>126.17290000000001</v>
          </cell>
        </row>
        <row r="276">
          <cell r="G276" t="str">
            <v>DA46</v>
          </cell>
          <cell r="I276">
            <v>166.42205510000002</v>
          </cell>
        </row>
        <row r="277">
          <cell r="G277" t="str">
            <v>CATD</v>
          </cell>
          <cell r="I277">
            <v>27.758038000000003</v>
          </cell>
        </row>
        <row r="278">
          <cell r="G278" t="str">
            <v/>
          </cell>
          <cell r="I278">
            <v>83</v>
          </cell>
        </row>
        <row r="279">
          <cell r="G279" t="str">
            <v>DA57</v>
          </cell>
          <cell r="I279">
            <v>109.477</v>
          </cell>
        </row>
        <row r="280">
          <cell r="G280" t="str">
            <v>DA12</v>
          </cell>
          <cell r="I280">
            <v>18.260000000000002</v>
          </cell>
        </row>
        <row r="281">
          <cell r="G281" t="str">
            <v/>
          </cell>
          <cell r="I281">
            <v>0.04</v>
          </cell>
        </row>
        <row r="282">
          <cell r="G282" t="str">
            <v>DAMI</v>
          </cell>
          <cell r="I282">
            <v>5.2760000000000008E-2</v>
          </cell>
        </row>
        <row r="283">
          <cell r="G283" t="str">
            <v/>
          </cell>
          <cell r="I283">
            <v>277</v>
          </cell>
        </row>
        <row r="284">
          <cell r="G284" t="str">
            <v>DA12</v>
          </cell>
          <cell r="I284">
            <v>281.15499999999997</v>
          </cell>
        </row>
        <row r="285">
          <cell r="G285" t="str">
            <v/>
          </cell>
          <cell r="I285">
            <v>119</v>
          </cell>
        </row>
        <row r="286">
          <cell r="G286" t="str">
            <v>DA24</v>
          </cell>
          <cell r="I286">
            <v>120.78499999999998</v>
          </cell>
        </row>
        <row r="287">
          <cell r="G287" t="str">
            <v/>
          </cell>
          <cell r="I287">
            <v>0</v>
          </cell>
        </row>
        <row r="288">
          <cell r="G288" t="str">
            <v>DA46</v>
          </cell>
          <cell r="I288">
            <v>0</v>
          </cell>
        </row>
        <row r="289">
          <cell r="G289" t="str">
            <v/>
          </cell>
          <cell r="I289">
            <v>8.19</v>
          </cell>
        </row>
        <row r="290">
          <cell r="G290" t="str">
            <v>DA57</v>
          </cell>
          <cell r="I290">
            <v>8.3128499999999992</v>
          </cell>
        </row>
        <row r="291">
          <cell r="G291" t="str">
            <v/>
          </cell>
          <cell r="I291">
            <v>0</v>
          </cell>
        </row>
        <row r="292">
          <cell r="G292" t="str">
            <v>DHOC</v>
          </cell>
          <cell r="I292">
            <v>0</v>
          </cell>
        </row>
        <row r="293">
          <cell r="G293" t="str">
            <v/>
          </cell>
          <cell r="I293">
            <v>150</v>
          </cell>
        </row>
        <row r="294">
          <cell r="G294" t="str">
            <v>DA12</v>
          </cell>
          <cell r="I294">
            <v>21.614999999999998</v>
          </cell>
        </row>
        <row r="295">
          <cell r="G295" t="str">
            <v>DATD</v>
          </cell>
          <cell r="I295">
            <v>4.8</v>
          </cell>
        </row>
        <row r="296">
          <cell r="G296" t="str">
            <v/>
          </cell>
          <cell r="I296">
            <v>0</v>
          </cell>
        </row>
        <row r="297">
          <cell r="G297" t="str">
            <v>DA46</v>
          </cell>
          <cell r="I297">
            <v>0</v>
          </cell>
        </row>
        <row r="298">
          <cell r="G298" t="str">
            <v>DMAT</v>
          </cell>
          <cell r="I298">
            <v>0</v>
          </cell>
        </row>
        <row r="299">
          <cell r="G299" t="str">
            <v>DATD</v>
          </cell>
          <cell r="I299">
            <v>0</v>
          </cell>
        </row>
        <row r="300">
          <cell r="G300" t="str">
            <v/>
          </cell>
          <cell r="I300">
            <v>0</v>
          </cell>
        </row>
        <row r="301">
          <cell r="G301" t="str">
            <v>BTUM</v>
          </cell>
          <cell r="I301">
            <v>0</v>
          </cell>
        </row>
        <row r="302">
          <cell r="G302" t="str">
            <v>CUID</v>
          </cell>
          <cell r="I302">
            <v>0</v>
          </cell>
        </row>
        <row r="303">
          <cell r="G303" t="str">
            <v/>
          </cell>
          <cell r="I303">
            <v>0</v>
          </cell>
        </row>
        <row r="304">
          <cell r="G304" t="str">
            <v>DA12</v>
          </cell>
          <cell r="I304">
            <v>0</v>
          </cell>
        </row>
        <row r="305">
          <cell r="G305" t="str">
            <v/>
          </cell>
          <cell r="I305">
            <v>0</v>
          </cell>
        </row>
        <row r="306">
          <cell r="G306" t="str">
            <v>BNHU</v>
          </cell>
          <cell r="I306">
            <v>0</v>
          </cell>
        </row>
        <row r="307">
          <cell r="G307" t="str">
            <v/>
          </cell>
          <cell r="I307">
            <v>514.45000000000005</v>
          </cell>
        </row>
        <row r="308">
          <cell r="G308" t="str">
            <v>SONR</v>
          </cell>
          <cell r="I308">
            <v>85.213498000000016</v>
          </cell>
        </row>
        <row r="309">
          <cell r="G309" t="str">
            <v>XANG</v>
          </cell>
          <cell r="I309">
            <v>61.312151</v>
          </cell>
        </row>
        <row r="310">
          <cell r="G310" t="str">
            <v/>
          </cell>
          <cell r="I310">
            <v>514.45000000000005</v>
          </cell>
        </row>
        <row r="311">
          <cell r="G311" t="str">
            <v>SOND</v>
          </cell>
          <cell r="I311">
            <v>85.213498000000016</v>
          </cell>
        </row>
        <row r="312">
          <cell r="G312" t="str">
            <v>XANG</v>
          </cell>
          <cell r="I312">
            <v>61.312151</v>
          </cell>
        </row>
        <row r="313">
          <cell r="G313" t="str">
            <v/>
          </cell>
          <cell r="I313">
            <v>119</v>
          </cell>
        </row>
        <row r="314">
          <cell r="G314" t="str">
            <v>DHOC</v>
          </cell>
          <cell r="I314">
            <v>142.79999999999998</v>
          </cell>
        </row>
        <row r="315">
          <cell r="G315" t="str">
            <v>DA46</v>
          </cell>
          <cell r="I315">
            <v>7.2589999999999995</v>
          </cell>
        </row>
        <row r="316">
          <cell r="G316" t="str">
            <v/>
          </cell>
          <cell r="I316">
            <v>0</v>
          </cell>
        </row>
        <row r="317">
          <cell r="G317" t="str">
            <v>DCHE</v>
          </cell>
          <cell r="I317">
            <v>0</v>
          </cell>
        </row>
        <row r="318">
          <cell r="G318" t="str">
            <v/>
          </cell>
          <cell r="I318">
            <v>0</v>
          </cell>
        </row>
        <row r="319">
          <cell r="G319" t="str">
            <v>XM30</v>
          </cell>
          <cell r="I319">
            <v>0</v>
          </cell>
        </row>
        <row r="320">
          <cell r="G320" t="str">
            <v>CATV</v>
          </cell>
          <cell r="I320">
            <v>0</v>
          </cell>
        </row>
        <row r="321">
          <cell r="G321" t="str">
            <v/>
          </cell>
          <cell r="I321">
            <v>1.26</v>
          </cell>
        </row>
        <row r="322">
          <cell r="G322" t="str">
            <v>GONG</v>
          </cell>
          <cell r="I322">
            <v>859.32</v>
          </cell>
        </row>
        <row r="323">
          <cell r="G323" t="str">
            <v>CAYC</v>
          </cell>
          <cell r="I323">
            <v>0.63</v>
          </cell>
        </row>
        <row r="324">
          <cell r="G324" t="str">
            <v>GVAN</v>
          </cell>
          <cell r="I324">
            <v>3.7799999999999999E-3</v>
          </cell>
        </row>
        <row r="325">
          <cell r="G325" t="str">
            <v>KEMB</v>
          </cell>
          <cell r="I325">
            <v>0.2898</v>
          </cell>
        </row>
        <row r="326">
          <cell r="G326" t="str">
            <v/>
          </cell>
          <cell r="I326">
            <v>0.2142</v>
          </cell>
        </row>
        <row r="327">
          <cell r="G327" t="str">
            <v>XM30</v>
          </cell>
          <cell r="I327">
            <v>63.409625999999989</v>
          </cell>
        </row>
        <row r="328">
          <cell r="G328" t="str">
            <v>CATV</v>
          </cell>
          <cell r="I328">
            <v>0.23990399999999998</v>
          </cell>
        </row>
        <row r="329">
          <cell r="G329" t="str">
            <v/>
          </cell>
          <cell r="I329">
            <v>268.65000000000003</v>
          </cell>
        </row>
        <row r="330">
          <cell r="G330" t="str">
            <v>GONG</v>
          </cell>
          <cell r="I330">
            <v>124922.25000000001</v>
          </cell>
        </row>
        <row r="331">
          <cell r="G331" t="str">
            <v>GTHE</v>
          </cell>
          <cell r="I331">
            <v>62595.450000000012</v>
          </cell>
        </row>
        <row r="332">
          <cell r="G332" t="str">
            <v>CAYC</v>
          </cell>
          <cell r="I332">
            <v>134.32500000000002</v>
          </cell>
        </row>
        <row r="333">
          <cell r="G333" t="str">
            <v>GVAN</v>
          </cell>
          <cell r="I333">
            <v>0.80595000000000017</v>
          </cell>
        </row>
        <row r="334">
          <cell r="G334" t="str">
            <v>KEMB</v>
          </cell>
          <cell r="I334">
            <v>61.789500000000011</v>
          </cell>
        </row>
        <row r="335">
          <cell r="G335" t="str">
            <v/>
          </cell>
          <cell r="I335">
            <v>48.356999999999999</v>
          </cell>
        </row>
        <row r="336">
          <cell r="G336" t="str">
            <v>XM30</v>
          </cell>
          <cell r="I336">
            <v>14315.122710000001</v>
          </cell>
        </row>
        <row r="337">
          <cell r="G337" t="str">
            <v>CATV</v>
          </cell>
          <cell r="I337">
            <v>54.159840000000003</v>
          </cell>
        </row>
        <row r="338">
          <cell r="G338" t="str">
            <v/>
          </cell>
          <cell r="I338">
            <v>83.28</v>
          </cell>
        </row>
        <row r="339">
          <cell r="G339" t="str">
            <v>GTHE</v>
          </cell>
          <cell r="I339">
            <v>109513.2</v>
          </cell>
        </row>
        <row r="340">
          <cell r="G340" t="str">
            <v>CAYC</v>
          </cell>
          <cell r="I340">
            <v>41.64</v>
          </cell>
        </row>
        <row r="341">
          <cell r="G341" t="str">
            <v>GVAN</v>
          </cell>
          <cell r="I341">
            <v>0.24984000000000001</v>
          </cell>
        </row>
        <row r="342">
          <cell r="G342" t="str">
            <v>KEMB</v>
          </cell>
          <cell r="I342">
            <v>19.154400000000003</v>
          </cell>
        </row>
        <row r="343">
          <cell r="G343" t="str">
            <v/>
          </cell>
          <cell r="I343">
            <v>16.656000000000002</v>
          </cell>
        </row>
        <row r="344">
          <cell r="G344" t="str">
            <v>XM30</v>
          </cell>
          <cell r="I344">
            <v>4930.6756800000012</v>
          </cell>
        </row>
        <row r="345">
          <cell r="G345" t="str">
            <v>CATV</v>
          </cell>
          <cell r="I345">
            <v>18.654720000000005</v>
          </cell>
        </row>
        <row r="346">
          <cell r="G346" t="str">
            <v/>
          </cell>
          <cell r="I346">
            <v>177.18339999999998</v>
          </cell>
        </row>
        <row r="347">
          <cell r="G347" t="str">
            <v>GTHE</v>
          </cell>
          <cell r="I347">
            <v>196673.57399999996</v>
          </cell>
        </row>
        <row r="348">
          <cell r="G348" t="str">
            <v>CAYC</v>
          </cell>
          <cell r="I348">
            <v>88.591699999999989</v>
          </cell>
        </row>
        <row r="349">
          <cell r="G349" t="str">
            <v>GVAN</v>
          </cell>
          <cell r="I349">
            <v>0.53155019999999997</v>
          </cell>
        </row>
        <row r="350">
          <cell r="G350" t="str">
            <v>KEMB</v>
          </cell>
          <cell r="I350">
            <v>40.752181999999998</v>
          </cell>
        </row>
        <row r="351">
          <cell r="G351" t="str">
            <v/>
          </cell>
          <cell r="I351">
            <v>57.584604999999996</v>
          </cell>
        </row>
        <row r="352">
          <cell r="G352" t="str">
            <v>XM30</v>
          </cell>
          <cell r="I352">
            <v>17046.770618149996</v>
          </cell>
        </row>
        <row r="353">
          <cell r="G353" t="str">
            <v>CATV</v>
          </cell>
          <cell r="I353">
            <v>64.494757599999986</v>
          </cell>
        </row>
        <row r="354">
          <cell r="G354" t="str">
            <v/>
          </cell>
          <cell r="I354">
            <v>33.61</v>
          </cell>
        </row>
        <row r="355">
          <cell r="G355" t="str">
            <v>GM15x15</v>
          </cell>
          <cell r="I355">
            <v>1512.45</v>
          </cell>
        </row>
        <row r="356">
          <cell r="G356" t="str">
            <v>XMTR</v>
          </cell>
          <cell r="I356">
            <v>8.1470640000000003</v>
          </cell>
        </row>
        <row r="357">
          <cell r="G357" t="str">
            <v/>
          </cell>
          <cell r="I357">
            <v>0.50919150000000002</v>
          </cell>
        </row>
        <row r="358">
          <cell r="G358" t="str">
            <v>XM30</v>
          </cell>
          <cell r="I358">
            <v>183.32930766000001</v>
          </cell>
        </row>
        <row r="359">
          <cell r="G359" t="str">
            <v>CATV</v>
          </cell>
          <cell r="I359">
            <v>0.53439900000000007</v>
          </cell>
        </row>
        <row r="360">
          <cell r="G360" t="str">
            <v/>
          </cell>
          <cell r="I360">
            <v>0</v>
          </cell>
        </row>
        <row r="361">
          <cell r="G361" t="str">
            <v>GM15x20</v>
          </cell>
          <cell r="I361">
            <v>0</v>
          </cell>
        </row>
        <row r="362">
          <cell r="G362" t="str">
            <v>XMTR</v>
          </cell>
          <cell r="I362">
            <v>0</v>
          </cell>
        </row>
        <row r="363">
          <cell r="G363" t="str">
            <v/>
          </cell>
          <cell r="I363">
            <v>0</v>
          </cell>
        </row>
        <row r="364">
          <cell r="G364" t="str">
            <v>XM30</v>
          </cell>
          <cell r="I364">
            <v>0</v>
          </cell>
        </row>
        <row r="365">
          <cell r="G365" t="str">
            <v>CATV</v>
          </cell>
          <cell r="I365">
            <v>0</v>
          </cell>
        </row>
        <row r="366">
          <cell r="G366" t="str">
            <v/>
          </cell>
          <cell r="I366">
            <v>165.09</v>
          </cell>
        </row>
        <row r="367">
          <cell r="G367" t="str">
            <v>GA30</v>
          </cell>
          <cell r="I367">
            <v>1908.0276749999998</v>
          </cell>
        </row>
        <row r="368">
          <cell r="G368" t="str">
            <v>XMTR</v>
          </cell>
          <cell r="I368">
            <v>58.070407500000002</v>
          </cell>
        </row>
        <row r="369">
          <cell r="G369" t="str">
            <v/>
          </cell>
          <cell r="I369">
            <v>4.1487116999999998</v>
          </cell>
        </row>
        <row r="370">
          <cell r="G370" t="str">
            <v>XM30</v>
          </cell>
          <cell r="I370">
            <v>1493.4057909000001</v>
          </cell>
        </row>
        <row r="371">
          <cell r="G371" t="str">
            <v>CATV</v>
          </cell>
          <cell r="I371">
            <v>4.3550741999999998</v>
          </cell>
        </row>
        <row r="372">
          <cell r="G372" t="str">
            <v/>
          </cell>
          <cell r="I372">
            <v>45.419999999999995</v>
          </cell>
        </row>
        <row r="373">
          <cell r="G373" t="str">
            <v>XMTR</v>
          </cell>
          <cell r="I373">
            <v>256.89551999999998</v>
          </cell>
        </row>
        <row r="374">
          <cell r="G374" t="str">
            <v>DTRA</v>
          </cell>
          <cell r="I374">
            <v>547.76519999999994</v>
          </cell>
        </row>
        <row r="375">
          <cell r="G375" t="str">
            <v>BOTD</v>
          </cell>
          <cell r="I375">
            <v>255.62375999999995</v>
          </cell>
        </row>
        <row r="376">
          <cell r="G376" t="str">
            <v>BOTM</v>
          </cell>
          <cell r="I376">
            <v>3.2248199999999989</v>
          </cell>
        </row>
        <row r="377">
          <cell r="G377" t="str">
            <v/>
          </cell>
          <cell r="I377">
            <v>0</v>
          </cell>
        </row>
        <row r="378">
          <cell r="G378" t="str">
            <v>XMTR</v>
          </cell>
          <cell r="I378">
            <v>0</v>
          </cell>
        </row>
        <row r="379">
          <cell r="G379" t="str">
            <v>DTRA</v>
          </cell>
          <cell r="I379">
            <v>0</v>
          </cell>
        </row>
        <row r="380">
          <cell r="G380" t="str">
            <v>BOTD</v>
          </cell>
          <cell r="I380">
            <v>0</v>
          </cell>
        </row>
        <row r="381">
          <cell r="G381" t="str">
            <v>BOTM</v>
          </cell>
          <cell r="I381">
            <v>0</v>
          </cell>
        </row>
        <row r="382">
          <cell r="G382" t="str">
            <v/>
          </cell>
          <cell r="I382">
            <v>929.56000000000006</v>
          </cell>
        </row>
        <row r="383">
          <cell r="G383" t="str">
            <v/>
          </cell>
          <cell r="I383">
            <v>15.802520000000003</v>
          </cell>
        </row>
        <row r="384">
          <cell r="G384" t="str">
            <v>XM30</v>
          </cell>
          <cell r="I384">
            <v>5689.539300800001</v>
          </cell>
        </row>
        <row r="385">
          <cell r="G385" t="str">
            <v>CATV</v>
          </cell>
          <cell r="I385">
            <v>16.592646000000006</v>
          </cell>
        </row>
        <row r="386">
          <cell r="G386" t="str">
            <v/>
          </cell>
          <cell r="I386">
            <v>0</v>
          </cell>
        </row>
        <row r="387">
          <cell r="G387" t="str">
            <v/>
          </cell>
          <cell r="I387">
            <v>0</v>
          </cell>
        </row>
        <row r="388">
          <cell r="G388" t="str">
            <v>XM30</v>
          </cell>
          <cell r="I388">
            <v>0</v>
          </cell>
        </row>
        <row r="389">
          <cell r="G389" t="str">
            <v>CATV</v>
          </cell>
          <cell r="I389">
            <v>0</v>
          </cell>
        </row>
        <row r="390">
          <cell r="G390" t="str">
            <v/>
          </cell>
          <cell r="I390">
            <v>587.6</v>
          </cell>
        </row>
        <row r="391">
          <cell r="G391" t="str">
            <v/>
          </cell>
          <cell r="I391">
            <v>13.221</v>
          </cell>
        </row>
        <row r="392">
          <cell r="G392" t="str">
            <v>XM30</v>
          </cell>
          <cell r="I392">
            <v>4760.0888400000003</v>
          </cell>
        </row>
        <row r="393">
          <cell r="G393" t="str">
            <v>CATV</v>
          </cell>
          <cell r="I393">
            <v>13.884988000000002</v>
          </cell>
        </row>
        <row r="394">
          <cell r="G394" t="str">
            <v/>
          </cell>
          <cell r="I394">
            <v>0</v>
          </cell>
        </row>
        <row r="395">
          <cell r="G395" t="str">
            <v/>
          </cell>
          <cell r="I395">
            <v>0</v>
          </cell>
        </row>
        <row r="396">
          <cell r="G396" t="str">
            <v>XM30</v>
          </cell>
          <cell r="I396">
            <v>0</v>
          </cell>
        </row>
        <row r="397">
          <cell r="G397" t="str">
            <v>CATV</v>
          </cell>
          <cell r="I397">
            <v>0</v>
          </cell>
        </row>
        <row r="398">
          <cell r="G398" t="str">
            <v/>
          </cell>
          <cell r="I398">
            <v>120</v>
          </cell>
        </row>
        <row r="399">
          <cell r="G399" t="str">
            <v/>
          </cell>
          <cell r="I399">
            <v>0.3</v>
          </cell>
        </row>
        <row r="400">
          <cell r="G400" t="str">
            <v>XM30</v>
          </cell>
          <cell r="I400">
            <v>108.119952</v>
          </cell>
        </row>
        <row r="401">
          <cell r="G401" t="str">
            <v>CATV</v>
          </cell>
          <cell r="I401">
            <v>0.31552799999999998</v>
          </cell>
        </row>
        <row r="402">
          <cell r="G402" t="str">
            <v/>
          </cell>
          <cell r="I402">
            <v>0</v>
          </cell>
        </row>
        <row r="403">
          <cell r="G403" t="str">
            <v>XMTR</v>
          </cell>
          <cell r="I403">
            <v>0</v>
          </cell>
        </row>
        <row r="404">
          <cell r="G404" t="str">
            <v>GIAN</v>
          </cell>
          <cell r="I404">
            <v>0</v>
          </cell>
        </row>
        <row r="405">
          <cell r="G405" t="str">
            <v>BOTP</v>
          </cell>
          <cell r="I405">
            <v>0</v>
          </cell>
        </row>
        <row r="406">
          <cell r="G406" t="str">
            <v>VOIC</v>
          </cell>
          <cell r="I406">
            <v>0</v>
          </cell>
        </row>
        <row r="407">
          <cell r="G407" t="str">
            <v/>
          </cell>
          <cell r="I407">
            <v>0</v>
          </cell>
        </row>
        <row r="408">
          <cell r="G408" t="str">
            <v>XMTR</v>
          </cell>
          <cell r="I408">
            <v>0</v>
          </cell>
        </row>
        <row r="409">
          <cell r="G409" t="str">
            <v>GIAN</v>
          </cell>
          <cell r="I409">
            <v>0</v>
          </cell>
        </row>
        <row r="410">
          <cell r="G410" t="str">
            <v>BOTP</v>
          </cell>
          <cell r="I410">
            <v>0</v>
          </cell>
        </row>
        <row r="411">
          <cell r="G411" t="str">
            <v>VOIC</v>
          </cell>
          <cell r="I411">
            <v>0</v>
          </cell>
        </row>
        <row r="412">
          <cell r="G412" t="str">
            <v/>
          </cell>
          <cell r="I412">
            <v>1516.74</v>
          </cell>
        </row>
        <row r="413">
          <cell r="G413" t="str">
            <v>MACT</v>
          </cell>
          <cell r="I413">
            <v>606.69600000000003</v>
          </cell>
        </row>
        <row r="414">
          <cell r="G414" t="str">
            <v>GIAN</v>
          </cell>
          <cell r="I414">
            <v>30.334800000000001</v>
          </cell>
        </row>
        <row r="415">
          <cell r="G415" t="str">
            <v/>
          </cell>
          <cell r="I415">
            <v>0</v>
          </cell>
        </row>
        <row r="416">
          <cell r="G416" t="str">
            <v>MACT</v>
          </cell>
          <cell r="I416">
            <v>0</v>
          </cell>
        </row>
        <row r="417">
          <cell r="G417" t="str">
            <v>GIAN</v>
          </cell>
          <cell r="I417">
            <v>0</v>
          </cell>
        </row>
        <row r="418">
          <cell r="G418" t="str">
            <v/>
          </cell>
          <cell r="I418">
            <v>1516.74</v>
          </cell>
        </row>
        <row r="419">
          <cell r="G419" t="str">
            <v>SONN</v>
          </cell>
          <cell r="I419">
            <v>536.16759000000002</v>
          </cell>
        </row>
        <row r="420">
          <cell r="G420" t="str">
            <v/>
          </cell>
          <cell r="I420">
            <v>24.431000000000004</v>
          </cell>
        </row>
        <row r="421">
          <cell r="G421" t="str">
            <v>XM30</v>
          </cell>
          <cell r="I421">
            <v>7.3537310000000007</v>
          </cell>
        </row>
        <row r="422">
          <cell r="G422" t="str">
            <v/>
          </cell>
          <cell r="I422">
            <v>0.85508500000000021</v>
          </cell>
        </row>
        <row r="423">
          <cell r="G423" t="str">
            <v>XM30</v>
          </cell>
          <cell r="I423">
            <v>350.61905340000004</v>
          </cell>
        </row>
        <row r="424">
          <cell r="G424" t="str">
            <v>CATV</v>
          </cell>
          <cell r="I424">
            <v>0.89783924999999998</v>
          </cell>
        </row>
        <row r="425">
          <cell r="G425" t="str">
            <v/>
          </cell>
          <cell r="I425">
            <v>1187.348</v>
          </cell>
        </row>
        <row r="426">
          <cell r="G426" t="str">
            <v>XM30</v>
          </cell>
          <cell r="I426">
            <v>359.76644399999998</v>
          </cell>
        </row>
        <row r="427">
          <cell r="G427" t="str">
            <v/>
          </cell>
          <cell r="I427">
            <v>29.683699999999998</v>
          </cell>
        </row>
        <row r="428">
          <cell r="G428" t="str">
            <v>XM30</v>
          </cell>
          <cell r="I428">
            <v>12171.504347999999</v>
          </cell>
        </row>
        <row r="429">
          <cell r="G429" t="str">
            <v>CATV</v>
          </cell>
          <cell r="I429">
            <v>31.167884999999998</v>
          </cell>
        </row>
        <row r="430">
          <cell r="G430" t="str">
            <v/>
          </cell>
          <cell r="I430">
            <v>325.33999999999997</v>
          </cell>
        </row>
        <row r="431">
          <cell r="G431" t="str">
            <v>GNUN</v>
          </cell>
          <cell r="I431">
            <v>3760.1170499999994</v>
          </cell>
        </row>
        <row r="432">
          <cell r="G432" t="str">
            <v>XM30</v>
          </cell>
          <cell r="I432">
            <v>39.236003999999994</v>
          </cell>
        </row>
        <row r="433">
          <cell r="G433" t="str">
            <v/>
          </cell>
          <cell r="I433">
            <v>8.1757941999999986</v>
          </cell>
        </row>
        <row r="434">
          <cell r="G434" t="str">
            <v>XM30</v>
          </cell>
          <cell r="I434">
            <v>2943.0288934</v>
          </cell>
        </row>
        <row r="435">
          <cell r="G435" t="str">
            <v>CATV</v>
          </cell>
          <cell r="I435">
            <v>8.5824691999999985</v>
          </cell>
        </row>
        <row r="436">
          <cell r="G436" t="str">
            <v/>
          </cell>
          <cell r="I436">
            <v>15.072000000000003</v>
          </cell>
        </row>
        <row r="437">
          <cell r="G437" t="str">
            <v>XM30</v>
          </cell>
          <cell r="I437">
            <v>136.34146272000004</v>
          </cell>
        </row>
        <row r="438">
          <cell r="G438" t="str">
            <v>CATV</v>
          </cell>
          <cell r="I438">
            <v>0.39759936000000007</v>
          </cell>
        </row>
        <row r="439">
          <cell r="G439" t="str">
            <v/>
          </cell>
          <cell r="I439">
            <v>0</v>
          </cell>
        </row>
        <row r="440">
          <cell r="G440" t="str">
            <v>BTUM</v>
          </cell>
          <cell r="I440">
            <v>0</v>
          </cell>
        </row>
        <row r="441">
          <cell r="G441" t="str">
            <v>GIAD</v>
          </cell>
          <cell r="I441">
            <v>0</v>
          </cell>
        </row>
        <row r="442">
          <cell r="G442" t="str">
            <v>BOTD</v>
          </cell>
          <cell r="I442">
            <v>0</v>
          </cell>
        </row>
        <row r="443">
          <cell r="G443" t="str">
            <v>CUID</v>
          </cell>
          <cell r="I443">
            <v>0</v>
          </cell>
        </row>
        <row r="444">
          <cell r="G444" t="str">
            <v/>
          </cell>
          <cell r="I444">
            <v>280.33999999999997</v>
          </cell>
        </row>
        <row r="445">
          <cell r="G445" t="str">
            <v>FLIN</v>
          </cell>
          <cell r="I445">
            <v>883.07099999999991</v>
          </cell>
        </row>
        <row r="446">
          <cell r="G446" t="str">
            <v>GIAD</v>
          </cell>
          <cell r="I446">
            <v>699.72864000000004</v>
          </cell>
        </row>
        <row r="447">
          <cell r="G447" t="str">
            <v>BOTD</v>
          </cell>
          <cell r="I447">
            <v>507.13506000000001</v>
          </cell>
        </row>
        <row r="448">
          <cell r="G448" t="str">
            <v>CUID</v>
          </cell>
          <cell r="I448">
            <v>841.02</v>
          </cell>
        </row>
        <row r="449">
          <cell r="G449" t="str">
            <v/>
          </cell>
          <cell r="I449">
            <v>3.04</v>
          </cell>
        </row>
        <row r="450">
          <cell r="G450" t="str">
            <v>BTUM</v>
          </cell>
          <cell r="I450">
            <v>6.3840000000000003</v>
          </cell>
        </row>
        <row r="451">
          <cell r="G451" t="str">
            <v>BOTD</v>
          </cell>
          <cell r="I451">
            <v>3.6662399999999997</v>
          </cell>
        </row>
      </sheetData>
      <sheetData sheetId="2" refreshError="1">
        <row r="3">
          <cell r="A3" t="str">
            <v>031-202</v>
          </cell>
          <cell r="B3" t="str">
            <v>Ñaøo phaù ñeâbaèng thuû coâng ñaát C2</v>
          </cell>
          <cell r="C3" t="str">
            <v>m3</v>
          </cell>
          <cell r="E3">
            <v>5870</v>
          </cell>
          <cell r="F3">
            <v>0</v>
          </cell>
        </row>
        <row r="4">
          <cell r="A4" t="str">
            <v>031-311</v>
          </cell>
          <cell r="B4" t="str">
            <v>Ñaøo moùng baêng B&lt;3m, h&lt;1m baèng thuû coâng ñaát C1</v>
          </cell>
          <cell r="C4" t="str">
            <v>m3</v>
          </cell>
          <cell r="E4">
            <v>5645</v>
          </cell>
          <cell r="F4">
            <v>0</v>
          </cell>
        </row>
        <row r="5">
          <cell r="A5" t="str">
            <v>031-312</v>
          </cell>
          <cell r="B5" t="str">
            <v>Ñaøo moùng baêng B&lt;3m, h&lt;1m baèng thuû coâng ñaát C2</v>
          </cell>
          <cell r="C5" t="str">
            <v>m3</v>
          </cell>
          <cell r="E5">
            <v>8267</v>
          </cell>
          <cell r="F5">
            <v>0</v>
          </cell>
        </row>
        <row r="6">
          <cell r="A6" t="str">
            <v>031-313</v>
          </cell>
          <cell r="B6" t="str">
            <v>Ñaøo moùng baêng B&lt;3m, h&lt;1m baèng thuû coâng ñaát C3</v>
          </cell>
          <cell r="C6" t="str">
            <v>m3</v>
          </cell>
          <cell r="E6">
            <v>12501</v>
          </cell>
          <cell r="F6">
            <v>0</v>
          </cell>
        </row>
        <row r="7">
          <cell r="A7" t="str">
            <v>031-314</v>
          </cell>
          <cell r="B7" t="str">
            <v>Ñaøo moùng baêng B&lt;3m, h&lt;1m baèng thuû coâng ñaát C4</v>
          </cell>
          <cell r="C7" t="str">
            <v>m3</v>
          </cell>
          <cell r="E7">
            <v>19457</v>
          </cell>
          <cell r="F7">
            <v>0</v>
          </cell>
        </row>
        <row r="8">
          <cell r="A8" t="str">
            <v>031-321</v>
          </cell>
          <cell r="B8" t="str">
            <v>Ñaøo moùng baêng B&lt;3m, h&lt;2m baèng thuû coâng ñaát C1</v>
          </cell>
          <cell r="C8" t="str">
            <v>m3</v>
          </cell>
          <cell r="E8">
            <v>6250</v>
          </cell>
        </row>
        <row r="9">
          <cell r="A9" t="str">
            <v>031-322</v>
          </cell>
          <cell r="B9" t="str">
            <v>Ñaøo moùng baêng B&lt;3m, h&lt;2m baèng thuû coâng ñaát C2</v>
          </cell>
          <cell r="C9" t="str">
            <v>m3</v>
          </cell>
          <cell r="E9">
            <v>8871</v>
          </cell>
        </row>
        <row r="10">
          <cell r="A10" t="str">
            <v>031-323</v>
          </cell>
          <cell r="B10" t="str">
            <v>Ñaøo moùng baêng B&lt;3m, h&lt;2m baèng thuû coâng ñaát C3</v>
          </cell>
          <cell r="C10" t="str">
            <v>m3</v>
          </cell>
          <cell r="E10">
            <v>13206</v>
          </cell>
        </row>
        <row r="11">
          <cell r="A11" t="str">
            <v>031-324</v>
          </cell>
          <cell r="B11" t="str">
            <v>Ñaøo moùng baêng B&lt;3m, h&lt;2m baèng thuû coâng ñaát C4</v>
          </cell>
          <cell r="C11" t="str">
            <v>m3</v>
          </cell>
          <cell r="E11">
            <v>20162</v>
          </cell>
        </row>
        <row r="12">
          <cell r="A12" t="str">
            <v>031-441</v>
          </cell>
          <cell r="B12" t="str">
            <v>Ñaøo moùng baêng B&gt;1m, h&gt;1m baèng thuû coâng ñaát C1</v>
          </cell>
          <cell r="C12" t="str">
            <v>m3</v>
          </cell>
          <cell r="D12">
            <v>0</v>
          </cell>
          <cell r="E12">
            <v>7158</v>
          </cell>
          <cell r="F12">
            <v>0</v>
          </cell>
        </row>
        <row r="13">
          <cell r="A13" t="str">
            <v>031-442</v>
          </cell>
          <cell r="B13" t="str">
            <v>Ñaøo moùng baêng B&gt;1m, h&gt;1m baèng thuû coâng ñaát C2</v>
          </cell>
          <cell r="C13" t="str">
            <v>m3</v>
          </cell>
          <cell r="E13">
            <v>10484</v>
          </cell>
        </row>
        <row r="14">
          <cell r="A14" t="str">
            <v>031-443</v>
          </cell>
          <cell r="B14" t="str">
            <v>Ñaøo moùng baêng B&gt;1m, h&gt;1m baèng thuû coâng ñaát C3</v>
          </cell>
          <cell r="C14" t="str">
            <v>m3</v>
          </cell>
          <cell r="E14">
            <v>15222</v>
          </cell>
        </row>
        <row r="15">
          <cell r="A15" t="str">
            <v>031-444</v>
          </cell>
          <cell r="B15" t="str">
            <v>Ñaøo moùng baêng B&gt;1m, h&gt;1m baèng thuû coâng ñaát C4</v>
          </cell>
          <cell r="C15" t="str">
            <v>m3</v>
          </cell>
          <cell r="E15">
            <v>23590</v>
          </cell>
        </row>
        <row r="16">
          <cell r="A16" t="str">
            <v>031-511</v>
          </cell>
          <cell r="B16" t="str">
            <v>Ñaøo möông, raõnh thoaùt nöôùc baèng thuû coâng, B&lt;3m, h&lt;1m, ñaát C1</v>
          </cell>
          <cell r="C16" t="str">
            <v>m3</v>
          </cell>
          <cell r="E16">
            <v>6149</v>
          </cell>
        </row>
        <row r="17">
          <cell r="A17" t="str">
            <v>031-512</v>
          </cell>
          <cell r="B17" t="str">
            <v>Ñaøo möông, raõnh thoaùt nöôùc baèng thuû coâng, B&lt;3m, h&lt;1m, ñaát C2</v>
          </cell>
          <cell r="C17" t="str">
            <v>m3</v>
          </cell>
          <cell r="E17">
            <v>9174</v>
          </cell>
        </row>
        <row r="18">
          <cell r="A18" t="str">
            <v>031-513</v>
          </cell>
          <cell r="B18" t="str">
            <v>Ñaøo möông, raõnh thoaùt nöôùc baèng thuû coâng, B&lt;3m, h&lt;1m, ñaát C3</v>
          </cell>
          <cell r="C18" t="str">
            <v>m3</v>
          </cell>
          <cell r="E18">
            <v>13609</v>
          </cell>
        </row>
        <row r="19">
          <cell r="A19" t="str">
            <v>031-514</v>
          </cell>
          <cell r="B19" t="str">
            <v>Ñaøo möông, raõnh thoaùt nöôùc baèng thuû coâng, B&lt;3m, h&lt;1m, ñaát C4</v>
          </cell>
          <cell r="C19" t="str">
            <v>m3</v>
          </cell>
          <cell r="E19">
            <v>20767</v>
          </cell>
        </row>
        <row r="20">
          <cell r="A20" t="str">
            <v>031-521</v>
          </cell>
          <cell r="B20" t="str">
            <v>Ñaøo möông, raõnh thoaùt nöôùcbaèng thuû coâng, B&lt;3m, h&lt;2m, ñaát C1</v>
          </cell>
          <cell r="C20" t="str">
            <v>m3</v>
          </cell>
          <cell r="E20">
            <v>6855</v>
          </cell>
        </row>
        <row r="21">
          <cell r="A21" t="str">
            <v>031-522</v>
          </cell>
          <cell r="B21" t="str">
            <v>Ñaøo möông, raõnh thoaùt nöôùcbaèng thuû coâng, B&lt;3m, h&lt;2m, ñaát C2</v>
          </cell>
          <cell r="C21" t="str">
            <v>m3</v>
          </cell>
          <cell r="E21">
            <v>9476</v>
          </cell>
        </row>
        <row r="22">
          <cell r="A22" t="str">
            <v>031-523</v>
          </cell>
          <cell r="B22" t="str">
            <v>Ñaøo möông, raõnh thoaùt nöôùcbaèng thuû coâng, B&lt;3m, h&lt;2m, ñaát C3</v>
          </cell>
          <cell r="C22" t="str">
            <v>m3</v>
          </cell>
          <cell r="E22">
            <v>13811</v>
          </cell>
        </row>
        <row r="23">
          <cell r="A23" t="str">
            <v>031-524</v>
          </cell>
          <cell r="B23" t="str">
            <v>Ñaøo möông, raõnh thoaùt nöôùcbaèng thuû coâng, B&lt;3m, h&lt;2m, ñaát C4</v>
          </cell>
          <cell r="C23" t="str">
            <v>m3</v>
          </cell>
          <cell r="E23">
            <v>20969</v>
          </cell>
        </row>
        <row r="24">
          <cell r="A24" t="str">
            <v>031-621</v>
          </cell>
          <cell r="B24" t="str">
            <v>Ñaøo neàn ñöôøng (laøm môùi) baèng thuû coâng, ñaát C1</v>
          </cell>
          <cell r="C24" t="str">
            <v>m3</v>
          </cell>
          <cell r="E24">
            <v>3629</v>
          </cell>
        </row>
        <row r="25">
          <cell r="A25" t="str">
            <v>031-622</v>
          </cell>
          <cell r="B25" t="str">
            <v>Ñaøo neàn ñöôøng (laøm môùi) baèng thuû coâng, ñaát C2</v>
          </cell>
          <cell r="C25" t="str">
            <v>m3</v>
          </cell>
          <cell r="E25">
            <v>5444</v>
          </cell>
        </row>
        <row r="26">
          <cell r="A26" t="str">
            <v>031-623</v>
          </cell>
          <cell r="B26" t="str">
            <v>Ñaøo neàn ñöôøng (laøm môùi) baèng thuû coâng, ñaát C3</v>
          </cell>
          <cell r="C26" t="str">
            <v>m3</v>
          </cell>
          <cell r="E26">
            <v>8771</v>
          </cell>
        </row>
        <row r="27">
          <cell r="A27" t="str">
            <v>031-624</v>
          </cell>
          <cell r="B27" t="str">
            <v>Ñaøo neàn ñöôøng (laøm môùi) baèng thuû coâng, ñaát C4</v>
          </cell>
          <cell r="C27" t="str">
            <v>m3</v>
          </cell>
          <cell r="E27">
            <v>13912</v>
          </cell>
        </row>
        <row r="28">
          <cell r="A28" t="str">
            <v>031-711</v>
          </cell>
          <cell r="B28" t="str">
            <v>Ñaøo khuoân ñöôøng saâu &lt;15cm baèng thuû coâng, ñaát C1</v>
          </cell>
          <cell r="C28" t="str">
            <v>m3</v>
          </cell>
          <cell r="E28">
            <v>7762</v>
          </cell>
        </row>
        <row r="29">
          <cell r="A29" t="str">
            <v>031-712</v>
          </cell>
          <cell r="B29" t="str">
            <v>Ñaøo khuoân ñöôøng saâu &lt;15cm baèng thuû coâng, ñaát C2</v>
          </cell>
          <cell r="C29" t="str">
            <v>m3</v>
          </cell>
          <cell r="E29">
            <v>9678</v>
          </cell>
        </row>
        <row r="30">
          <cell r="A30" t="str">
            <v>031-713</v>
          </cell>
          <cell r="B30" t="str">
            <v>Ñaøo khuoân ñöôøng saâu &lt;15cm baèng thuû coâng, ñaát C3</v>
          </cell>
          <cell r="C30" t="str">
            <v>m3</v>
          </cell>
          <cell r="E30">
            <v>14013</v>
          </cell>
        </row>
        <row r="31">
          <cell r="A31" t="str">
            <v>031-714</v>
          </cell>
          <cell r="B31" t="str">
            <v>Ñaøo khuoân ñöôøng saâu &lt;15cm baèng thuû coâng, ñaát C4</v>
          </cell>
          <cell r="C31" t="str">
            <v>m3</v>
          </cell>
          <cell r="E31">
            <v>21372</v>
          </cell>
        </row>
        <row r="32">
          <cell r="A32" t="str">
            <v>031-731</v>
          </cell>
          <cell r="B32" t="str">
            <v>Ñaøo khuoân ñöôøng saâu &gt;30cm baèng thuû coâng, ñaát C1</v>
          </cell>
          <cell r="C32" t="str">
            <v>m3</v>
          </cell>
          <cell r="E32">
            <v>6452</v>
          </cell>
        </row>
        <row r="33">
          <cell r="A33" t="str">
            <v>031-732</v>
          </cell>
          <cell r="B33" t="str">
            <v>Ñaøo khuoân ñöôøng saâu &gt;30cm baèng thuû coâng, ñaát C2</v>
          </cell>
          <cell r="C33" t="str">
            <v>m3</v>
          </cell>
          <cell r="E33">
            <v>8065</v>
          </cell>
        </row>
        <row r="34">
          <cell r="A34" t="str">
            <v>031-733</v>
          </cell>
          <cell r="B34" t="str">
            <v>Ñaøo khuoân ñöôøng saâu &gt;30cm baèng thuû coâng, ñaát C3</v>
          </cell>
          <cell r="C34" t="str">
            <v>m3</v>
          </cell>
          <cell r="E34">
            <v>11795</v>
          </cell>
        </row>
        <row r="35">
          <cell r="A35" t="str">
            <v>031-734</v>
          </cell>
          <cell r="B35" t="str">
            <v>Ñaøo khuoân ñöôøng saâu &gt;30cm baèng thuû coâng, ñaát C4</v>
          </cell>
          <cell r="C35" t="str">
            <v>m3</v>
          </cell>
          <cell r="E35">
            <v>18348</v>
          </cell>
        </row>
        <row r="36">
          <cell r="A36" t="str">
            <v>041-111</v>
          </cell>
          <cell r="B36" t="str">
            <v>Ñaép ñaát  neàn moùng baèng thuû coâng, ñaát C1</v>
          </cell>
          <cell r="C36" t="str">
            <v>m3</v>
          </cell>
          <cell r="E36">
            <v>5275</v>
          </cell>
        </row>
        <row r="37">
          <cell r="A37" t="str">
            <v>041-112</v>
          </cell>
          <cell r="B37" t="str">
            <v>Ñaép ñaát  neàn moùng baèng thuû coâng, ñaát C2</v>
          </cell>
          <cell r="C37" t="str">
            <v>m3</v>
          </cell>
          <cell r="E37">
            <v>6206</v>
          </cell>
        </row>
        <row r="38">
          <cell r="A38" t="str">
            <v>041-113</v>
          </cell>
          <cell r="B38" t="str">
            <v>Ñaép ñaát  neàn moùng baèng thuû coâng, ñaát C3</v>
          </cell>
          <cell r="C38" t="str">
            <v>m3</v>
          </cell>
          <cell r="E38">
            <v>6930</v>
          </cell>
        </row>
        <row r="39">
          <cell r="A39" t="str">
            <v>041-114</v>
          </cell>
          <cell r="B39" t="str">
            <v>Ñaép ñaát  neàn moùng baèng thuû coâng, ñaát C4</v>
          </cell>
          <cell r="C39" t="str">
            <v>m3</v>
          </cell>
          <cell r="E39">
            <v>6930</v>
          </cell>
        </row>
        <row r="40">
          <cell r="A40" t="str">
            <v>041-212</v>
          </cell>
          <cell r="B40" t="str">
            <v>Ñaép ñaát  ñeâbaèng thuû coâng, ñaát C2</v>
          </cell>
          <cell r="C40" t="str">
            <v>m3</v>
          </cell>
          <cell r="E40">
            <v>4034</v>
          </cell>
        </row>
        <row r="41">
          <cell r="A41" t="str">
            <v>041-411</v>
          </cell>
          <cell r="B41" t="str">
            <v>Ñaép caùt c6ng trình baèng thuû coâng</v>
          </cell>
          <cell r="C41" t="str">
            <v>m3</v>
          </cell>
          <cell r="D41">
            <v>39934</v>
          </cell>
          <cell r="E41">
            <v>5302</v>
          </cell>
          <cell r="F41">
            <v>0</v>
          </cell>
        </row>
        <row r="42">
          <cell r="A42" t="str">
            <v>052-111</v>
          </cell>
          <cell r="B42" t="str">
            <v>Ñaøo xuùc ñaát ñeå ñi ñoå &lt;300m baèng maùy ñaøo &lt;0,4m3, oâtoâ &lt;5T, maùy uûi &lt;110cv, ñaát C1</v>
          </cell>
          <cell r="C42" t="str">
            <v>100m3</v>
          </cell>
          <cell r="D42">
            <v>0</v>
          </cell>
          <cell r="E42">
            <v>5172</v>
          </cell>
          <cell r="F42">
            <v>304474</v>
          </cell>
        </row>
        <row r="43">
          <cell r="A43" t="str">
            <v>052-112</v>
          </cell>
          <cell r="B43" t="str">
            <v>Ñaøo xuùc ñaát ñeå ñi ñoå &lt;300m baèng maùy ñaøo &lt;0,4m3, oâtoâ &lt;5T, maùy uûi &lt;110cv, ñaát C2</v>
          </cell>
          <cell r="C43" t="str">
            <v>100m3</v>
          </cell>
          <cell r="E43">
            <v>6724</v>
          </cell>
          <cell r="F43">
            <v>370104</v>
          </cell>
        </row>
        <row r="44">
          <cell r="A44" t="str">
            <v>052-113</v>
          </cell>
          <cell r="B44" t="str">
            <v>Ñaøo xuùc ñaát ñeå ñi ñoå &lt;300m baèng maùy ñaøo &lt;0,4m3, oâtoâ &lt;5T, maùy uûi &lt;110cv, ñaát C3</v>
          </cell>
          <cell r="C44" t="str">
            <v>100m3</v>
          </cell>
          <cell r="E44">
            <v>8379</v>
          </cell>
          <cell r="F44">
            <v>468002</v>
          </cell>
        </row>
        <row r="45">
          <cell r="A45" t="str">
            <v>058-211</v>
          </cell>
          <cell r="B45" t="str">
            <v>Chuyeån ñaát ñi ñoå tieáp baèng oâtoä5T cly &lt;4km, ñaát C1</v>
          </cell>
          <cell r="C45" t="str">
            <v>100m3</v>
          </cell>
          <cell r="D45">
            <v>0</v>
          </cell>
          <cell r="E45">
            <v>0</v>
          </cell>
          <cell r="F45">
            <v>136407</v>
          </cell>
        </row>
        <row r="46">
          <cell r="A46" t="str">
            <v>058-212</v>
          </cell>
          <cell r="B46" t="str">
            <v>Chuyeån ñaát ñi ñoå tieáp baèng oâtoä5T cly &lt;4km, ñaát C2</v>
          </cell>
          <cell r="C46" t="str">
            <v>100m3</v>
          </cell>
          <cell r="F46">
            <v>463269</v>
          </cell>
        </row>
        <row r="47">
          <cell r="A47" t="str">
            <v>058-213</v>
          </cell>
          <cell r="B47" t="str">
            <v>Chuyeån ñaát ñi ñoå tieáp baèng oâtoä5T cly &lt;4km, ñaát C3</v>
          </cell>
          <cell r="C47" t="str">
            <v>100m3</v>
          </cell>
          <cell r="F47">
            <v>169866</v>
          </cell>
        </row>
        <row r="48">
          <cell r="A48" t="str">
            <v>058-214</v>
          </cell>
          <cell r="B48" t="str">
            <v>Chuyeån ñaát ñi ñoå tieáp baèng oâtoä5T cly &lt;4km, ñaát C4</v>
          </cell>
          <cell r="C48" t="str">
            <v>100m3</v>
          </cell>
          <cell r="F48">
            <v>187882</v>
          </cell>
        </row>
        <row r="49">
          <cell r="A49" t="str">
            <v>062-111</v>
          </cell>
          <cell r="B49" t="str">
            <v>San ñaàm ñaát maët baèng maùy ñaàm 9T, ñaát C1</v>
          </cell>
          <cell r="C49" t="str">
            <v>100m3</v>
          </cell>
          <cell r="F49">
            <v>82252</v>
          </cell>
        </row>
        <row r="50">
          <cell r="A50" t="str">
            <v>062-112</v>
          </cell>
          <cell r="B50" t="str">
            <v>San ñaàm ñaát maët baèng maùy ñaàm 9T, ñaát C2</v>
          </cell>
          <cell r="F50">
            <v>91210</v>
          </cell>
        </row>
        <row r="51">
          <cell r="A51" t="str">
            <v>062-113</v>
          </cell>
          <cell r="B51" t="str">
            <v>San ñaàm ñaát maët baèng maùy ñaàm 9T, ñaát C3</v>
          </cell>
          <cell r="F51">
            <v>111570</v>
          </cell>
        </row>
        <row r="52">
          <cell r="A52" t="str">
            <v>062-114</v>
          </cell>
          <cell r="B52" t="str">
            <v>San ñaàm ñaát maët baèng maùy ñaàm 9T, ñaát C4</v>
          </cell>
          <cell r="F52">
            <v>129573</v>
          </cell>
        </row>
        <row r="53">
          <cell r="A53" t="str">
            <v>062-114SR</v>
          </cell>
          <cell r="B53" t="str">
            <v>Ñaép ñaát Laterit maët baèng</v>
          </cell>
          <cell r="C53" t="str">
            <v>100m3</v>
          </cell>
          <cell r="D53">
            <v>3000000</v>
          </cell>
          <cell r="F53">
            <v>129573</v>
          </cell>
        </row>
        <row r="54">
          <cell r="A54" t="str">
            <v>081-230</v>
          </cell>
          <cell r="B54" t="str">
            <v>Ñoùng cöø traøm D80 daøi 5m</v>
          </cell>
          <cell r="C54" t="str">
            <v>100m</v>
          </cell>
          <cell r="D54">
            <v>102995</v>
          </cell>
          <cell r="E54">
            <v>27347</v>
          </cell>
        </row>
        <row r="55">
          <cell r="A55" t="str">
            <v>09-09</v>
          </cell>
          <cell r="B55" t="str">
            <v xml:space="preserve">Laép ñaët ñan beùton coát theùp </v>
          </cell>
          <cell r="C55" t="str">
            <v>Caùi</v>
          </cell>
          <cell r="E55">
            <v>1081</v>
          </cell>
        </row>
        <row r="56">
          <cell r="A56" t="str">
            <v>114-213</v>
          </cell>
          <cell r="B56" t="str">
            <v>Laøm maët ñöôøng ( lôùp treân )ñaù 1x2 cheøn phuùn daày10cm</v>
          </cell>
          <cell r="C56" t="str">
            <v>100m2</v>
          </cell>
          <cell r="D56">
            <v>241620</v>
          </cell>
          <cell r="E56">
            <v>37444</v>
          </cell>
          <cell r="F56">
            <v>219085</v>
          </cell>
        </row>
        <row r="57">
          <cell r="A57" t="str">
            <v>119-944</v>
          </cell>
          <cell r="B57" t="str">
            <v>Traùt moái noái coáng vöõa M100 daày 2cm</v>
          </cell>
          <cell r="C57" t="str">
            <v>m2</v>
          </cell>
          <cell r="D57">
            <v>7583</v>
          </cell>
          <cell r="E57">
            <v>3027</v>
          </cell>
          <cell r="F57">
            <v>0</v>
          </cell>
        </row>
        <row r="58">
          <cell r="A58" t="str">
            <v>119-963</v>
          </cell>
          <cell r="B58" t="str">
            <v>Laép ñaët coáng BTCT D200</v>
          </cell>
          <cell r="C58" t="str">
            <v>m</v>
          </cell>
          <cell r="E58">
            <v>6175</v>
          </cell>
          <cell r="F58">
            <v>0</v>
          </cell>
        </row>
        <row r="59">
          <cell r="A59" t="str">
            <v>119-963SR</v>
          </cell>
          <cell r="B59" t="str">
            <v>Saûn xuaát, laép ñaët coáng BTCT D200</v>
          </cell>
          <cell r="C59" t="str">
            <v>m</v>
          </cell>
          <cell r="D59">
            <v>30000</v>
          </cell>
          <cell r="E59">
            <v>6175</v>
          </cell>
          <cell r="F59">
            <v>0</v>
          </cell>
        </row>
        <row r="60">
          <cell r="A60" t="str">
            <v>121-112</v>
          </cell>
          <cell r="B60" t="str">
            <v>Beùton M100 loùt moùng ñaù 4x6 nhaø ñieàu haønh</v>
          </cell>
          <cell r="C60" t="str">
            <v>m3</v>
          </cell>
          <cell r="D60">
            <v>288340</v>
          </cell>
          <cell r="E60">
            <v>17086</v>
          </cell>
          <cell r="F60">
            <v>7398</v>
          </cell>
        </row>
        <row r="61">
          <cell r="A61" t="str">
            <v>221-112</v>
          </cell>
          <cell r="B61" t="str">
            <v>Beùton M100 ñaù 4x6 loùt moùng roäng &lt;250cm</v>
          </cell>
          <cell r="C61" t="str">
            <v>m3</v>
          </cell>
          <cell r="D61">
            <v>301180</v>
          </cell>
          <cell r="E61">
            <v>17068</v>
          </cell>
          <cell r="F61">
            <v>7398</v>
          </cell>
        </row>
        <row r="62">
          <cell r="A62" t="str">
            <v>221-122</v>
          </cell>
          <cell r="B62" t="str">
            <v>Beùton M100 ñaù 4x6 loùt moùng roäng &gt;250cm</v>
          </cell>
          <cell r="C62" t="str">
            <v>m3</v>
          </cell>
          <cell r="D62">
            <v>301180</v>
          </cell>
          <cell r="E62">
            <v>12206</v>
          </cell>
          <cell r="F62">
            <v>7398</v>
          </cell>
        </row>
        <row r="63">
          <cell r="A63" t="str">
            <v>202-712</v>
          </cell>
          <cell r="B63" t="str">
            <v>Xaây ñaù cheû 15x20x25 töôøng daøy &lt;30cm, cao &lt;2m VM75</v>
          </cell>
          <cell r="C63" t="str">
            <v>m3</v>
          </cell>
          <cell r="D63">
            <v>349308</v>
          </cell>
          <cell r="E63">
            <v>15393</v>
          </cell>
          <cell r="F63">
            <v>898</v>
          </cell>
        </row>
        <row r="64">
          <cell r="A64" t="str">
            <v>208-222</v>
          </cell>
          <cell r="B64" t="str">
            <v>Xaây töôøng gaïch theû vuõa M75 daày 10cm, cao &lt;4m</v>
          </cell>
          <cell r="C64" t="str">
            <v>m2</v>
          </cell>
          <cell r="D64">
            <v>22236</v>
          </cell>
          <cell r="E64">
            <v>2918</v>
          </cell>
          <cell r="F64">
            <v>257</v>
          </cell>
        </row>
        <row r="65">
          <cell r="A65" t="str">
            <v>208-232</v>
          </cell>
          <cell r="B65" t="str">
            <v>Xaây töôøng gaïch theû vuõa M75 daày 20cm, cao &lt;4m</v>
          </cell>
          <cell r="C65" t="str">
            <v>m2</v>
          </cell>
          <cell r="D65">
            <v>52584</v>
          </cell>
          <cell r="E65">
            <v>4972</v>
          </cell>
          <cell r="F65">
            <v>257</v>
          </cell>
        </row>
        <row r="66">
          <cell r="A66" t="str">
            <v>209-102</v>
          </cell>
          <cell r="B66" t="str">
            <v>Xaây töôøng 10cm, cao &lt;4m vuõa M75 gaïch oáng 8x8x19</v>
          </cell>
          <cell r="C66" t="str">
            <v>m2</v>
          </cell>
          <cell r="D66">
            <v>14197</v>
          </cell>
          <cell r="E66">
            <v>2108</v>
          </cell>
          <cell r="F66">
            <v>257</v>
          </cell>
        </row>
        <row r="67">
          <cell r="A67" t="str">
            <v>209-312</v>
          </cell>
          <cell r="B67" t="str">
            <v>Xaây töôøng 20 cao &lt;4m vuõa M75 gaïch oáng caâu gaïch theû</v>
          </cell>
          <cell r="C67" t="str">
            <v>m2</v>
          </cell>
          <cell r="D67">
            <v>38179</v>
          </cell>
          <cell r="E67">
            <v>5058</v>
          </cell>
          <cell r="F67">
            <v>257</v>
          </cell>
        </row>
        <row r="68">
          <cell r="A68" t="str">
            <v>220-620</v>
          </cell>
          <cell r="B68" t="str">
            <v>Xeáp ñaù khan maùi doác thaúng khoâng chít maïch</v>
          </cell>
          <cell r="C68" t="str">
            <v>m3</v>
          </cell>
          <cell r="D68">
            <v>111701</v>
          </cell>
          <cell r="E68">
            <v>15155</v>
          </cell>
        </row>
        <row r="69">
          <cell r="A69" t="str">
            <v>221-212</v>
          </cell>
          <cell r="B69" t="str">
            <v>Beton M200 ñaù 1x2 moùng baêng roäng &lt;250cm</v>
          </cell>
          <cell r="C69" t="str">
            <v>m3</v>
          </cell>
          <cell r="D69">
            <v>471970</v>
          </cell>
          <cell r="E69">
            <v>22653</v>
          </cell>
          <cell r="F69">
            <v>7681</v>
          </cell>
        </row>
        <row r="70">
          <cell r="A70" t="str">
            <v>221-222</v>
          </cell>
          <cell r="B70" t="str">
            <v>Beton M200 ñaù 1x2 moùng baêng roäng &gt;250cm</v>
          </cell>
          <cell r="C70" t="str">
            <v>m3</v>
          </cell>
          <cell r="D70">
            <v>499457</v>
          </cell>
          <cell r="E70">
            <v>25343</v>
          </cell>
          <cell r="F70">
            <v>7681</v>
          </cell>
        </row>
        <row r="71">
          <cell r="A71" t="str">
            <v>221-223</v>
          </cell>
          <cell r="B71" t="str">
            <v>Beton M250 ñaù 1x2 moùng baêng roäng &gt;250cm</v>
          </cell>
          <cell r="C71" t="str">
            <v>m3</v>
          </cell>
          <cell r="D71">
            <v>549409</v>
          </cell>
          <cell r="E71">
            <v>25343</v>
          </cell>
          <cell r="F71">
            <v>7681</v>
          </cell>
        </row>
        <row r="72">
          <cell r="A72" t="str">
            <v>221-312</v>
          </cell>
          <cell r="B72" t="str">
            <v>Beâ-toâng M200 ñaù 1x2 moùng coät</v>
          </cell>
          <cell r="C72" t="str">
            <v>m3</v>
          </cell>
          <cell r="D72">
            <v>541847</v>
          </cell>
          <cell r="E72">
            <v>35887</v>
          </cell>
          <cell r="F72">
            <v>7681</v>
          </cell>
        </row>
        <row r="73">
          <cell r="A73" t="str">
            <v>221-511</v>
          </cell>
          <cell r="B73" t="str">
            <v xml:space="preserve">Beton neàn M100 ñaù 1x2 </v>
          </cell>
          <cell r="C73" t="str">
            <v>m3</v>
          </cell>
          <cell r="D73">
            <v>360390</v>
          </cell>
          <cell r="E73">
            <v>18826</v>
          </cell>
          <cell r="F73">
            <v>7398</v>
          </cell>
        </row>
        <row r="74">
          <cell r="A74" t="str">
            <v>221-513</v>
          </cell>
          <cell r="B74" t="str">
            <v xml:space="preserve">Beton neàn M200 ñaù 1x2 </v>
          </cell>
          <cell r="C74" t="str">
            <v>m3</v>
          </cell>
          <cell r="D74">
            <v>444163</v>
          </cell>
          <cell r="E74">
            <v>18826</v>
          </cell>
          <cell r="F74">
            <v>7398</v>
          </cell>
        </row>
        <row r="75">
          <cell r="A75" t="str">
            <v>221-513SR</v>
          </cell>
          <cell r="B75" t="str">
            <v>Beâton M250 ñaù 1x2 neàn ñöôøng</v>
          </cell>
          <cell r="C75" t="str">
            <v>m3</v>
          </cell>
          <cell r="D75">
            <v>476899</v>
          </cell>
          <cell r="E75">
            <v>18826</v>
          </cell>
          <cell r="F75">
            <v>7398</v>
          </cell>
        </row>
        <row r="76">
          <cell r="A76" t="str">
            <v>222-412</v>
          </cell>
          <cell r="B76" t="str">
            <v>Beton M200 ñaù 1x2 coå moùng, coät chöõ nhaät</v>
          </cell>
          <cell r="C76" t="str">
            <v>m3</v>
          </cell>
          <cell r="D76">
            <v>659908</v>
          </cell>
          <cell r="E76">
            <v>87014</v>
          </cell>
          <cell r="F76">
            <v>14587</v>
          </cell>
        </row>
        <row r="77">
          <cell r="A77" t="str">
            <v>222-413</v>
          </cell>
          <cell r="B77" t="str">
            <v>Beton M250 ñaù 1x2 coå moùng, coät chöõ nhaät</v>
          </cell>
          <cell r="C77" t="str">
            <v>m3</v>
          </cell>
          <cell r="D77">
            <v>709860</v>
          </cell>
          <cell r="E77">
            <v>87014</v>
          </cell>
          <cell r="F77">
            <v>14587</v>
          </cell>
        </row>
        <row r="78">
          <cell r="A78" t="str">
            <v>224-112</v>
          </cell>
          <cell r="B78" t="str">
            <v>Beton ña, ñaø giaèngø M200 ñaù 1x2</v>
          </cell>
          <cell r="C78" t="str">
            <v>m3</v>
          </cell>
          <cell r="D78">
            <v>626389</v>
          </cell>
          <cell r="E78">
            <v>68281</v>
          </cell>
          <cell r="F78">
            <v>14587</v>
          </cell>
        </row>
        <row r="79">
          <cell r="A79" t="str">
            <v>224-113</v>
          </cell>
          <cell r="B79" t="str">
            <v>Beton ña, ñaø giaèngø M250 ñaù 1x2</v>
          </cell>
          <cell r="C79" t="str">
            <v>m3</v>
          </cell>
          <cell r="D79">
            <v>676342</v>
          </cell>
          <cell r="E79">
            <v>68281</v>
          </cell>
          <cell r="F79">
            <v>14587</v>
          </cell>
        </row>
        <row r="80">
          <cell r="A80" t="str">
            <v>225-112</v>
          </cell>
          <cell r="B80" t="str">
            <v>Beâ-toâng ñaù 1x2 M200 saøn, maùi</v>
          </cell>
          <cell r="C80" t="str">
            <v>m3</v>
          </cell>
          <cell r="D80">
            <v>596272</v>
          </cell>
          <cell r="E80">
            <v>48425</v>
          </cell>
          <cell r="F80">
            <v>12230</v>
          </cell>
        </row>
        <row r="81">
          <cell r="A81" t="str">
            <v>225-113</v>
          </cell>
          <cell r="B81" t="str">
            <v>Beâ-toâng ñaù 1x2 M250 saøn, maùi</v>
          </cell>
          <cell r="C81" t="str">
            <v>m3</v>
          </cell>
          <cell r="D81">
            <v>646225</v>
          </cell>
          <cell r="E81">
            <v>48425</v>
          </cell>
          <cell r="F81">
            <v>12230</v>
          </cell>
        </row>
        <row r="82">
          <cell r="A82" t="str">
            <v>225-212</v>
          </cell>
          <cell r="B82" t="str">
            <v>Beâ-toâng ñaù 1x2 M200 lanh toâ, lanh toâ lieàn maùi haéc, maùng nöôùc, taám ñan</v>
          </cell>
          <cell r="C82" t="str">
            <v>m3</v>
          </cell>
          <cell r="D82">
            <v>596272</v>
          </cell>
          <cell r="E82">
            <v>77394</v>
          </cell>
          <cell r="F82">
            <v>12230</v>
          </cell>
        </row>
        <row r="83">
          <cell r="A83" t="str">
            <v>227-122</v>
          </cell>
          <cell r="B83" t="str">
            <v xml:space="preserve"> Beâ-toâng ñaù 1x2 M200 möông caùp, raõnh nöôùc</v>
          </cell>
          <cell r="C83" t="str">
            <v>m3</v>
          </cell>
          <cell r="D83">
            <v>517227</v>
          </cell>
          <cell r="E83">
            <v>70584</v>
          </cell>
          <cell r="F83">
            <v>5376</v>
          </cell>
        </row>
        <row r="84">
          <cell r="A84" t="str">
            <v>240-110</v>
          </cell>
          <cell r="B84" t="str">
            <v>Gia coâng laép ñaët saét troøn d=&lt;10 moùng</v>
          </cell>
          <cell r="C84" t="str">
            <v>Taán</v>
          </cell>
          <cell r="D84">
            <v>3995100</v>
          </cell>
          <cell r="E84">
            <v>117094</v>
          </cell>
          <cell r="F84">
            <v>20797</v>
          </cell>
        </row>
        <row r="85">
          <cell r="A85" t="str">
            <v>240-120</v>
          </cell>
          <cell r="B85" t="str">
            <v>Gia coâng laép ñaët saét troøn d=&lt;18 moùng</v>
          </cell>
          <cell r="C85" t="str">
            <v>Taán</v>
          </cell>
          <cell r="D85">
            <v>3938460</v>
          </cell>
          <cell r="E85">
            <v>86269</v>
          </cell>
          <cell r="F85">
            <v>87691</v>
          </cell>
        </row>
        <row r="86">
          <cell r="A86" t="str">
            <v>240-130</v>
          </cell>
          <cell r="B86" t="str">
            <v>Gia coâng laép ñaët saét troøn d&gt; 18 moùng</v>
          </cell>
          <cell r="C86" t="str">
            <v>Taán</v>
          </cell>
          <cell r="D86">
            <v>3943500</v>
          </cell>
          <cell r="E86">
            <v>65684</v>
          </cell>
          <cell r="F86">
            <v>88888</v>
          </cell>
        </row>
        <row r="87">
          <cell r="A87" t="str">
            <v>240-411</v>
          </cell>
          <cell r="B87" t="str">
            <v>Gia coâng laép ñaët saét troøn d=&lt;10 truï cao &lt;4m</v>
          </cell>
          <cell r="C87" t="str">
            <v>Taán</v>
          </cell>
          <cell r="D87">
            <v>3995100</v>
          </cell>
          <cell r="E87">
            <v>159213</v>
          </cell>
          <cell r="F87">
            <v>20797</v>
          </cell>
        </row>
        <row r="88">
          <cell r="A88" t="str">
            <v>240-421</v>
          </cell>
          <cell r="B88" t="str">
            <v>Gia coâng laép ñaët saét troøn d=&lt;18 truï cao &lt;4m</v>
          </cell>
          <cell r="C88" t="str">
            <v>Taán</v>
          </cell>
          <cell r="D88">
            <v>3940620</v>
          </cell>
          <cell r="E88">
            <v>110173</v>
          </cell>
          <cell r="F88">
            <v>153605</v>
          </cell>
        </row>
        <row r="89">
          <cell r="A89" t="str">
            <v>240-431</v>
          </cell>
          <cell r="B89" t="str">
            <v>Gia coâng laép ñaët saét troøn d&gt;18 truï cao &lt;4m</v>
          </cell>
          <cell r="C89" t="str">
            <v>Taán</v>
          </cell>
          <cell r="D89">
            <v>3948900</v>
          </cell>
          <cell r="E89">
            <v>93241</v>
          </cell>
          <cell r="F89">
            <v>144715</v>
          </cell>
        </row>
        <row r="90">
          <cell r="A90" t="str">
            <v>240-511</v>
          </cell>
          <cell r="B90" t="str">
            <v xml:space="preserve"> Gia coâng laép ñaët saét troøn d&lt;=10 cho ñaø, giaèng cao &lt;4m</v>
          </cell>
          <cell r="C90" t="str">
            <v>Taán</v>
          </cell>
          <cell r="D90">
            <v>3995100</v>
          </cell>
          <cell r="E90">
            <v>178125</v>
          </cell>
          <cell r="F90">
            <v>20797</v>
          </cell>
        </row>
        <row r="91">
          <cell r="A91" t="str">
            <v>240-521</v>
          </cell>
          <cell r="B91" t="str">
            <v xml:space="preserve"> Gia coâng laép ñaët saét troøn d&lt;=18 cho  ñaø, giaèng cao &lt;4m</v>
          </cell>
          <cell r="C91" t="str">
            <v>Taán</v>
          </cell>
          <cell r="D91">
            <v>3939900</v>
          </cell>
          <cell r="E91">
            <v>110393</v>
          </cell>
          <cell r="F91">
            <v>151575</v>
          </cell>
        </row>
        <row r="92">
          <cell r="A92" t="str">
            <v>240-531</v>
          </cell>
          <cell r="B92" t="str">
            <v xml:space="preserve"> Gia coâng laép ñaët saét troøn d&gt;18 cho ñaø, giaèng cao &lt;4m</v>
          </cell>
          <cell r="C92" t="str">
            <v>Taán</v>
          </cell>
          <cell r="D92">
            <v>3947952</v>
          </cell>
          <cell r="E92">
            <v>100058</v>
          </cell>
          <cell r="F92">
            <v>96500</v>
          </cell>
        </row>
        <row r="93">
          <cell r="A93" t="str">
            <v>240-611</v>
          </cell>
          <cell r="B93" t="str">
            <v>Gia coâng laép ñaët saét troøn d&lt;=10 cho lanh toâ, lanh toâ lieàn maùi haéc cao &lt;4m</v>
          </cell>
          <cell r="C93" t="str">
            <v>Taán</v>
          </cell>
          <cell r="D93">
            <v>3995100</v>
          </cell>
          <cell r="E93">
            <v>238819</v>
          </cell>
          <cell r="F93">
            <v>20797</v>
          </cell>
        </row>
        <row r="94">
          <cell r="A94" t="str">
            <v>240-612</v>
          </cell>
          <cell r="B94" t="str">
            <v>Gia coâng laép ñaët saét troøn d&lt;=10 cho lanh toâ, lanh toâ lieàn maùi haéc cao &gt;4m</v>
          </cell>
          <cell r="C94" t="str">
            <v>Taán</v>
          </cell>
          <cell r="D94">
            <v>3995100</v>
          </cell>
          <cell r="E94">
            <v>243107</v>
          </cell>
          <cell r="F94">
            <v>22451</v>
          </cell>
        </row>
        <row r="95">
          <cell r="A95" t="str">
            <v>240-613</v>
          </cell>
          <cell r="B95" t="str">
            <v>Gia coâng laép ñaët saét troøn d&lt;=18 cho lanh toâ, lanh toâ lieàn maùi haéc cao &lt;4m</v>
          </cell>
          <cell r="C95" t="str">
            <v>Taán</v>
          </cell>
          <cell r="D95">
            <v>3939402</v>
          </cell>
          <cell r="E95">
            <v>226834</v>
          </cell>
          <cell r="F95">
            <v>153034</v>
          </cell>
        </row>
        <row r="96">
          <cell r="A96" t="str">
            <v>240-614</v>
          </cell>
          <cell r="B96" t="str">
            <v>Gia coâng laép ñaët saét troøn d&lt;=18 cho lanh toâ, lanh toâ lieàn maùi haéc cao &gt;4m</v>
          </cell>
          <cell r="C96" t="str">
            <v>Taán</v>
          </cell>
          <cell r="D96">
            <v>3939402</v>
          </cell>
          <cell r="E96">
            <v>230792</v>
          </cell>
          <cell r="F96">
            <v>154688</v>
          </cell>
        </row>
        <row r="97">
          <cell r="A97" t="str">
            <v>240-615</v>
          </cell>
          <cell r="B97" t="str">
            <v>Gia coâng laép ñaët saét troøn d&gt;10 cho lanh toâ, lanh toâ lieàn maùi haéc cao &lt;4m</v>
          </cell>
          <cell r="C97" t="str">
            <v>Taán</v>
          </cell>
          <cell r="D97">
            <v>3943500</v>
          </cell>
          <cell r="E97">
            <v>222766</v>
          </cell>
          <cell r="F97">
            <v>96500</v>
          </cell>
        </row>
        <row r="98">
          <cell r="A98" t="str">
            <v>240-616</v>
          </cell>
          <cell r="B98" t="str">
            <v>Gia coâng laép ñaët saét troøn d&gt;10 cho lanh toâ, lanh toâ lieàn maùi haéc cao &gt;4m</v>
          </cell>
          <cell r="C98" t="str">
            <v>Taán</v>
          </cell>
          <cell r="D98">
            <v>3943500</v>
          </cell>
          <cell r="E98">
            <v>226834</v>
          </cell>
          <cell r="F98">
            <v>98155</v>
          </cell>
        </row>
        <row r="99">
          <cell r="A99" t="str">
            <v>240-621</v>
          </cell>
          <cell r="B99" t="str">
            <v>Gia coâng laép ñaët saét troøn d&lt;=10 cho saøn maùi cao &lt;16m</v>
          </cell>
          <cell r="C99" t="str">
            <v>Taán</v>
          </cell>
          <cell r="D99">
            <v>3995100</v>
          </cell>
          <cell r="E99">
            <v>155221</v>
          </cell>
          <cell r="F99">
            <v>22451</v>
          </cell>
        </row>
        <row r="100">
          <cell r="A100" t="str">
            <v>240-622</v>
          </cell>
          <cell r="B100" t="str">
            <v>Gia coâng laép ñaët saét troøn d&lt;=18 cho saøn maùi cao &lt;16m</v>
          </cell>
          <cell r="C100" t="str">
            <v>Taán</v>
          </cell>
          <cell r="D100">
            <v>3939402</v>
          </cell>
          <cell r="E100">
            <v>117929</v>
          </cell>
          <cell r="F100">
            <v>154688</v>
          </cell>
        </row>
        <row r="101">
          <cell r="A101" t="str">
            <v>240-623</v>
          </cell>
          <cell r="B101" t="str">
            <v>Gia coâng laép ñaët saét troøn d&gt;10 cho saøn maùi cao &lt;16m</v>
          </cell>
          <cell r="C101" t="str">
            <v>Taán</v>
          </cell>
          <cell r="D101">
            <v>3943600</v>
          </cell>
          <cell r="E101">
            <v>89717</v>
          </cell>
          <cell r="F101">
            <v>98218</v>
          </cell>
        </row>
        <row r="102">
          <cell r="A102" t="str">
            <v>240-821</v>
          </cell>
          <cell r="B102" t="str">
            <v xml:space="preserve"> Gia coâng laép ñaët saét troøn d&lt;=10 möông caùp, raõnh nöôùc</v>
          </cell>
          <cell r="C102" t="str">
            <v>Taán</v>
          </cell>
          <cell r="D102">
            <v>3995100</v>
          </cell>
          <cell r="E102">
            <v>118577</v>
          </cell>
          <cell r="F102">
            <v>20797</v>
          </cell>
        </row>
        <row r="103">
          <cell r="A103" t="str">
            <v>240-822</v>
          </cell>
          <cell r="B103" t="str">
            <v xml:space="preserve"> Gia coâng laép ñaët saét troøn d&gt;10 möông caùp, raõnh nöôùc</v>
          </cell>
          <cell r="C103" t="str">
            <v>Taán</v>
          </cell>
          <cell r="D103">
            <v>3943500</v>
          </cell>
          <cell r="E103">
            <v>75016</v>
          </cell>
          <cell r="F103">
            <v>153034</v>
          </cell>
        </row>
        <row r="104">
          <cell r="A104" t="str">
            <v>300-512</v>
          </cell>
          <cell r="B104" t="str">
            <v>Saûn xuaát caáu kieän beùton ñuùc saün M200 ñaù 1x2 taán ñan, maùi haét, lanh toâ</v>
          </cell>
          <cell r="C104" t="str">
            <v>m3</v>
          </cell>
          <cell r="D104">
            <v>442960</v>
          </cell>
          <cell r="E104">
            <v>32066</v>
          </cell>
          <cell r="F104">
            <v>5376</v>
          </cell>
        </row>
        <row r="105">
          <cell r="A105" t="str">
            <v>301-421</v>
          </cell>
          <cell r="B105" t="str">
            <v>Gia coâng laép döïng saét troøn cho beâton ñuùc saün taám ñan, haøng raøo, consol</v>
          </cell>
          <cell r="C105" t="str">
            <v>Taán</v>
          </cell>
          <cell r="D105">
            <v>3995100</v>
          </cell>
          <cell r="E105">
            <v>184838</v>
          </cell>
          <cell r="F105">
            <v>20797</v>
          </cell>
        </row>
        <row r="106">
          <cell r="A106" t="str">
            <v>402-330</v>
          </cell>
          <cell r="B106" t="str">
            <v>Laép döïng cöûa khung nhoâm</v>
          </cell>
          <cell r="C106" t="str">
            <v>m2</v>
          </cell>
          <cell r="D106">
            <v>3552</v>
          </cell>
          <cell r="E106">
            <v>3382</v>
          </cell>
          <cell r="F106">
            <v>0</v>
          </cell>
        </row>
        <row r="107">
          <cell r="A107" t="str">
            <v>402-330B</v>
          </cell>
          <cell r="B107" t="str">
            <v>Gia coâng laép ñaët cöûa hoäc beáp</v>
          </cell>
          <cell r="C107" t="str">
            <v>m2</v>
          </cell>
          <cell r="D107">
            <v>300000</v>
          </cell>
          <cell r="E107">
            <v>3382</v>
          </cell>
          <cell r="F107">
            <v>0</v>
          </cell>
        </row>
        <row r="108">
          <cell r="A108" t="str">
            <v>402-330D1</v>
          </cell>
          <cell r="B108" t="str">
            <v>Gia coâng laép ñaët cöûa ñi kieáng khung nhoâm Ñaøi Loan ( troïn boä caû khoùa, khuyûu aùp löïc)</v>
          </cell>
          <cell r="C108" t="str">
            <v>m2</v>
          </cell>
          <cell r="D108">
            <v>750000</v>
          </cell>
          <cell r="E108">
            <v>3382</v>
          </cell>
          <cell r="F108">
            <v>0</v>
          </cell>
        </row>
        <row r="109">
          <cell r="A109" t="str">
            <v>402-330D2</v>
          </cell>
          <cell r="B109" t="str">
            <v>Gia coâng laép ñaët cöûa ñi nhöïa Ñaøi Loan ( troïn boä caû khoùa, khuyûu aùp löïc)</v>
          </cell>
          <cell r="C109" t="str">
            <v>m2</v>
          </cell>
          <cell r="D109">
            <v>650000</v>
          </cell>
          <cell r="E109">
            <v>3382</v>
          </cell>
          <cell r="F109">
            <v>0</v>
          </cell>
        </row>
        <row r="110">
          <cell r="A110" t="str">
            <v>402-330S</v>
          </cell>
          <cell r="B110" t="str">
            <v>Gia coâng laép ñaët cöûa soå kieáng khung nhoâm Ñaøi Loan ( troïn boä caû khoùa, khuyûu aùp löïc)</v>
          </cell>
          <cell r="C110" t="str">
            <v>m2</v>
          </cell>
          <cell r="D110">
            <v>555000</v>
          </cell>
          <cell r="E110">
            <v>3382</v>
          </cell>
          <cell r="F110">
            <v>0</v>
          </cell>
        </row>
        <row r="111">
          <cell r="A111" t="str">
            <v>500-511</v>
          </cell>
          <cell r="B111" t="str">
            <v xml:space="preserve"> Gia coâng laép ñaët saét hình cho thang saét</v>
          </cell>
          <cell r="C111" t="str">
            <v>Taán</v>
          </cell>
          <cell r="D111">
            <v>4506394</v>
          </cell>
          <cell r="E111">
            <v>320116</v>
          </cell>
          <cell r="F111">
            <v>569259</v>
          </cell>
        </row>
        <row r="112">
          <cell r="A112" t="str">
            <v>500-521</v>
          </cell>
          <cell r="B112" t="str">
            <v xml:space="preserve"> Gia coâng saét hình cho saøn theùp</v>
          </cell>
          <cell r="C112" t="str">
            <v>Taán</v>
          </cell>
          <cell r="D112">
            <v>5229740</v>
          </cell>
          <cell r="E112">
            <v>397607</v>
          </cell>
          <cell r="F112">
            <v>230922</v>
          </cell>
        </row>
        <row r="113">
          <cell r="A113" t="str">
            <v>500-611SR</v>
          </cell>
          <cell r="B113" t="str">
            <v xml:space="preserve"> Gia coâng khung saét hình cho haøng raøo löôùi theùp</v>
          </cell>
          <cell r="C113" t="str">
            <v>Taán</v>
          </cell>
          <cell r="D113">
            <v>5926283</v>
          </cell>
          <cell r="E113">
            <v>320116</v>
          </cell>
          <cell r="F113">
            <v>569259</v>
          </cell>
        </row>
        <row r="114">
          <cell r="A114" t="str">
            <v>500-611</v>
          </cell>
          <cell r="B114" t="str">
            <v>Gia coâng laép ñaët raøo + khung löôùi B40</v>
          </cell>
          <cell r="C114" t="str">
            <v>m2</v>
          </cell>
          <cell r="D114">
            <v>87331</v>
          </cell>
          <cell r="E114">
            <v>13191</v>
          </cell>
          <cell r="F114">
            <v>6344</v>
          </cell>
        </row>
        <row r="115">
          <cell r="A115" t="str">
            <v>505-810</v>
          </cell>
          <cell r="B115" t="str">
            <v>Laép ñaët caáu kieän theùp saøn thao taùc</v>
          </cell>
          <cell r="C115" t="str">
            <v>Taán</v>
          </cell>
          <cell r="D115">
            <v>705600</v>
          </cell>
          <cell r="E115">
            <v>140978</v>
          </cell>
          <cell r="F115">
            <v>379766</v>
          </cell>
        </row>
        <row r="116">
          <cell r="A116" t="str">
            <v>505-810SR</v>
          </cell>
          <cell r="B116" t="str">
            <v>Laép ñaët caáu kieän saét hình möông caùp</v>
          </cell>
          <cell r="C116" t="str">
            <v>Taán</v>
          </cell>
          <cell r="D116">
            <v>705600</v>
          </cell>
          <cell r="E116">
            <v>140978</v>
          </cell>
          <cell r="F116">
            <v>379766</v>
          </cell>
        </row>
        <row r="117">
          <cell r="A117" t="str">
            <v>505-910</v>
          </cell>
          <cell r="B117" t="str">
            <v>Laép ñaët caáu kieân saét hình &lt;50kg baèng thuû coâng</v>
          </cell>
          <cell r="C117" t="str">
            <v>Taán</v>
          </cell>
          <cell r="D117">
            <v>546000</v>
          </cell>
          <cell r="E117">
            <v>126036</v>
          </cell>
          <cell r="F117">
            <v>229970</v>
          </cell>
        </row>
        <row r="118">
          <cell r="A118" t="str">
            <v>651-112</v>
          </cell>
          <cell r="B118" t="str">
            <v>Traùt töôøng daøy 1cm cao&lt;4m vuõa M75</v>
          </cell>
          <cell r="C118" t="str">
            <v>m2</v>
          </cell>
          <cell r="D118">
            <v>3072</v>
          </cell>
          <cell r="E118">
            <v>1506</v>
          </cell>
          <cell r="F118">
            <v>77</v>
          </cell>
        </row>
        <row r="119">
          <cell r="A119" t="str">
            <v>651-132</v>
          </cell>
          <cell r="B119" t="str">
            <v>Traùt töôøng daøy 1,5cm cao&lt;4m vuõa M75</v>
          </cell>
          <cell r="C119" t="str">
            <v>m2</v>
          </cell>
          <cell r="D119">
            <v>4813</v>
          </cell>
          <cell r="E119">
            <v>1506</v>
          </cell>
          <cell r="F119">
            <v>77</v>
          </cell>
        </row>
        <row r="120">
          <cell r="A120" t="str">
            <v>651-212</v>
          </cell>
          <cell r="B120" t="str">
            <v>Traùt truï, coät, caàu thang daøy 1cm  vuõa M75</v>
          </cell>
          <cell r="C120" t="str">
            <v>m2</v>
          </cell>
          <cell r="D120">
            <v>3345</v>
          </cell>
          <cell r="E120">
            <v>5476</v>
          </cell>
          <cell r="F120">
            <v>118</v>
          </cell>
        </row>
        <row r="121">
          <cell r="A121" t="str">
            <v>651-222</v>
          </cell>
          <cell r="B121" t="str">
            <v>Traùt truï, coät, caàu thang daøy 1,5cm  vuõa M75</v>
          </cell>
          <cell r="C121" t="str">
            <v>m2</v>
          </cell>
          <cell r="D121">
            <v>4632</v>
          </cell>
          <cell r="E121">
            <v>5476</v>
          </cell>
          <cell r="F121">
            <v>118</v>
          </cell>
        </row>
        <row r="122">
          <cell r="A122" t="str">
            <v>651-312</v>
          </cell>
          <cell r="B122" t="str">
            <v xml:space="preserve">Traùt ñaø VM75 </v>
          </cell>
          <cell r="C122" t="str">
            <v>m2</v>
          </cell>
          <cell r="D122">
            <v>4609</v>
          </cell>
          <cell r="E122">
            <v>3628</v>
          </cell>
          <cell r="F122">
            <v>118</v>
          </cell>
        </row>
        <row r="123">
          <cell r="A123" t="str">
            <v>651-312SR</v>
          </cell>
          <cell r="B123" t="str">
            <v>Traùt ñaø VM75 daøy 1cm keå caû lôùp baùm dính (VLx1,25, NCx1,1)</v>
          </cell>
          <cell r="C123" t="str">
            <v>m2</v>
          </cell>
          <cell r="D123">
            <v>5761.25</v>
          </cell>
          <cell r="E123">
            <v>3990.8</v>
          </cell>
          <cell r="F123">
            <v>118</v>
          </cell>
        </row>
        <row r="124">
          <cell r="A124" t="str">
            <v>651-322</v>
          </cell>
          <cell r="B124" t="str">
            <v>Traùt traàn VM75</v>
          </cell>
          <cell r="C124" t="str">
            <v>m2</v>
          </cell>
          <cell r="D124">
            <v>4609</v>
          </cell>
          <cell r="E124">
            <v>3299</v>
          </cell>
          <cell r="F124">
            <v>118</v>
          </cell>
        </row>
        <row r="125">
          <cell r="A125" t="str">
            <v>651-422</v>
          </cell>
          <cell r="B125" t="str">
            <v>Traùt gôø chæ vuûa M75</v>
          </cell>
          <cell r="C125" t="str">
            <v>m</v>
          </cell>
          <cell r="D125">
            <v>1152</v>
          </cell>
          <cell r="E125">
            <v>1007</v>
          </cell>
          <cell r="F125">
            <v>118</v>
          </cell>
        </row>
        <row r="126">
          <cell r="A126" t="str">
            <v>651-322SR</v>
          </cell>
          <cell r="B126" t="str">
            <v>Traùt traàn VM75 daøy 1cm keå caû lôùp baùm dính (VLx1,25, NCx1,1)</v>
          </cell>
          <cell r="C126" t="str">
            <v>m2</v>
          </cell>
          <cell r="D126">
            <v>5761.25</v>
          </cell>
          <cell r="E126">
            <v>3990.8</v>
          </cell>
          <cell r="F126">
            <v>118</v>
          </cell>
        </row>
        <row r="127">
          <cell r="A127" t="str">
            <v>653-420</v>
          </cell>
          <cell r="B127" t="str">
            <v>Laùng ñaù maøi baät tam caáp vaø saûnh</v>
          </cell>
          <cell r="C127" t="str">
            <v>m2</v>
          </cell>
          <cell r="D127">
            <v>33128</v>
          </cell>
          <cell r="E127">
            <v>11545</v>
          </cell>
          <cell r="F127">
            <v>0</v>
          </cell>
        </row>
        <row r="128">
          <cell r="A128" t="str">
            <v>662-110</v>
          </cell>
          <cell r="B128" t="str">
            <v>Oáp gaïch men 15x15 VM75 töôøng &lt;4m</v>
          </cell>
          <cell r="C128" t="str">
            <v>m2</v>
          </cell>
          <cell r="D128">
            <v>48300</v>
          </cell>
          <cell r="E128">
            <v>7554</v>
          </cell>
          <cell r="F128">
            <v>0</v>
          </cell>
        </row>
        <row r="129">
          <cell r="A129" t="str">
            <v>671-233</v>
          </cell>
          <cell r="B129" t="str">
            <v>Laùng neàn vöõa M100 daày 3cm cao &lt;4m</v>
          </cell>
          <cell r="C129" t="str">
            <v>m2</v>
          </cell>
          <cell r="D129">
            <v>11255</v>
          </cell>
          <cell r="E129">
            <v>1374</v>
          </cell>
          <cell r="F129">
            <v>103</v>
          </cell>
        </row>
        <row r="130">
          <cell r="A130" t="str">
            <v>672-110</v>
          </cell>
          <cell r="B130" t="str">
            <v>Laùng vöõa M75 daøy 1cm seânoâ, maùi haêt, maùng nöôùc</v>
          </cell>
          <cell r="C130" t="str">
            <v>m2</v>
          </cell>
          <cell r="D130">
            <v>3328</v>
          </cell>
          <cell r="E130">
            <v>1297</v>
          </cell>
          <cell r="F130">
            <v>77</v>
          </cell>
        </row>
        <row r="131">
          <cell r="A131" t="str">
            <v>672-122</v>
          </cell>
          <cell r="B131" t="str">
            <v>Laùng vöõa M100 daøy 2cm beå nöôùc, gieáng nöôùc, gieáng caùp</v>
          </cell>
          <cell r="C131" t="str">
            <v>m2</v>
          </cell>
          <cell r="D131">
            <v>7171</v>
          </cell>
          <cell r="E131">
            <v>1561</v>
          </cell>
          <cell r="F131">
            <v>77</v>
          </cell>
        </row>
        <row r="132">
          <cell r="A132" t="str">
            <v>684-112</v>
          </cell>
          <cell r="B132" t="str">
            <v>Laùt gach cement 30x30 VM75 cao &lt;4m</v>
          </cell>
          <cell r="C132" t="str">
            <v>m2</v>
          </cell>
          <cell r="D132">
            <v>30653</v>
          </cell>
          <cell r="E132">
            <v>1902</v>
          </cell>
          <cell r="F132">
            <v>0</v>
          </cell>
        </row>
        <row r="133">
          <cell r="A133" t="str">
            <v>684-112SR</v>
          </cell>
          <cell r="B133" t="str">
            <v xml:space="preserve">Laùt gach ñaát nung </v>
          </cell>
          <cell r="C133" t="str">
            <v>m2</v>
          </cell>
          <cell r="D133">
            <v>42154</v>
          </cell>
          <cell r="E133">
            <v>1902</v>
          </cell>
          <cell r="F133">
            <v>0</v>
          </cell>
        </row>
        <row r="134">
          <cell r="A134" t="str">
            <v>685-210</v>
          </cell>
          <cell r="B134" t="str">
            <v>Laùt gach ceramic cao &lt;4m</v>
          </cell>
          <cell r="C134" t="str">
            <v>m2</v>
          </cell>
          <cell r="D134">
            <v>116241</v>
          </cell>
          <cell r="E134">
            <v>2142</v>
          </cell>
          <cell r="F134">
            <v>0</v>
          </cell>
        </row>
        <row r="135">
          <cell r="A135" t="str">
            <v>702-310</v>
          </cell>
          <cell r="B135" t="str">
            <v>Baû mactit töôøng</v>
          </cell>
          <cell r="C135" t="str">
            <v>m2</v>
          </cell>
          <cell r="D135">
            <v>3460</v>
          </cell>
          <cell r="E135">
            <v>3382</v>
          </cell>
          <cell r="F135">
            <v>0</v>
          </cell>
        </row>
        <row r="136">
          <cell r="A136" t="str">
            <v>702-320</v>
          </cell>
          <cell r="B136" t="str">
            <v>Baû mactit coät, daàm, traàn</v>
          </cell>
          <cell r="C136" t="str">
            <v>m2</v>
          </cell>
          <cell r="D136">
            <v>3460</v>
          </cell>
          <cell r="E136">
            <v>4059</v>
          </cell>
          <cell r="F136">
            <v>0</v>
          </cell>
        </row>
        <row r="137">
          <cell r="A137" t="str">
            <v>702-400</v>
          </cell>
          <cell r="B137" t="str">
            <v>Queùt Flinkote 3 nöôùc choáng thaám cho seno, oâvaêngâ</v>
          </cell>
          <cell r="C137" t="str">
            <v>m2</v>
          </cell>
          <cell r="D137">
            <v>11813</v>
          </cell>
          <cell r="E137">
            <v>259</v>
          </cell>
          <cell r="F137">
            <v>0</v>
          </cell>
        </row>
        <row r="138">
          <cell r="A138" t="str">
            <v>703-430</v>
          </cell>
          <cell r="B138" t="str">
            <v>Sôn 2 lôùp cho saét theùp caùc loaïi</v>
          </cell>
          <cell r="C138" t="str">
            <v>m2</v>
          </cell>
          <cell r="D138">
            <v>4974</v>
          </cell>
          <cell r="E138">
            <v>659</v>
          </cell>
        </row>
        <row r="139">
          <cell r="A139" t="str">
            <v>703-430CR</v>
          </cell>
          <cell r="B139" t="str">
            <v xml:space="preserve">Sôn choáng ró 2 lôùp cho caáu kieän saét hình </v>
          </cell>
          <cell r="C139" t="str">
            <v>m2</v>
          </cell>
          <cell r="D139">
            <v>4974</v>
          </cell>
          <cell r="E139">
            <v>659</v>
          </cell>
        </row>
        <row r="140">
          <cell r="A140" t="str">
            <v>703-430D</v>
          </cell>
          <cell r="B140" t="str">
            <v>Sôn daàu 2 lôùp cho caáu kieän saét hình</v>
          </cell>
          <cell r="C140" t="str">
            <v>m2</v>
          </cell>
          <cell r="D140">
            <v>4974</v>
          </cell>
          <cell r="E140">
            <v>659</v>
          </cell>
        </row>
        <row r="141">
          <cell r="A141" t="str">
            <v>703-510</v>
          </cell>
          <cell r="B141" t="str">
            <v>Sôn nöôùc vaøo caùc keát caáu ñaõ baû</v>
          </cell>
          <cell r="C141" t="str">
            <v>m2</v>
          </cell>
          <cell r="D141">
            <v>3384</v>
          </cell>
          <cell r="E141">
            <v>507</v>
          </cell>
          <cell r="F141">
            <v>0</v>
          </cell>
        </row>
        <row r="142">
          <cell r="A142" t="str">
            <v>704-110</v>
          </cell>
          <cell r="B142" t="str">
            <v>Queùt bitum noùng vaøo töôøng</v>
          </cell>
          <cell r="C142" t="str">
            <v>m2</v>
          </cell>
          <cell r="D142">
            <v>7315</v>
          </cell>
          <cell r="E142">
            <v>757</v>
          </cell>
          <cell r="F142">
            <v>0</v>
          </cell>
        </row>
        <row r="143">
          <cell r="A143" t="str">
            <v>704-220</v>
          </cell>
          <cell r="B143" t="str">
            <v>Queùt bitum  2 nöôùc+2 lôùp giaáy daàu</v>
          </cell>
          <cell r="C143" t="str">
            <v>m2</v>
          </cell>
          <cell r="D143">
            <v>25949</v>
          </cell>
          <cell r="E143">
            <v>4324</v>
          </cell>
          <cell r="F143">
            <v>0</v>
          </cell>
        </row>
        <row r="144">
          <cell r="A144" t="str">
            <v>704-220SR</v>
          </cell>
          <cell r="B144" t="str">
            <v>Queùt Flinkote 2 nöôùc+2 lôùp giaáy daàu cho maùi vaø saûnh</v>
          </cell>
          <cell r="C144" t="str">
            <v>m2</v>
          </cell>
          <cell r="D144">
            <v>18678</v>
          </cell>
          <cell r="E144">
            <v>4324</v>
          </cell>
          <cell r="F144">
            <v>0</v>
          </cell>
        </row>
        <row r="145">
          <cell r="A145" t="str">
            <v>704-320</v>
          </cell>
          <cell r="B145" t="str">
            <v>Queùt bitum  3 nöôùc+2 lôùp bao taûi</v>
          </cell>
          <cell r="C145" t="str">
            <v>m2</v>
          </cell>
          <cell r="D145">
            <v>23109</v>
          </cell>
          <cell r="E145">
            <v>8215</v>
          </cell>
          <cell r="F145">
            <v>0</v>
          </cell>
        </row>
        <row r="146">
          <cell r="A146" t="str">
            <v>704-320SR</v>
          </cell>
          <cell r="B146" t="str">
            <v>Cheøn nhöïa loûng</v>
          </cell>
          <cell r="C146" t="str">
            <v>m2</v>
          </cell>
          <cell r="D146">
            <v>27213</v>
          </cell>
          <cell r="E146">
            <v>8215</v>
          </cell>
          <cell r="F146">
            <v>0</v>
          </cell>
        </row>
        <row r="147">
          <cell r="A147" t="str">
            <v>B13-4/CÑ79/12</v>
          </cell>
          <cell r="B147" t="str">
            <v xml:space="preserve"> Traûi ñaù 1x2 saân traïm</v>
          </cell>
          <cell r="C147" t="str">
            <v>m3</v>
          </cell>
          <cell r="D147">
            <v>121800</v>
          </cell>
          <cell r="E147">
            <v>8023</v>
          </cell>
        </row>
        <row r="148">
          <cell r="A148" t="str">
            <v>B13-4/CÑ79/24</v>
          </cell>
          <cell r="B148" t="str">
            <v>Saép ñaù daêm 2x4 baèng thuû coâng sau moá caàu, thaân coáng, töôøng ñaàu</v>
          </cell>
          <cell r="C148" t="str">
            <v>m3</v>
          </cell>
          <cell r="D148">
            <v>121800</v>
          </cell>
          <cell r="E148">
            <v>8023</v>
          </cell>
        </row>
        <row r="149">
          <cell r="A149" t="str">
            <v>B13-4/CÑ79/57</v>
          </cell>
          <cell r="B149" t="str">
            <v>Xeáp ñaù 5x7 choáng chaùy cho MBA löïc</v>
          </cell>
          <cell r="C149" t="str">
            <v>m3</v>
          </cell>
          <cell r="D149">
            <v>121800</v>
          </cell>
          <cell r="E149">
            <v>8023</v>
          </cell>
          <cell r="F149">
            <v>1377700</v>
          </cell>
        </row>
        <row r="150">
          <cell r="A150" t="str">
            <v>B3-13/CÑ79</v>
          </cell>
          <cell r="B150" t="str">
            <v>Laøm laêng tru thoaùt nöôùc (ñaù 4x6,1x2 )</v>
          </cell>
          <cell r="C150" t="str">
            <v>100m3</v>
          </cell>
          <cell r="D150">
            <v>18384400</v>
          </cell>
          <cell r="E150">
            <v>689400</v>
          </cell>
          <cell r="F150">
            <v>1377700</v>
          </cell>
        </row>
        <row r="151">
          <cell r="A151" t="str">
            <v>B3-13e/CÑ79/12</v>
          </cell>
          <cell r="B151" t="str">
            <v xml:space="preserve"> Ñaù vuïn xeáp chaân taluy
 (ñaù 5x7 keïp ñaù1x2,ñaù maït) </v>
          </cell>
          <cell r="C151" t="str">
            <v>100m3</v>
          </cell>
          <cell r="D151">
            <v>16752000</v>
          </cell>
          <cell r="E151">
            <v>689400</v>
          </cell>
          <cell r="F151">
            <v>1377700</v>
          </cell>
        </row>
        <row r="152">
          <cell r="A152" t="str">
            <v>B3-13e/CÑ79/57P</v>
          </cell>
          <cell r="B152" t="str">
            <v>Laøm moùng ñöôøng ñaù 5x7 cheøn phuùn daøy 0,2m</v>
          </cell>
          <cell r="C152" t="str">
            <v>100m3</v>
          </cell>
          <cell r="D152">
            <v>16752000</v>
          </cell>
          <cell r="E152">
            <v>689400</v>
          </cell>
          <cell r="F152">
            <v>1377700</v>
          </cell>
        </row>
        <row r="153">
          <cell r="A153" t="str">
            <v>B3-13e/CÑ79/46C</v>
          </cell>
          <cell r="B153" t="str">
            <v>Laøm moùng ñaù 4x6 keïp caùt daøy 0,2m</v>
          </cell>
          <cell r="C153" t="str">
            <v>100m3</v>
          </cell>
          <cell r="D153">
            <v>16752000</v>
          </cell>
          <cell r="E153">
            <v>689400</v>
          </cell>
          <cell r="F153">
            <v>1377700</v>
          </cell>
        </row>
        <row r="154">
          <cell r="A154" t="str">
            <v>B3-13e/CÑ79/57C</v>
          </cell>
          <cell r="B154" t="str">
            <v>Laøm moùng ñaù 5x7 keïp caùt daøy 0,2m</v>
          </cell>
          <cell r="C154" t="str">
            <v>100m3</v>
          </cell>
          <cell r="D154">
            <v>16752000</v>
          </cell>
          <cell r="E154">
            <v>689400</v>
          </cell>
          <cell r="F154">
            <v>1377700</v>
          </cell>
        </row>
        <row r="155">
          <cell r="A155" t="str">
            <v>B3-14eù/CÑ79</v>
          </cell>
          <cell r="B155" t="str">
            <v>Traõi caùn ñaù mi 25l/m2 ; =4.47*0.025</v>
          </cell>
          <cell r="C155" t="str">
            <v>100m3</v>
          </cell>
          <cell r="D155">
            <v>15828000</v>
          </cell>
          <cell r="E155">
            <v>41877</v>
          </cell>
          <cell r="F155">
            <v>834610</v>
          </cell>
        </row>
        <row r="156">
          <cell r="A156" t="str">
            <v>B3-3/CÑ79</v>
          </cell>
          <cell r="B156" t="str">
            <v>Caùn nguyeân thoå</v>
          </cell>
          <cell r="C156" t="str">
            <v>100m2</v>
          </cell>
          <cell r="D156">
            <v>278310</v>
          </cell>
          <cell r="E156">
            <v>1441</v>
          </cell>
          <cell r="F156">
            <v>22284</v>
          </cell>
        </row>
        <row r="157">
          <cell r="A157" t="str">
            <v>K0-001</v>
          </cell>
          <cell r="B157" t="str">
            <v>Laép ñaët lavabo</v>
          </cell>
          <cell r="C157" t="str">
            <v>Boä</v>
          </cell>
          <cell r="D157">
            <v>278310</v>
          </cell>
          <cell r="E157">
            <v>35485</v>
          </cell>
          <cell r="F157">
            <v>0</v>
          </cell>
        </row>
        <row r="158">
          <cell r="A158" t="str">
            <v>K0-201</v>
          </cell>
          <cell r="B158" t="str">
            <v>Laép ñaët baøn caàu beät</v>
          </cell>
          <cell r="C158" t="str">
            <v>Boä</v>
          </cell>
          <cell r="D158">
            <v>565369</v>
          </cell>
          <cell r="E158">
            <v>34679</v>
          </cell>
          <cell r="F158">
            <v>0</v>
          </cell>
        </row>
        <row r="159">
          <cell r="A159" t="str">
            <v>K0-501</v>
          </cell>
          <cell r="B159" t="str">
            <v>Laép voøi (1 voøi) taém höông sen</v>
          </cell>
          <cell r="C159" t="str">
            <v>Boä</v>
          </cell>
          <cell r="D159">
            <v>145642</v>
          </cell>
          <cell r="E159">
            <v>30243</v>
          </cell>
          <cell r="F159">
            <v>0</v>
          </cell>
        </row>
        <row r="160">
          <cell r="A160" t="str">
            <v>K1-021</v>
          </cell>
          <cell r="B160" t="str">
            <v>Laép ñaët oáng STK D26/34</v>
          </cell>
          <cell r="C160" t="str">
            <v>m</v>
          </cell>
          <cell r="D160">
            <v>24122</v>
          </cell>
          <cell r="E160">
            <v>4462</v>
          </cell>
          <cell r="F160">
            <v>0</v>
          </cell>
        </row>
        <row r="161">
          <cell r="A161" t="str">
            <v>K1-051</v>
          </cell>
          <cell r="B161" t="str">
            <v>Laép ñaët oáng STK D50/60</v>
          </cell>
          <cell r="C161" t="str">
            <v>m</v>
          </cell>
          <cell r="D161">
            <v>46431</v>
          </cell>
          <cell r="E161">
            <v>6431</v>
          </cell>
          <cell r="F161">
            <v>0</v>
          </cell>
        </row>
        <row r="162">
          <cell r="A162" t="str">
            <v>K1-051SR</v>
          </cell>
          <cell r="B162" t="str">
            <v>Laép ñaët oáng theùp D168/4mm coät</v>
          </cell>
          <cell r="C162" t="str">
            <v>m</v>
          </cell>
          <cell r="D162">
            <v>180000</v>
          </cell>
          <cell r="E162">
            <v>19293</v>
          </cell>
          <cell r="F162">
            <v>0</v>
          </cell>
        </row>
        <row r="163">
          <cell r="A163" t="str">
            <v>K1-051x3SR</v>
          </cell>
          <cell r="B163" t="str">
            <v>Laép ñaët oáng STK D140 noái MBA vaø Beå daàu söï coá</v>
          </cell>
          <cell r="C163" t="str">
            <v>m</v>
          </cell>
          <cell r="D163">
            <v>139293</v>
          </cell>
          <cell r="E163">
            <v>19293</v>
          </cell>
          <cell r="F163">
            <v>0</v>
          </cell>
        </row>
        <row r="164">
          <cell r="A164" t="str">
            <v>K1-111</v>
          </cell>
          <cell r="B164" t="str">
            <v xml:space="preserve">Laép ñaët oáng PVC D21                                  </v>
          </cell>
          <cell r="C164" t="str">
            <v>m</v>
          </cell>
          <cell r="D164">
            <v>3859</v>
          </cell>
          <cell r="E164">
            <v>2685</v>
          </cell>
          <cell r="F164">
            <v>0</v>
          </cell>
        </row>
        <row r="165">
          <cell r="A165" t="str">
            <v>K1-151</v>
          </cell>
          <cell r="B165" t="str">
            <v>Laép ñaët oáng PVC D50 ( thoaùt aåm )</v>
          </cell>
          <cell r="C165" t="str">
            <v>m</v>
          </cell>
          <cell r="D165">
            <v>10553</v>
          </cell>
          <cell r="E165">
            <v>4502</v>
          </cell>
          <cell r="F165">
            <v>0</v>
          </cell>
        </row>
        <row r="166">
          <cell r="A166" t="str">
            <v>K1-151SR</v>
          </cell>
          <cell r="B166" t="str">
            <v xml:space="preserve">Laép oáng PVC D60                                       </v>
          </cell>
          <cell r="C166" t="str">
            <v>m</v>
          </cell>
          <cell r="D166">
            <v>9919</v>
          </cell>
          <cell r="E166">
            <v>4502</v>
          </cell>
          <cell r="F166">
            <v>0</v>
          </cell>
        </row>
        <row r="167">
          <cell r="A167" t="str">
            <v>K1-151SR2</v>
          </cell>
          <cell r="B167" t="str">
            <v>Laép ñaët oáng PVC D114</v>
          </cell>
          <cell r="C167" t="str">
            <v>m</v>
          </cell>
          <cell r="D167">
            <v>21106</v>
          </cell>
          <cell r="E167">
            <v>9004</v>
          </cell>
          <cell r="F167">
            <v>0</v>
          </cell>
        </row>
        <row r="168">
          <cell r="A168" t="str">
            <v>K1-151SR4</v>
          </cell>
          <cell r="B168" t="str">
            <v>Laép ñaët oáng PVC D220</v>
          </cell>
          <cell r="C168" t="str">
            <v>m</v>
          </cell>
          <cell r="D168">
            <v>42212</v>
          </cell>
          <cell r="E168">
            <v>18008</v>
          </cell>
          <cell r="F168">
            <v>0</v>
          </cell>
        </row>
        <row r="169">
          <cell r="A169" t="str">
            <v>K2-451</v>
          </cell>
          <cell r="B169" t="str">
            <v>Saûn xuaát laép ñaët oáng manchon STK D50x15</v>
          </cell>
          <cell r="C169" t="str">
            <v>Caùi</v>
          </cell>
          <cell r="D169">
            <v>6099</v>
          </cell>
          <cell r="E169">
            <v>2278</v>
          </cell>
        </row>
        <row r="170">
          <cell r="A170" t="str">
            <v>K2-451SR3</v>
          </cell>
          <cell r="B170" t="str">
            <v xml:space="preserve">Saûn xuaát laép ñaët oáng manchon STK D140 </v>
          </cell>
          <cell r="C170" t="str">
            <v>Caùi</v>
          </cell>
          <cell r="D170">
            <v>18297</v>
          </cell>
          <cell r="E170">
            <v>6834</v>
          </cell>
          <cell r="F170">
            <v>0</v>
          </cell>
        </row>
        <row r="171">
          <cell r="A171" t="str">
            <v>K2-702</v>
          </cell>
          <cell r="B171" t="str">
            <v>Laép ñaët co PVC D21</v>
          </cell>
          <cell r="C171" t="str">
            <v>Caùi</v>
          </cell>
          <cell r="D171">
            <v>1042</v>
          </cell>
          <cell r="E171">
            <v>624</v>
          </cell>
          <cell r="F171">
            <v>0</v>
          </cell>
        </row>
        <row r="172">
          <cell r="A172" t="str">
            <v>K2-706</v>
          </cell>
          <cell r="B172" t="str">
            <v xml:space="preserve">Laép ñaët co PVC D60  </v>
          </cell>
          <cell r="C172" t="str">
            <v>Caùi</v>
          </cell>
          <cell r="D172">
            <v>4891</v>
          </cell>
          <cell r="E172">
            <v>1595</v>
          </cell>
          <cell r="F172">
            <v>0</v>
          </cell>
        </row>
        <row r="173">
          <cell r="A173" t="str">
            <v>K2-706SR2</v>
          </cell>
          <cell r="B173" t="str">
            <v>Laép ñaët co PVC D100</v>
          </cell>
          <cell r="C173" t="str">
            <v>Caùi</v>
          </cell>
          <cell r="D173">
            <v>9782</v>
          </cell>
          <cell r="E173">
            <v>3190</v>
          </cell>
          <cell r="F173">
            <v>0</v>
          </cell>
        </row>
        <row r="174">
          <cell r="A174" t="str">
            <v>K2-806</v>
          </cell>
          <cell r="B174" t="str">
            <v>Laép ñaët manchon PVC D60</v>
          </cell>
          <cell r="C174" t="str">
            <v>Caùi</v>
          </cell>
          <cell r="D174">
            <v>1605</v>
          </cell>
          <cell r="E174">
            <v>1595</v>
          </cell>
          <cell r="F174">
            <v>0</v>
          </cell>
        </row>
        <row r="175">
          <cell r="A175" t="str">
            <v>K2-806SR2</v>
          </cell>
          <cell r="B175" t="str">
            <v>Laép ñaët manchon PVC D114</v>
          </cell>
          <cell r="C175" t="str">
            <v>Caùi</v>
          </cell>
          <cell r="D175">
            <v>3210</v>
          </cell>
          <cell r="E175">
            <v>3190</v>
          </cell>
          <cell r="F175">
            <v>0</v>
          </cell>
        </row>
        <row r="176">
          <cell r="A176" t="str">
            <v>K2-902</v>
          </cell>
          <cell r="B176" t="str">
            <v>Laép ñaët Teâ PVC D21</v>
          </cell>
          <cell r="C176" t="str">
            <v>Caùi</v>
          </cell>
          <cell r="D176">
            <v>1250</v>
          </cell>
          <cell r="E176">
            <v>936</v>
          </cell>
          <cell r="F176">
            <v>0</v>
          </cell>
        </row>
        <row r="177">
          <cell r="A177" t="str">
            <v>K2-906</v>
          </cell>
          <cell r="B177" t="str">
            <v>Laép ñaët Teâ PVC D50</v>
          </cell>
          <cell r="C177" t="str">
            <v>Caùi</v>
          </cell>
          <cell r="D177">
            <v>7540</v>
          </cell>
          <cell r="E177">
            <v>2392</v>
          </cell>
          <cell r="F177">
            <v>0</v>
          </cell>
        </row>
        <row r="178">
          <cell r="A178" t="str">
            <v>K2-906SR2</v>
          </cell>
          <cell r="B178" t="str">
            <v>Laép ñaët Teâ PVC D100</v>
          </cell>
          <cell r="C178" t="str">
            <v>Caùi</v>
          </cell>
          <cell r="D178">
            <v>15080</v>
          </cell>
          <cell r="E178">
            <v>4784</v>
          </cell>
          <cell r="F178">
            <v>0</v>
          </cell>
        </row>
        <row r="179">
          <cell r="A179" t="str">
            <v>K4-011</v>
          </cell>
          <cell r="B179" t="str">
            <v>Laép pheåu thu  nöôÙc baèng gang</v>
          </cell>
          <cell r="C179" t="str">
            <v>Caùi</v>
          </cell>
          <cell r="D179">
            <v>10172</v>
          </cell>
          <cell r="E179">
            <v>3724</v>
          </cell>
          <cell r="F179">
            <v>0</v>
          </cell>
        </row>
        <row r="180">
          <cell r="A180" t="str">
            <v>K4-201</v>
          </cell>
          <cell r="B180" t="str">
            <v>Laép ñaët göông soi 60x40x5</v>
          </cell>
          <cell r="C180" t="str">
            <v>boä</v>
          </cell>
          <cell r="D180">
            <v>60270</v>
          </cell>
          <cell r="E180">
            <v>1585</v>
          </cell>
          <cell r="F180">
            <v>0</v>
          </cell>
        </row>
        <row r="181">
          <cell r="A181" t="str">
            <v>K4-232</v>
          </cell>
          <cell r="B181" t="str">
            <v>Hoäp ñöïng giaáy veä sinh</v>
          </cell>
          <cell r="C181" t="str">
            <v>boä</v>
          </cell>
          <cell r="D181">
            <v>5539</v>
          </cell>
          <cell r="E181">
            <v>892</v>
          </cell>
          <cell r="F181">
            <v>0</v>
          </cell>
        </row>
        <row r="182">
          <cell r="A182" t="str">
            <v>050-511/3285</v>
          </cell>
          <cell r="B182" t="str">
            <v>Laép ñaët daøn tru coångï vaø giaù ñôû 110kV</v>
          </cell>
          <cell r="C182" t="str">
            <v>Taán</v>
          </cell>
          <cell r="D182">
            <v>9726000</v>
          </cell>
          <cell r="E182">
            <v>203824</v>
          </cell>
          <cell r="F182">
            <v>62380</v>
          </cell>
        </row>
        <row r="183">
          <cell r="A183" t="str">
            <v>ÑM-3285</v>
          </cell>
          <cell r="B183" t="str">
            <v>Gia coâng maï keõm caáu kieän saét hình</v>
          </cell>
          <cell r="C183" t="str">
            <v>Taán</v>
          </cell>
          <cell r="D183">
            <v>10500000</v>
          </cell>
          <cell r="E183">
            <v>0</v>
          </cell>
          <cell r="F183">
            <v>0</v>
          </cell>
        </row>
        <row r="184">
          <cell r="A184" t="str">
            <v>ÑM-3285/1</v>
          </cell>
          <cell r="B184" t="str">
            <v>Saét hình thaønh phaåm cho truï vaø giaù ñôû 110kV</v>
          </cell>
          <cell r="C184" t="str">
            <v>Taán</v>
          </cell>
          <cell r="D184">
            <v>9726000</v>
          </cell>
          <cell r="E184">
            <v>0</v>
          </cell>
          <cell r="F184">
            <v>0</v>
          </cell>
        </row>
        <row r="185">
          <cell r="A185" t="str">
            <v>ÑM-3285/2</v>
          </cell>
          <cell r="B185" t="str">
            <v>Saét hình thaønh phaåm cho xaø daøn 110kV</v>
          </cell>
          <cell r="C185" t="str">
            <v>Taán</v>
          </cell>
          <cell r="D185">
            <v>10500000</v>
          </cell>
          <cell r="E185">
            <v>0</v>
          </cell>
          <cell r="F185">
            <v>0</v>
          </cell>
        </row>
        <row r="186">
          <cell r="A186" t="str">
            <v>VC-03B</v>
          </cell>
          <cell r="B186" t="str">
            <v>Boác xuùc ñaát thöøa leân xuoáng ,tôi x1.3</v>
          </cell>
          <cell r="C186" t="str">
            <v>m3</v>
          </cell>
          <cell r="D186">
            <v>0</v>
          </cell>
          <cell r="E186">
            <v>1882</v>
          </cell>
          <cell r="F186">
            <v>0</v>
          </cell>
        </row>
        <row r="187">
          <cell r="A187" t="str">
            <v>VC-03C</v>
          </cell>
          <cell r="B187" t="str">
            <v>Chuyeån  ñaát thöøa baèng xe cuùtkít cly 200m</v>
          </cell>
          <cell r="C187" t="str">
            <v>m3</v>
          </cell>
          <cell r="D187">
            <v>0</v>
          </cell>
          <cell r="E187">
            <v>6653</v>
          </cell>
          <cell r="F187">
            <v>0</v>
          </cell>
        </row>
        <row r="188">
          <cell r="A188" t="str">
            <v>TAM TINH</v>
          </cell>
          <cell r="B188" t="str">
            <v xml:space="preserve"> Gia coâng laép ñaët baûn leà F20 </v>
          </cell>
          <cell r="C188" t="str">
            <v>boä</v>
          </cell>
          <cell r="D188">
            <v>20000</v>
          </cell>
          <cell r="E188">
            <v>1000</v>
          </cell>
        </row>
        <row r="189">
          <cell r="A189" t="str">
            <v>TT1</v>
          </cell>
          <cell r="B189" t="str">
            <v xml:space="preserve"> Gia coâng laép ñaët boulon F12x100 </v>
          </cell>
          <cell r="C189" t="str">
            <v>boä</v>
          </cell>
          <cell r="D189">
            <v>2300</v>
          </cell>
        </row>
        <row r="190">
          <cell r="A190" t="str">
            <v>TT2</v>
          </cell>
          <cell r="B190" t="str">
            <v xml:space="preserve"> Gia coâng laép ñaët baûn leà F20 </v>
          </cell>
          <cell r="C190" t="str">
            <v>boä</v>
          </cell>
          <cell r="D190">
            <v>20000</v>
          </cell>
          <cell r="E190">
            <v>1000</v>
          </cell>
        </row>
        <row r="191">
          <cell r="A191" t="str">
            <v>TT3</v>
          </cell>
          <cell r="B191" t="str">
            <v>Gia coâng ñònh vò buloâng neo ( Vaät lieäu B caáp)</v>
          </cell>
          <cell r="C191" t="str">
            <v>Boä</v>
          </cell>
          <cell r="D191">
            <v>27000</v>
          </cell>
          <cell r="E191">
            <v>6000</v>
          </cell>
        </row>
        <row r="192">
          <cell r="A192" t="str">
            <v>TT4</v>
          </cell>
          <cell r="B192" t="str">
            <v>6 moùng choáng seùt 110 KV ( 3 truï 3,5m vaø 3   tru 2,5m) : M20 - 500
= 6*4</v>
          </cell>
          <cell r="C192" t="str">
            <v>Boä</v>
          </cell>
          <cell r="D192">
            <v>20000</v>
          </cell>
          <cell r="E192">
            <v>6000</v>
          </cell>
        </row>
        <row r="193">
          <cell r="A193" t="str">
            <v>TT5</v>
          </cell>
          <cell r="B193" t="str">
            <v>3 moùng DCL 110KV : M24 - 600
=3*8</v>
          </cell>
          <cell r="C193" t="str">
            <v>Boä</v>
          </cell>
          <cell r="D193">
            <v>27000</v>
          </cell>
          <cell r="E193">
            <v>6000</v>
          </cell>
        </row>
        <row r="194">
          <cell r="A194" t="str">
            <v>TT6</v>
          </cell>
          <cell r="B194" t="str">
            <v>9 moùng (2 söù ñôû 110KV + 3 TU + 3 TI+1MBATD ) : M16-500 =9*8</v>
          </cell>
          <cell r="C194" t="str">
            <v>Boä</v>
          </cell>
          <cell r="D194">
            <v>16000</v>
          </cell>
          <cell r="E194">
            <v>6000</v>
          </cell>
        </row>
        <row r="195">
          <cell r="A195" t="str">
            <v>TT7</v>
          </cell>
          <cell r="B195" t="str">
            <v>1 maùy caét 110KV: M24-600/200
=1*12</v>
          </cell>
          <cell r="C195" t="str">
            <v>Boä</v>
          </cell>
          <cell r="D195">
            <v>27000</v>
          </cell>
          <cell r="E195">
            <v>6000</v>
          </cell>
        </row>
        <row r="196">
          <cell r="A196" t="str">
            <v>TT8</v>
          </cell>
          <cell r="B196" t="str">
            <v>4 moùng truï coång 110Kv MTC1:M30-1400/200
=4*16</v>
          </cell>
          <cell r="C196" t="str">
            <v>Boä</v>
          </cell>
          <cell r="D196">
            <v>90000</v>
          </cell>
          <cell r="E196">
            <v>6000</v>
          </cell>
        </row>
        <row r="197">
          <cell r="A197" t="str">
            <v>TT9</v>
          </cell>
          <cell r="B197" t="str">
            <v>2 moùng truï coång 110Kv MTC2: M30/1400-200
=2*16</v>
          </cell>
          <cell r="C197" t="str">
            <v>Boä</v>
          </cell>
          <cell r="D197">
            <v>90000</v>
          </cell>
          <cell r="E197">
            <v>6000</v>
          </cell>
        </row>
        <row r="198">
          <cell r="A198" t="str">
            <v>TT10</v>
          </cell>
          <cell r="B198" t="str">
            <v>6 moùng truï chieáu saùng : M20-500
=6*4</v>
          </cell>
          <cell r="C198" t="str">
            <v>Boä</v>
          </cell>
          <cell r="D198">
            <v>20000</v>
          </cell>
          <cell r="E198">
            <v>6000</v>
          </cell>
        </row>
        <row r="199">
          <cell r="A199" t="str">
            <v>TT11</v>
          </cell>
          <cell r="B199" t="str">
            <v>1 moùng daøn tu buø: M20-900
=1*4</v>
          </cell>
          <cell r="C199" t="str">
            <v>Boä</v>
          </cell>
          <cell r="D199">
            <v>36000</v>
          </cell>
          <cell r="E199">
            <v>6000</v>
          </cell>
        </row>
        <row r="200">
          <cell r="A200" t="str">
            <v>TT12</v>
          </cell>
          <cell r="B200" t="str">
            <v>Saûn xuaát laép ñaët caùc phuï kieän cho löôùi loïc MBA :Bulong daõn chaân (Hieti HLC) d12-100</v>
          </cell>
          <cell r="C200" t="str">
            <v>boä</v>
          </cell>
          <cell r="D200">
            <v>15000</v>
          </cell>
          <cell r="E200">
            <v>6000</v>
          </cell>
        </row>
        <row r="201">
          <cell r="A201" t="str">
            <v>TT13</v>
          </cell>
          <cell r="B201" t="str">
            <v>Saûn xuaát laép ñaët caùc phuï kieän cho löôùi loïc MBA :Bulong ñuoâi caù d12-80</v>
          </cell>
          <cell r="C201" t="str">
            <v>boä</v>
          </cell>
          <cell r="D201">
            <v>4000</v>
          </cell>
          <cell r="E201">
            <v>3000</v>
          </cell>
          <cell r="F201">
            <v>0</v>
          </cell>
        </row>
        <row r="202">
          <cell r="A202" t="str">
            <v>TT14</v>
          </cell>
          <cell r="B202" t="str">
            <v>Laép ñaët maùt bôm 2HP cho Beå daàu söï coá (B caáp)</v>
          </cell>
          <cell r="C202" t="str">
            <v>boä</v>
          </cell>
          <cell r="D202">
            <v>2000000</v>
          </cell>
          <cell r="E202">
            <v>50000</v>
          </cell>
        </row>
        <row r="203">
          <cell r="A203" t="str">
            <v>TT15</v>
          </cell>
          <cell r="B203" t="str">
            <v>Saûn xuaát laép ñaët bulon daõn chaân M10x80</v>
          </cell>
          <cell r="C203" t="str">
            <v>boä</v>
          </cell>
          <cell r="D203">
            <v>10000</v>
          </cell>
          <cell r="E203">
            <v>6000</v>
          </cell>
          <cell r="F203">
            <v>0</v>
          </cell>
        </row>
        <row r="204">
          <cell r="A204" t="str">
            <v>TT16</v>
          </cell>
          <cell r="B204" t="str">
            <v>Laép ñaët boàn nöôÙc TröôØng tuyeàn 500L</v>
          </cell>
          <cell r="C204" t="str">
            <v>Boä</v>
          </cell>
          <cell r="D204">
            <v>3000000</v>
          </cell>
          <cell r="E204">
            <v>1000</v>
          </cell>
        </row>
        <row r="205">
          <cell r="A205" t="str">
            <v>TT17</v>
          </cell>
          <cell r="B205" t="str">
            <v>Ñoùng gieáng nöôÙc oáng PVC F42 caû bôm 1 ngöïa</v>
          </cell>
          <cell r="C205" t="str">
            <v>Boä</v>
          </cell>
          <cell r="D205">
            <v>4000000</v>
          </cell>
          <cell r="E205">
            <v>100000</v>
          </cell>
        </row>
        <row r="206">
          <cell r="A206" t="str">
            <v>TT18</v>
          </cell>
          <cell r="B206" t="str">
            <v>Laép ñaët van PVC D21</v>
          </cell>
          <cell r="C206" t="str">
            <v>caùi</v>
          </cell>
          <cell r="D206">
            <v>10000</v>
          </cell>
          <cell r="E206">
            <v>1000</v>
          </cell>
          <cell r="F206">
            <v>0</v>
          </cell>
        </row>
        <row r="207">
          <cell r="A207" t="str">
            <v>TT19</v>
          </cell>
          <cell r="B207" t="str">
            <v xml:space="preserve">Gia coâng laép ñaët Tuû beáp vaùn OÂ can ( 2 x0,5 )m </v>
          </cell>
          <cell r="C207" t="str">
            <v>caùi</v>
          </cell>
          <cell r="D207">
            <v>1000000</v>
          </cell>
          <cell r="E207">
            <v>100000</v>
          </cell>
        </row>
        <row r="208">
          <cell r="A208" t="str">
            <v>TT</v>
          </cell>
          <cell r="B208" t="str">
            <v>Gia coâng bu loâng</v>
          </cell>
          <cell r="C208" t="str">
            <v>Taán</v>
          </cell>
          <cell r="D208">
            <v>10500000</v>
          </cell>
          <cell r="E208">
            <v>0</v>
          </cell>
          <cell r="F208">
            <v>0</v>
          </cell>
        </row>
        <row r="209">
          <cell r="A209" t="str">
            <v>TT21</v>
          </cell>
          <cell r="B209" t="str">
            <v>Bu-loâng M16x40</v>
          </cell>
          <cell r="C209" t="str">
            <v>boä</v>
          </cell>
          <cell r="D209">
            <v>2300</v>
          </cell>
          <cell r="E209">
            <v>0</v>
          </cell>
        </row>
        <row r="210">
          <cell r="A210" t="str">
            <v>TT22</v>
          </cell>
          <cell r="B210" t="str">
            <v>Bu-loâng M16x50</v>
          </cell>
          <cell r="C210" t="str">
            <v>boä</v>
          </cell>
          <cell r="D210">
            <v>2300</v>
          </cell>
          <cell r="E210">
            <v>0</v>
          </cell>
        </row>
        <row r="211">
          <cell r="A211" t="str">
            <v>TT23</v>
          </cell>
          <cell r="B211" t="str">
            <v>Bu-loâng M16x60</v>
          </cell>
          <cell r="C211" t="str">
            <v>boä</v>
          </cell>
          <cell r="D211">
            <v>2500</v>
          </cell>
          <cell r="E211">
            <v>0</v>
          </cell>
        </row>
        <row r="212">
          <cell r="A212" t="str">
            <v>TT24</v>
          </cell>
          <cell r="B212" t="str">
            <v>Bu-loâng M16x80</v>
          </cell>
          <cell r="C212" t="str">
            <v>boä</v>
          </cell>
          <cell r="D212">
            <v>2700</v>
          </cell>
          <cell r="E212">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NC-M"/>
      <sheetName val="DGCT"/>
      <sheetName val="DTCT"/>
      <sheetName val="THKLBtang"/>
      <sheetName val="HS"/>
      <sheetName val="New general bill quantity"/>
      <sheetName val="THDT"/>
      <sheetName val="Sheet7"/>
      <sheetName val="Sheet8"/>
      <sheetName val="Sheet6"/>
      <sheetName val="New general bill quantity (2)"/>
      <sheetName val="Sheet9"/>
      <sheetName val="Sheet10"/>
      <sheetName val="Sheet11"/>
      <sheetName val="Sheet12"/>
      <sheetName val="Sheet13"/>
      <sheetName val="Sheet14"/>
      <sheetName val="Sheet15"/>
      <sheetName val="Sheet16"/>
      <sheetName val="tra-vat-lieu"/>
      <sheetName val="GVL"/>
      <sheetName val="Ngw general bill quantity"/>
    </sheetNames>
    <sheetDataSet>
      <sheetData sheetId="0"/>
      <sheetData sheetId="1" refreshError="1">
        <row r="8">
          <cell r="A8">
            <v>1</v>
          </cell>
          <cell r="B8" t="str">
            <v>C.2223</v>
          </cell>
          <cell r="D8" t="str">
            <v>V­a BT M200 ®¸ 1x2 (®é sôt 6-8)</v>
          </cell>
          <cell r="E8" t="str">
            <v>m3</v>
          </cell>
          <cell r="H8">
            <v>375468</v>
          </cell>
        </row>
        <row r="9">
          <cell r="A9" t="str">
            <v/>
          </cell>
          <cell r="C9" t="str">
            <v>xm3</v>
          </cell>
          <cell r="D9" t="str">
            <v>Xi m¨ng PC300</v>
          </cell>
          <cell r="E9" t="str">
            <v>kg</v>
          </cell>
          <cell r="F9">
            <v>361</v>
          </cell>
          <cell r="G9">
            <v>702</v>
          </cell>
          <cell r="H9">
            <v>253422</v>
          </cell>
        </row>
        <row r="10">
          <cell r="A10" t="str">
            <v/>
          </cell>
          <cell r="C10" t="str">
            <v>cv</v>
          </cell>
          <cell r="D10" t="str">
            <v xml:space="preserve">C¸t vµng          </v>
          </cell>
          <cell r="E10" t="str">
            <v>m3</v>
          </cell>
          <cell r="F10">
            <v>0.45</v>
          </cell>
          <cell r="G10">
            <v>90476</v>
          </cell>
          <cell r="H10">
            <v>40714</v>
          </cell>
        </row>
        <row r="11">
          <cell r="A11" t="str">
            <v/>
          </cell>
          <cell r="C11" t="str">
            <v>®1x2</v>
          </cell>
          <cell r="D11" t="str">
            <v xml:space="preserve">§¸ d¨m 1 x 2     </v>
          </cell>
          <cell r="E11" t="str">
            <v>m3</v>
          </cell>
          <cell r="F11">
            <v>0.86599999999999999</v>
          </cell>
          <cell r="G11">
            <v>93917</v>
          </cell>
          <cell r="H11">
            <v>81332</v>
          </cell>
        </row>
        <row r="12">
          <cell r="A12">
            <v>2</v>
          </cell>
          <cell r="B12" t="str">
            <v>C.2225</v>
          </cell>
          <cell r="D12" t="str">
            <v>V­a BT M300 ®¸ 1x2 (®é sôt 6x8)</v>
          </cell>
          <cell r="E12" t="str">
            <v>m3</v>
          </cell>
          <cell r="H12">
            <v>495701</v>
          </cell>
        </row>
        <row r="13">
          <cell r="A13" t="str">
            <v/>
          </cell>
          <cell r="C13" t="str">
            <v>xm3</v>
          </cell>
          <cell r="D13" t="str">
            <v>Xi m¨ng PC300</v>
          </cell>
          <cell r="E13" t="str">
            <v>kg</v>
          </cell>
          <cell r="F13">
            <v>458</v>
          </cell>
          <cell r="G13">
            <v>702</v>
          </cell>
          <cell r="H13">
            <v>321516</v>
          </cell>
        </row>
        <row r="14">
          <cell r="A14" t="str">
            <v/>
          </cell>
          <cell r="C14" t="str">
            <v>cv</v>
          </cell>
          <cell r="D14" t="str">
            <v xml:space="preserve">C¸t vµng          </v>
          </cell>
          <cell r="E14" t="str">
            <v>m3</v>
          </cell>
          <cell r="F14">
            <v>0.42399999999999999</v>
          </cell>
          <cell r="G14">
            <v>90476</v>
          </cell>
          <cell r="H14">
            <v>38362</v>
          </cell>
        </row>
        <row r="15">
          <cell r="A15" t="str">
            <v/>
          </cell>
          <cell r="C15" t="str">
            <v>®1x2</v>
          </cell>
          <cell r="D15" t="str">
            <v xml:space="preserve">§¸ d¨m 1 x 2     </v>
          </cell>
          <cell r="E15" t="str">
            <v>m3</v>
          </cell>
          <cell r="F15">
            <v>0.86099999999999999</v>
          </cell>
          <cell r="G15">
            <v>93917</v>
          </cell>
          <cell r="H15">
            <v>80863</v>
          </cell>
        </row>
        <row r="16">
          <cell r="A16" t="str">
            <v/>
          </cell>
          <cell r="C16" t="str">
            <v>pghd</v>
          </cell>
          <cell r="D16" t="str">
            <v>Phô giac ho¸ dÎo        1,5%XM</v>
          </cell>
          <cell r="E16" t="str">
            <v>kg</v>
          </cell>
          <cell r="F16">
            <v>6.87</v>
          </cell>
          <cell r="G16">
            <v>8000</v>
          </cell>
          <cell r="H16">
            <v>54960</v>
          </cell>
        </row>
        <row r="17">
          <cell r="A17">
            <v>3</v>
          </cell>
          <cell r="B17" t="str">
            <v>C.2224</v>
          </cell>
          <cell r="D17" t="str">
            <v>V­a BT M250 ®¸ 1x2 (®é sôt 6x8)</v>
          </cell>
          <cell r="E17" t="str">
            <v>m3</v>
          </cell>
          <cell r="H17">
            <v>422797</v>
          </cell>
        </row>
        <row r="18">
          <cell r="A18" t="str">
            <v/>
          </cell>
          <cell r="C18" t="str">
            <v>xm3</v>
          </cell>
          <cell r="D18" t="str">
            <v>Xi m¨ng PC300</v>
          </cell>
          <cell r="E18" t="str">
            <v>kg</v>
          </cell>
          <cell r="F18">
            <v>434</v>
          </cell>
          <cell r="G18">
            <v>702</v>
          </cell>
          <cell r="H18">
            <v>304668</v>
          </cell>
        </row>
        <row r="19">
          <cell r="A19" t="str">
            <v/>
          </cell>
          <cell r="C19" t="str">
            <v>cv</v>
          </cell>
          <cell r="D19" t="str">
            <v xml:space="preserve">C¸t vµng          </v>
          </cell>
          <cell r="E19" t="str">
            <v>m3</v>
          </cell>
          <cell r="F19">
            <v>0.41499999999999998</v>
          </cell>
          <cell r="G19">
            <v>90476</v>
          </cell>
          <cell r="H19">
            <v>37548</v>
          </cell>
        </row>
        <row r="20">
          <cell r="A20" t="str">
            <v/>
          </cell>
          <cell r="C20" t="str">
            <v>®1x2</v>
          </cell>
          <cell r="D20" t="str">
            <v xml:space="preserve">§¸ d¨m 1 x 2     </v>
          </cell>
          <cell r="E20" t="str">
            <v>m3</v>
          </cell>
          <cell r="F20">
            <v>0.85799999999999998</v>
          </cell>
          <cell r="G20">
            <v>93917</v>
          </cell>
          <cell r="H20">
            <v>80581</v>
          </cell>
        </row>
        <row r="21">
          <cell r="A21">
            <v>4</v>
          </cell>
          <cell r="B21" t="str">
            <v>C.2325</v>
          </cell>
          <cell r="D21" t="str">
            <v>V­a BT M300 ®¸ 1x2 (®é sôt 14-17)</v>
          </cell>
          <cell r="E21" t="str">
            <v>m3</v>
          </cell>
          <cell r="H21">
            <v>510696</v>
          </cell>
        </row>
        <row r="22">
          <cell r="A22" t="str">
            <v/>
          </cell>
          <cell r="C22" t="str">
            <v>xm3</v>
          </cell>
          <cell r="D22" t="str">
            <v>Xi m¨ng PC300</v>
          </cell>
          <cell r="E22" t="str">
            <v>kg</v>
          </cell>
          <cell r="F22">
            <v>480</v>
          </cell>
          <cell r="G22">
            <v>702</v>
          </cell>
          <cell r="H22">
            <v>336960</v>
          </cell>
        </row>
        <row r="23">
          <cell r="A23" t="str">
            <v/>
          </cell>
          <cell r="C23" t="str">
            <v>cv</v>
          </cell>
          <cell r="D23" t="str">
            <v xml:space="preserve">C¸t vµng          </v>
          </cell>
          <cell r="E23" t="str">
            <v>m3</v>
          </cell>
          <cell r="F23">
            <v>0.44800000000000001</v>
          </cell>
          <cell r="G23">
            <v>90476</v>
          </cell>
          <cell r="H23">
            <v>40533</v>
          </cell>
        </row>
        <row r="24">
          <cell r="A24" t="str">
            <v/>
          </cell>
          <cell r="C24" t="str">
            <v>®1x2</v>
          </cell>
          <cell r="D24" t="str">
            <v xml:space="preserve">§¸ d¨m 1 x 2     </v>
          </cell>
          <cell r="E24" t="str">
            <v>m3</v>
          </cell>
          <cell r="F24">
            <v>0.80500000000000005</v>
          </cell>
          <cell r="G24">
            <v>93917</v>
          </cell>
          <cell r="H24">
            <v>75603</v>
          </cell>
        </row>
        <row r="25">
          <cell r="A25" t="str">
            <v/>
          </cell>
          <cell r="C25" t="str">
            <v>pghd</v>
          </cell>
          <cell r="D25" t="str">
            <v>Phô giac ho¸ dÎo      1,5% XM</v>
          </cell>
          <cell r="E25" t="str">
            <v>kg</v>
          </cell>
          <cell r="F25">
            <v>7.2</v>
          </cell>
          <cell r="G25">
            <v>8000</v>
          </cell>
          <cell r="H25">
            <v>57600</v>
          </cell>
        </row>
        <row r="26">
          <cell r="A26">
            <v>5</v>
          </cell>
          <cell r="B26" t="str">
            <v>C.2143</v>
          </cell>
          <cell r="D26" t="str">
            <v>V­a BT M200 ®¸ 4x6 (®é sôt 2-4)</v>
          </cell>
          <cell r="E26" t="str">
            <v>m3</v>
          </cell>
          <cell r="H26">
            <v>339287</v>
          </cell>
        </row>
        <row r="27">
          <cell r="A27" t="str">
            <v/>
          </cell>
          <cell r="C27" t="str">
            <v>xm3</v>
          </cell>
          <cell r="D27" t="str">
            <v>Xi m¨ng PC300</v>
          </cell>
          <cell r="E27" t="str">
            <v>kg</v>
          </cell>
          <cell r="F27">
            <v>305</v>
          </cell>
          <cell r="G27">
            <v>702</v>
          </cell>
          <cell r="H27">
            <v>214110</v>
          </cell>
        </row>
        <row r="28">
          <cell r="A28" t="str">
            <v/>
          </cell>
          <cell r="C28" t="str">
            <v>cv</v>
          </cell>
          <cell r="D28" t="str">
            <v xml:space="preserve">C¸t vµng          </v>
          </cell>
          <cell r="E28" t="str">
            <v>m3</v>
          </cell>
          <cell r="F28">
            <v>0.47699999999999998</v>
          </cell>
          <cell r="G28">
            <v>90476</v>
          </cell>
          <cell r="H28">
            <v>43157</v>
          </cell>
        </row>
        <row r="29">
          <cell r="A29" t="str">
            <v/>
          </cell>
          <cell r="C29" t="str">
            <v>®2x4</v>
          </cell>
          <cell r="D29" t="str">
            <v xml:space="preserve">§¸ d¨m 2 x 4      </v>
          </cell>
          <cell r="E29" t="str">
            <v>m3</v>
          </cell>
          <cell r="F29">
            <v>0.88400000000000001</v>
          </cell>
          <cell r="G29">
            <v>92783</v>
          </cell>
          <cell r="H29">
            <v>82020</v>
          </cell>
        </row>
        <row r="30">
          <cell r="A30">
            <v>6</v>
          </cell>
          <cell r="B30" t="str">
            <v>C.2142</v>
          </cell>
          <cell r="D30" t="str">
            <v>V­a BT M150 ®¸ 4x6 &amp; 2x4 (®é sôt 2-4)</v>
          </cell>
          <cell r="E30" t="str">
            <v>m3</v>
          </cell>
          <cell r="H30">
            <v>303689</v>
          </cell>
        </row>
        <row r="31">
          <cell r="A31" t="str">
            <v/>
          </cell>
          <cell r="C31" t="str">
            <v>xm3</v>
          </cell>
          <cell r="D31" t="str">
            <v>Xi m¨ng PC300</v>
          </cell>
          <cell r="E31" t="str">
            <v>kg</v>
          </cell>
          <cell r="F31">
            <v>250</v>
          </cell>
          <cell r="G31">
            <v>702</v>
          </cell>
          <cell r="H31">
            <v>175500</v>
          </cell>
        </row>
        <row r="32">
          <cell r="A32" t="str">
            <v/>
          </cell>
          <cell r="C32" t="str">
            <v>cv</v>
          </cell>
          <cell r="D32" t="str">
            <v xml:space="preserve">C¸t vµng          </v>
          </cell>
          <cell r="E32" t="str">
            <v>m3</v>
          </cell>
          <cell r="F32">
            <v>0.499</v>
          </cell>
          <cell r="G32">
            <v>90476</v>
          </cell>
          <cell r="H32">
            <v>45148</v>
          </cell>
        </row>
        <row r="33">
          <cell r="A33" t="str">
            <v/>
          </cell>
          <cell r="C33" t="str">
            <v>®2x4</v>
          </cell>
          <cell r="D33" t="str">
            <v xml:space="preserve">§¸ d¨m 2 x 4      </v>
          </cell>
          <cell r="E33" t="str">
            <v>m3</v>
          </cell>
          <cell r="F33">
            <v>0.89500000000000002</v>
          </cell>
          <cell r="G33">
            <v>92783</v>
          </cell>
          <cell r="H33">
            <v>83041</v>
          </cell>
        </row>
        <row r="34">
          <cell r="A34">
            <v>7</v>
          </cell>
          <cell r="B34" t="str">
            <v>C.2144</v>
          </cell>
          <cell r="D34" t="str">
            <v>V­a BT M250 ®¸ 4x6 (®é sôt 2-4)</v>
          </cell>
          <cell r="E34" t="str">
            <v>m3</v>
          </cell>
          <cell r="H34">
            <v>376193</v>
          </cell>
        </row>
        <row r="35">
          <cell r="A35" t="str">
            <v/>
          </cell>
          <cell r="C35" t="str">
            <v>xm3</v>
          </cell>
          <cell r="D35" t="str">
            <v>Xi m¨ng PC300</v>
          </cell>
          <cell r="E35" t="str">
            <v>kg</v>
          </cell>
          <cell r="F35">
            <v>362</v>
          </cell>
          <cell r="G35">
            <v>702</v>
          </cell>
          <cell r="H35">
            <v>254124</v>
          </cell>
        </row>
        <row r="36">
          <cell r="A36" t="str">
            <v/>
          </cell>
          <cell r="C36" t="str">
            <v>cv</v>
          </cell>
          <cell r="D36" t="str">
            <v xml:space="preserve">C¸t vµng          </v>
          </cell>
          <cell r="E36" t="str">
            <v>m3</v>
          </cell>
          <cell r="F36">
            <v>0.45700000000000002</v>
          </cell>
          <cell r="G36">
            <v>90476</v>
          </cell>
          <cell r="H36">
            <v>41348</v>
          </cell>
        </row>
        <row r="37">
          <cell r="A37" t="str">
            <v/>
          </cell>
          <cell r="C37" t="str">
            <v>®2x4</v>
          </cell>
          <cell r="D37" t="str">
            <v xml:space="preserve">§¸ d¨m 2 x 4      </v>
          </cell>
          <cell r="E37" t="str">
            <v>m3</v>
          </cell>
          <cell r="F37">
            <v>0.87</v>
          </cell>
          <cell r="G37">
            <v>92783</v>
          </cell>
          <cell r="H37">
            <v>80721</v>
          </cell>
        </row>
        <row r="38">
          <cell r="A38">
            <v>8</v>
          </cell>
          <cell r="B38" t="str">
            <v>B1215</v>
          </cell>
          <cell r="D38" t="str">
            <v xml:space="preserve">V­a XM M100 </v>
          </cell>
          <cell r="E38" t="str">
            <v>m3</v>
          </cell>
          <cell r="H38">
            <v>368917</v>
          </cell>
        </row>
        <row r="39">
          <cell r="A39" t="str">
            <v/>
          </cell>
          <cell r="C39" t="str">
            <v>xm3</v>
          </cell>
          <cell r="D39" t="str">
            <v>Xi m¨ng PC300</v>
          </cell>
          <cell r="E39" t="str">
            <v>kg</v>
          </cell>
          <cell r="F39">
            <v>385.04</v>
          </cell>
          <cell r="G39">
            <v>702</v>
          </cell>
          <cell r="H39">
            <v>270298</v>
          </cell>
        </row>
        <row r="40">
          <cell r="A40" t="str">
            <v/>
          </cell>
          <cell r="C40" t="str">
            <v>cv</v>
          </cell>
          <cell r="D40" t="str">
            <v xml:space="preserve">C¸t vµng          </v>
          </cell>
          <cell r="E40" t="str">
            <v>m3</v>
          </cell>
          <cell r="F40">
            <v>1.0900000000000001</v>
          </cell>
          <cell r="G40">
            <v>90476</v>
          </cell>
          <cell r="H40">
            <v>98619</v>
          </cell>
        </row>
        <row r="41">
          <cell r="A41">
            <v>9</v>
          </cell>
          <cell r="B41" t="str">
            <v>B1216</v>
          </cell>
          <cell r="D41" t="str">
            <v>V­a XM M125</v>
          </cell>
          <cell r="E41" t="str">
            <v>m3</v>
          </cell>
          <cell r="H41">
            <v>419359</v>
          </cell>
        </row>
        <row r="42">
          <cell r="A42" t="str">
            <v/>
          </cell>
          <cell r="C42" t="str">
            <v>xm3</v>
          </cell>
          <cell r="D42" t="str">
            <v>Xi m¨ng PC300</v>
          </cell>
          <cell r="E42" t="str">
            <v>kg</v>
          </cell>
          <cell r="F42">
            <v>462.05</v>
          </cell>
          <cell r="G42">
            <v>702</v>
          </cell>
          <cell r="H42">
            <v>324359</v>
          </cell>
        </row>
        <row r="43">
          <cell r="A43" t="str">
            <v/>
          </cell>
          <cell r="C43" t="str">
            <v>cv</v>
          </cell>
          <cell r="D43" t="str">
            <v xml:space="preserve">C¸t vµng          </v>
          </cell>
          <cell r="E43" t="str">
            <v>m3</v>
          </cell>
          <cell r="F43">
            <v>1.05</v>
          </cell>
          <cell r="G43">
            <v>90476</v>
          </cell>
          <cell r="H43">
            <v>95000</v>
          </cell>
        </row>
        <row r="44">
          <cell r="A44">
            <v>10</v>
          </cell>
          <cell r="B44" t="str">
            <v>B.1214</v>
          </cell>
          <cell r="D44" t="str">
            <v>V÷a XM M75</v>
          </cell>
          <cell r="E44" t="str">
            <v>m3</v>
          </cell>
          <cell r="H44">
            <v>309146</v>
          </cell>
        </row>
        <row r="45">
          <cell r="A45" t="str">
            <v/>
          </cell>
          <cell r="C45" t="str">
            <v>xm3</v>
          </cell>
          <cell r="D45" t="str">
            <v>Xi m¨ng PC300</v>
          </cell>
          <cell r="E45" t="str">
            <v>kg</v>
          </cell>
          <cell r="F45">
            <v>296.02999999999997</v>
          </cell>
          <cell r="G45">
            <v>702</v>
          </cell>
          <cell r="H45">
            <v>207813</v>
          </cell>
        </row>
        <row r="46">
          <cell r="A46" t="str">
            <v/>
          </cell>
          <cell r="C46" t="str">
            <v>cv</v>
          </cell>
          <cell r="D46" t="str">
            <v xml:space="preserve">C¸t vµng          </v>
          </cell>
          <cell r="E46" t="str">
            <v>m3</v>
          </cell>
          <cell r="F46">
            <v>1.1200000000000001</v>
          </cell>
          <cell r="G46">
            <v>90476</v>
          </cell>
          <cell r="H46">
            <v>101333</v>
          </cell>
        </row>
        <row r="47">
          <cell r="A47">
            <v>11</v>
          </cell>
          <cell r="B47" t="str">
            <v>C.2325</v>
          </cell>
          <cell r="D47" t="str">
            <v>V­a BT M400 ®¸ 1x2 (®é sôt 14-17)</v>
          </cell>
          <cell r="E47" t="str">
            <v>m3</v>
          </cell>
          <cell r="H47">
            <v>699053</v>
          </cell>
        </row>
        <row r="48">
          <cell r="A48" t="str">
            <v/>
          </cell>
          <cell r="C48" t="str">
            <v>xm4</v>
          </cell>
          <cell r="D48" t="str">
            <v xml:space="preserve">Xi m¨ng PC 400            </v>
          </cell>
          <cell r="E48" t="str">
            <v>kg</v>
          </cell>
          <cell r="F48">
            <v>458</v>
          </cell>
          <cell r="G48">
            <v>1146</v>
          </cell>
          <cell r="H48">
            <v>524868</v>
          </cell>
        </row>
        <row r="49">
          <cell r="A49" t="str">
            <v/>
          </cell>
          <cell r="C49" t="str">
            <v>cv</v>
          </cell>
          <cell r="D49" t="str">
            <v xml:space="preserve">C¸t vµng          </v>
          </cell>
          <cell r="E49" t="str">
            <v>m3</v>
          </cell>
          <cell r="F49">
            <v>0.42399999999999999</v>
          </cell>
          <cell r="G49">
            <v>90476</v>
          </cell>
          <cell r="H49">
            <v>38362</v>
          </cell>
        </row>
        <row r="50">
          <cell r="A50" t="str">
            <v/>
          </cell>
          <cell r="C50" t="str">
            <v>®1x2</v>
          </cell>
          <cell r="D50" t="str">
            <v xml:space="preserve">§¸ d¨m 1 x 2     </v>
          </cell>
          <cell r="E50" t="str">
            <v>m3</v>
          </cell>
          <cell r="F50">
            <v>0.86099999999999999</v>
          </cell>
          <cell r="G50">
            <v>93917</v>
          </cell>
          <cell r="H50">
            <v>80863</v>
          </cell>
        </row>
        <row r="51">
          <cell r="A51" t="str">
            <v/>
          </cell>
          <cell r="C51" t="str">
            <v>pghd</v>
          </cell>
          <cell r="D51" t="str">
            <v>Phô giac ho¸ dÎo      1,5% XM</v>
          </cell>
          <cell r="E51" t="str">
            <v>kg</v>
          </cell>
          <cell r="F51">
            <v>6.87</v>
          </cell>
          <cell r="G51">
            <v>8000</v>
          </cell>
          <cell r="H51">
            <v>54960</v>
          </cell>
        </row>
        <row r="52">
          <cell r="A52">
            <v>12</v>
          </cell>
          <cell r="B52" t="str">
            <v>TT</v>
          </cell>
          <cell r="D52" t="str">
            <v>V÷a XM bÞt lç M500</v>
          </cell>
          <cell r="E52" t="str">
            <v>m3</v>
          </cell>
          <cell r="H52">
            <v>2487228</v>
          </cell>
        </row>
        <row r="53">
          <cell r="A53" t="str">
            <v/>
          </cell>
          <cell r="C53" t="str">
            <v>xm4</v>
          </cell>
          <cell r="D53" t="str">
            <v xml:space="preserve">Xi m¨ng PC 400            </v>
          </cell>
          <cell r="E53" t="str">
            <v>kg</v>
          </cell>
          <cell r="F53">
            <v>1824</v>
          </cell>
          <cell r="G53">
            <v>1146</v>
          </cell>
          <cell r="H53">
            <v>2090304</v>
          </cell>
        </row>
        <row r="54">
          <cell r="A54" t="str">
            <v/>
          </cell>
          <cell r="C54" t="str">
            <v>pgbt</v>
          </cell>
          <cell r="D54" t="str">
            <v>Phô gia BT</v>
          </cell>
          <cell r="E54" t="str">
            <v>kg</v>
          </cell>
          <cell r="F54">
            <v>40.56</v>
          </cell>
          <cell r="G54">
            <v>8000</v>
          </cell>
          <cell r="H54">
            <v>324480</v>
          </cell>
        </row>
        <row r="55">
          <cell r="A55" t="str">
            <v/>
          </cell>
          <cell r="D55" t="str">
            <v>VËt liÖu kh¸c</v>
          </cell>
          <cell r="E55" t="str">
            <v>%</v>
          </cell>
          <cell r="F55">
            <v>3</v>
          </cell>
          <cell r="G55">
            <v>2414784</v>
          </cell>
          <cell r="H55">
            <v>72444</v>
          </cell>
        </row>
        <row r="56">
          <cell r="A56" t="str">
            <v/>
          </cell>
          <cell r="D56" t="str">
            <v>®¬n gi¸ chi tiÕt</v>
          </cell>
        </row>
        <row r="57">
          <cell r="A57">
            <v>13</v>
          </cell>
          <cell r="B57" t="str">
            <v>HG.7410</v>
          </cell>
          <cell r="D57" t="str">
            <v>BT DÇm chñ M400</v>
          </cell>
          <cell r="E57" t="str">
            <v>m3</v>
          </cell>
          <cell r="H57">
            <v>713087</v>
          </cell>
          <cell r="I57">
            <v>64445</v>
          </cell>
          <cell r="J57">
            <v>30637</v>
          </cell>
        </row>
        <row r="58">
          <cell r="A58" t="str">
            <v/>
          </cell>
          <cell r="D58" t="str">
            <v>a/ VËt liÖu</v>
          </cell>
        </row>
        <row r="59">
          <cell r="A59" t="str">
            <v/>
          </cell>
          <cell r="D59" t="str">
            <v>V­a BT M400 ®¸ 1x2 (®é sôt 14-17)</v>
          </cell>
          <cell r="E59" t="str">
            <v>m3</v>
          </cell>
          <cell r="F59">
            <v>1.0149999999999999</v>
          </cell>
          <cell r="G59">
            <v>699053</v>
          </cell>
          <cell r="H59">
            <v>709539</v>
          </cell>
        </row>
        <row r="60">
          <cell r="A60" t="str">
            <v/>
          </cell>
          <cell r="D60" t="str">
            <v>VËt liÖu kh¸c</v>
          </cell>
          <cell r="E60" t="str">
            <v>%</v>
          </cell>
          <cell r="F60">
            <v>0.5</v>
          </cell>
          <cell r="G60">
            <v>709539</v>
          </cell>
          <cell r="H60">
            <v>3548</v>
          </cell>
        </row>
        <row r="61">
          <cell r="A61" t="str">
            <v/>
          </cell>
          <cell r="D61" t="str">
            <v>b/ Nh©n c«ng</v>
          </cell>
        </row>
        <row r="62">
          <cell r="A62" t="str">
            <v/>
          </cell>
          <cell r="C62" t="str">
            <v>4,0/7</v>
          </cell>
          <cell r="D62" t="str">
            <v>Nh©n c«ng 4,0/7</v>
          </cell>
          <cell r="E62" t="str">
            <v xml:space="preserve">C«ng </v>
          </cell>
          <cell r="F62">
            <v>4.2</v>
          </cell>
          <cell r="G62">
            <v>15344</v>
          </cell>
          <cell r="I62">
            <v>64445</v>
          </cell>
        </row>
        <row r="63">
          <cell r="A63" t="str">
            <v/>
          </cell>
          <cell r="D63" t="str">
            <v>c/ M¸y thi c«ng</v>
          </cell>
        </row>
        <row r="64">
          <cell r="A64" t="str">
            <v/>
          </cell>
          <cell r="C64" t="str">
            <v>t250</v>
          </cell>
          <cell r="D64" t="str">
            <v>M¸y trén 250l</v>
          </cell>
          <cell r="E64" t="str">
            <v>Ca</v>
          </cell>
          <cell r="F64">
            <v>9.5000000000000001E-2</v>
          </cell>
          <cell r="G64">
            <v>96272</v>
          </cell>
          <cell r="J64">
            <v>9146</v>
          </cell>
        </row>
        <row r="65">
          <cell r="A65" t="str">
            <v/>
          </cell>
          <cell r="C65" t="str">
            <v>® d1,5</v>
          </cell>
          <cell r="D65" t="str">
            <v>M¸y ®Çm dïi 1,5KW</v>
          </cell>
          <cell r="E65" t="str">
            <v>Ca</v>
          </cell>
          <cell r="F65">
            <v>0.25</v>
          </cell>
          <cell r="G65">
            <v>37456</v>
          </cell>
          <cell r="J65">
            <v>9364</v>
          </cell>
        </row>
        <row r="66">
          <cell r="A66" t="str">
            <v/>
          </cell>
          <cell r="C66" t="str">
            <v>®b1</v>
          </cell>
          <cell r="D66" t="str">
            <v>M¸y ®Çm bµn 1KW</v>
          </cell>
          <cell r="E66" t="str">
            <v>Ca</v>
          </cell>
          <cell r="F66">
            <v>0.25</v>
          </cell>
          <cell r="G66">
            <v>32525</v>
          </cell>
          <cell r="J66">
            <v>8131</v>
          </cell>
        </row>
        <row r="67">
          <cell r="A67" t="str">
            <v/>
          </cell>
          <cell r="D67" t="str">
            <v>M¸y kh¸c</v>
          </cell>
          <cell r="E67" t="str">
            <v>%</v>
          </cell>
          <cell r="F67">
            <v>15</v>
          </cell>
          <cell r="G67">
            <v>26641</v>
          </cell>
          <cell r="J67">
            <v>3996</v>
          </cell>
        </row>
        <row r="68">
          <cell r="A68">
            <v>14</v>
          </cell>
          <cell r="B68" t="str">
            <v>HC.6410</v>
          </cell>
          <cell r="C68" t="str">
            <v xml:space="preserve"> </v>
          </cell>
          <cell r="D68" t="str">
            <v>Phun v÷a bÞt lç bè thÐp C§C</v>
          </cell>
          <cell r="E68" t="str">
            <v>m3</v>
          </cell>
          <cell r="H68">
            <v>2487228</v>
          </cell>
          <cell r="I68">
            <v>547781</v>
          </cell>
          <cell r="J68">
            <v>1083245</v>
          </cell>
        </row>
        <row r="69">
          <cell r="A69" t="str">
            <v/>
          </cell>
          <cell r="D69" t="str">
            <v>a/ VËt liÖu</v>
          </cell>
        </row>
        <row r="70">
          <cell r="A70" t="str">
            <v/>
          </cell>
          <cell r="D70" t="str">
            <v>V÷a XM bÞt lç M500</v>
          </cell>
          <cell r="E70" t="str">
            <v>m3</v>
          </cell>
          <cell r="F70">
            <v>1</v>
          </cell>
          <cell r="G70">
            <v>2487228</v>
          </cell>
          <cell r="H70">
            <v>2487228</v>
          </cell>
        </row>
        <row r="71">
          <cell r="A71" t="str">
            <v/>
          </cell>
          <cell r="D71" t="str">
            <v>b/ Nh©n c«ng</v>
          </cell>
        </row>
        <row r="72">
          <cell r="A72" t="str">
            <v/>
          </cell>
          <cell r="C72" t="str">
            <v>4,0/7</v>
          </cell>
          <cell r="D72" t="str">
            <v>Nh©n c«ng 4,0/7</v>
          </cell>
          <cell r="E72" t="str">
            <v xml:space="preserve">C«ng </v>
          </cell>
          <cell r="F72">
            <v>35.700000000000003</v>
          </cell>
          <cell r="G72">
            <v>15344</v>
          </cell>
          <cell r="I72">
            <v>547781</v>
          </cell>
        </row>
        <row r="73">
          <cell r="A73" t="str">
            <v/>
          </cell>
          <cell r="D73" t="str">
            <v>c/ M¸y thi c«ng</v>
          </cell>
        </row>
        <row r="74">
          <cell r="A74" t="str">
            <v/>
          </cell>
          <cell r="C74" t="str">
            <v>t80</v>
          </cell>
          <cell r="D74" t="str">
            <v>M¸y trén v÷a 80l</v>
          </cell>
          <cell r="E74" t="str">
            <v>ca</v>
          </cell>
          <cell r="F74">
            <v>1.83</v>
          </cell>
          <cell r="G74">
            <v>45294</v>
          </cell>
          <cell r="J74">
            <v>82888</v>
          </cell>
        </row>
        <row r="75">
          <cell r="A75" t="str">
            <v/>
          </cell>
          <cell r="C75" t="str">
            <v>nk10</v>
          </cell>
          <cell r="D75" t="str">
            <v>M¸y nÐn khÝ 10m3/ph</v>
          </cell>
          <cell r="E75" t="str">
            <v>ca</v>
          </cell>
          <cell r="F75">
            <v>1.83</v>
          </cell>
          <cell r="G75">
            <v>387267</v>
          </cell>
          <cell r="J75">
            <v>708699</v>
          </cell>
        </row>
        <row r="76">
          <cell r="A76" t="str">
            <v/>
          </cell>
          <cell r="C76" t="str">
            <v>bv</v>
          </cell>
          <cell r="D76" t="str">
            <v>B¬m v÷a XM</v>
          </cell>
          <cell r="E76" t="str">
            <v>ca</v>
          </cell>
          <cell r="F76">
            <v>1.83</v>
          </cell>
          <cell r="G76">
            <v>112728</v>
          </cell>
          <cell r="J76">
            <v>206292</v>
          </cell>
        </row>
        <row r="77">
          <cell r="A77" t="str">
            <v/>
          </cell>
          <cell r="C77" t="str">
            <v>bn20</v>
          </cell>
          <cell r="D77" t="str">
            <v>M¸y b¬m n­íc 20KW</v>
          </cell>
          <cell r="E77" t="str">
            <v>ca</v>
          </cell>
          <cell r="F77">
            <v>0.5</v>
          </cell>
          <cell r="G77">
            <v>107630</v>
          </cell>
          <cell r="J77">
            <v>53815</v>
          </cell>
        </row>
        <row r="78">
          <cell r="A78" t="str">
            <v/>
          </cell>
          <cell r="D78" t="str">
            <v>M¸y kh¸c</v>
          </cell>
          <cell r="E78" t="str">
            <v>%</v>
          </cell>
          <cell r="F78">
            <v>3</v>
          </cell>
          <cell r="G78">
            <v>1051694</v>
          </cell>
          <cell r="J78">
            <v>31551</v>
          </cell>
        </row>
        <row r="79">
          <cell r="A79">
            <v>15</v>
          </cell>
          <cell r="B79" t="str">
            <v>IB.5410</v>
          </cell>
          <cell r="D79" t="str">
            <v xml:space="preserve">SX, LD c¨ng kÐo bã thÐp C§C </v>
          </cell>
          <cell r="E79" t="str">
            <v>TÊn</v>
          </cell>
          <cell r="H79">
            <v>10496004</v>
          </cell>
          <cell r="I79">
            <v>473592</v>
          </cell>
          <cell r="J79">
            <v>3140500</v>
          </cell>
        </row>
        <row r="80">
          <cell r="A80" t="str">
            <v/>
          </cell>
          <cell r="D80" t="str">
            <v>a/ VËt liÖu</v>
          </cell>
        </row>
        <row r="81">
          <cell r="A81" t="str">
            <v/>
          </cell>
          <cell r="C81" t="str">
            <v>tc®c</v>
          </cell>
          <cell r="D81" t="str">
            <v>ThÐp c­êng ®é cao</v>
          </cell>
          <cell r="E81" t="str">
            <v>kg</v>
          </cell>
          <cell r="F81">
            <v>1025</v>
          </cell>
          <cell r="G81">
            <v>10000</v>
          </cell>
          <cell r="H81">
            <v>10250000</v>
          </cell>
        </row>
        <row r="82">
          <cell r="A82" t="str">
            <v/>
          </cell>
          <cell r="C82" t="str">
            <v>® c</v>
          </cell>
          <cell r="D82" t="str">
            <v>§¸ c¾t</v>
          </cell>
          <cell r="E82" t="str">
            <v>viªn</v>
          </cell>
          <cell r="F82">
            <v>6.7</v>
          </cell>
          <cell r="G82">
            <v>6000</v>
          </cell>
          <cell r="H82">
            <v>40200</v>
          </cell>
        </row>
        <row r="83">
          <cell r="A83" t="str">
            <v/>
          </cell>
          <cell r="D83" t="str">
            <v>VËt liÖu kh¸c</v>
          </cell>
          <cell r="E83" t="str">
            <v>%</v>
          </cell>
          <cell r="F83">
            <v>2</v>
          </cell>
          <cell r="G83">
            <v>10290200</v>
          </cell>
          <cell r="H83">
            <v>205804</v>
          </cell>
        </row>
        <row r="84">
          <cell r="A84" t="str">
            <v/>
          </cell>
          <cell r="D84" t="str">
            <v>b/ Nh©n c«ng</v>
          </cell>
        </row>
        <row r="85">
          <cell r="A85" t="str">
            <v/>
          </cell>
          <cell r="C85" t="str">
            <v>4,5/7</v>
          </cell>
          <cell r="D85" t="str">
            <v>Nh©n c«ng 4,5/7</v>
          </cell>
          <cell r="E85" t="str">
            <v>c«ng</v>
          </cell>
          <cell r="F85">
            <v>28</v>
          </cell>
          <cell r="G85">
            <v>16914</v>
          </cell>
          <cell r="I85">
            <v>473592</v>
          </cell>
        </row>
        <row r="86">
          <cell r="A86" t="str">
            <v/>
          </cell>
          <cell r="D86" t="str">
            <v>c/ M¸y thi c«ng</v>
          </cell>
        </row>
        <row r="87">
          <cell r="A87" t="str">
            <v/>
          </cell>
          <cell r="C87" t="str">
            <v>c25</v>
          </cell>
          <cell r="D87" t="str">
            <v>CÈu 25T</v>
          </cell>
          <cell r="E87" t="str">
            <v>ca</v>
          </cell>
          <cell r="F87">
            <v>0.14000000000000001</v>
          </cell>
          <cell r="G87">
            <v>1148366</v>
          </cell>
          <cell r="J87">
            <v>160771</v>
          </cell>
        </row>
        <row r="88">
          <cell r="A88" t="str">
            <v/>
          </cell>
          <cell r="C88" t="str">
            <v>t®5</v>
          </cell>
          <cell r="D88" t="str">
            <v>Têi ®iÖn 5T</v>
          </cell>
          <cell r="E88" t="str">
            <v>ca</v>
          </cell>
          <cell r="F88">
            <v>0.35</v>
          </cell>
          <cell r="G88">
            <v>70440</v>
          </cell>
          <cell r="J88">
            <v>24654</v>
          </cell>
        </row>
        <row r="89">
          <cell r="A89" t="str">
            <v/>
          </cell>
          <cell r="C89" t="str">
            <v>cc</v>
          </cell>
          <cell r="D89" t="str">
            <v>M¸y c¾t</v>
          </cell>
          <cell r="E89" t="str">
            <v>ca</v>
          </cell>
          <cell r="F89">
            <v>2.8</v>
          </cell>
          <cell r="G89">
            <v>39789</v>
          </cell>
          <cell r="J89">
            <v>111409</v>
          </cell>
        </row>
        <row r="90">
          <cell r="A90" t="str">
            <v/>
          </cell>
          <cell r="C90" t="str">
            <v>lc15</v>
          </cell>
          <cell r="D90" t="str">
            <v>M¸y luån c¸p 15KW</v>
          </cell>
          <cell r="E90" t="str">
            <v>ca</v>
          </cell>
          <cell r="F90">
            <v>6.5</v>
          </cell>
          <cell r="G90">
            <v>211837</v>
          </cell>
          <cell r="J90">
            <v>1376941</v>
          </cell>
        </row>
        <row r="91">
          <cell r="A91" t="str">
            <v/>
          </cell>
          <cell r="C91" t="str">
            <v>bn20</v>
          </cell>
          <cell r="D91" t="str">
            <v>M¸y b¬m n­íc 20KW</v>
          </cell>
          <cell r="E91" t="str">
            <v>ca</v>
          </cell>
          <cell r="F91">
            <v>1.1499999999999999</v>
          </cell>
          <cell r="G91">
            <v>107630</v>
          </cell>
          <cell r="J91">
            <v>123775</v>
          </cell>
        </row>
        <row r="92">
          <cell r="A92" t="str">
            <v/>
          </cell>
          <cell r="C92" t="str">
            <v>nk10</v>
          </cell>
          <cell r="D92" t="str">
            <v>M¸y nÐn khÝ 10m3/ph</v>
          </cell>
          <cell r="E92" t="str">
            <v>ca</v>
          </cell>
          <cell r="F92">
            <v>0.75</v>
          </cell>
          <cell r="G92">
            <v>387267</v>
          </cell>
          <cell r="J92">
            <v>290450</v>
          </cell>
        </row>
        <row r="93">
          <cell r="A93" t="str">
            <v/>
          </cell>
          <cell r="C93" t="str">
            <v>k250</v>
          </cell>
          <cell r="D93" t="str">
            <v>KÝch 250T</v>
          </cell>
          <cell r="E93" t="str">
            <v>ca</v>
          </cell>
          <cell r="F93">
            <v>3.1</v>
          </cell>
          <cell r="G93">
            <v>86813</v>
          </cell>
          <cell r="J93">
            <v>269120</v>
          </cell>
        </row>
        <row r="94">
          <cell r="A94" t="str">
            <v/>
          </cell>
          <cell r="C94" t="str">
            <v>k500</v>
          </cell>
          <cell r="D94" t="str">
            <v>KÝch 500T</v>
          </cell>
          <cell r="E94" t="str">
            <v>ca</v>
          </cell>
          <cell r="F94">
            <v>3.1</v>
          </cell>
          <cell r="G94">
            <v>102248</v>
          </cell>
          <cell r="J94">
            <v>316969</v>
          </cell>
        </row>
        <row r="95">
          <cell r="A95" t="str">
            <v/>
          </cell>
          <cell r="C95" t="str">
            <v>plx3</v>
          </cell>
          <cell r="D95" t="str">
            <v>Pal¨ng xÝch 3T                                      TT</v>
          </cell>
          <cell r="E95" t="str">
            <v>ca</v>
          </cell>
          <cell r="F95">
            <v>4.2</v>
          </cell>
          <cell r="G95">
            <v>100000</v>
          </cell>
          <cell r="J95">
            <v>420000</v>
          </cell>
        </row>
        <row r="96">
          <cell r="A96" t="str">
            <v/>
          </cell>
          <cell r="D96" t="str">
            <v>M¸y kh¸c</v>
          </cell>
          <cell r="E96" t="str">
            <v>%</v>
          </cell>
          <cell r="F96">
            <v>1.5</v>
          </cell>
          <cell r="G96">
            <v>3094089</v>
          </cell>
          <cell r="J96">
            <v>46411</v>
          </cell>
        </row>
        <row r="97">
          <cell r="A97">
            <v>16</v>
          </cell>
          <cell r="B97" t="str">
            <v>IB.5321</v>
          </cell>
          <cell r="D97" t="str">
            <v>Cèt thÐp dÇm cÇu  (CT5)</v>
          </cell>
          <cell r="E97" t="str">
            <v>TÊn</v>
          </cell>
          <cell r="H97">
            <v>4387398</v>
          </cell>
          <cell r="I97">
            <v>121524</v>
          </cell>
          <cell r="J97">
            <v>103095</v>
          </cell>
        </row>
        <row r="98">
          <cell r="A98" t="str">
            <v/>
          </cell>
          <cell r="D98" t="str">
            <v>a/ VËt liÖu</v>
          </cell>
        </row>
        <row r="99">
          <cell r="A99" t="str">
            <v/>
          </cell>
          <cell r="C99" t="str">
            <v>ct5</v>
          </cell>
          <cell r="D99" t="str">
            <v>ThÐp CT5</v>
          </cell>
          <cell r="E99" t="str">
            <v>kg</v>
          </cell>
          <cell r="F99">
            <v>1005</v>
          </cell>
          <cell r="G99">
            <v>4232</v>
          </cell>
          <cell r="H99">
            <v>4253160</v>
          </cell>
        </row>
        <row r="100">
          <cell r="A100" t="str">
            <v/>
          </cell>
          <cell r="C100" t="str">
            <v>dtb</v>
          </cell>
          <cell r="D100" t="str">
            <v>D©y thÐp buéc</v>
          </cell>
          <cell r="E100" t="str">
            <v>kg</v>
          </cell>
          <cell r="F100">
            <v>14.28</v>
          </cell>
          <cell r="G100">
            <v>6682</v>
          </cell>
          <cell r="H100">
            <v>95419</v>
          </cell>
        </row>
        <row r="101">
          <cell r="A101" t="str">
            <v/>
          </cell>
          <cell r="C101" t="str">
            <v>qh</v>
          </cell>
          <cell r="D101" t="str">
            <v>Que hµn</v>
          </cell>
          <cell r="E101" t="str">
            <v>kg</v>
          </cell>
          <cell r="F101">
            <v>5.0830000000000002</v>
          </cell>
          <cell r="G101">
            <v>7637</v>
          </cell>
          <cell r="H101">
            <v>38819</v>
          </cell>
        </row>
        <row r="102">
          <cell r="A102" t="str">
            <v/>
          </cell>
          <cell r="D102" t="str">
            <v>b/ Nh©n c«ng</v>
          </cell>
        </row>
        <row r="103">
          <cell r="A103" t="str">
            <v/>
          </cell>
          <cell r="C103" t="str">
            <v>4,0/7</v>
          </cell>
          <cell r="D103" t="str">
            <v>Nh©n c«ng 4,0/7</v>
          </cell>
          <cell r="E103" t="str">
            <v xml:space="preserve">C«ng </v>
          </cell>
          <cell r="F103">
            <v>7.92</v>
          </cell>
          <cell r="G103">
            <v>15344</v>
          </cell>
          <cell r="I103">
            <v>121524</v>
          </cell>
        </row>
        <row r="104">
          <cell r="A104" t="str">
            <v/>
          </cell>
          <cell r="D104" t="str">
            <v>c/ M¸y thi c«ng</v>
          </cell>
        </row>
        <row r="105">
          <cell r="A105" t="str">
            <v/>
          </cell>
          <cell r="C105" t="str">
            <v>h23</v>
          </cell>
          <cell r="D105" t="str">
            <v>M¸y hµn 23KW</v>
          </cell>
          <cell r="E105" t="str">
            <v>ca</v>
          </cell>
          <cell r="F105">
            <v>1.2250000000000001</v>
          </cell>
          <cell r="G105">
            <v>77338</v>
          </cell>
          <cell r="J105">
            <v>94739</v>
          </cell>
        </row>
        <row r="106">
          <cell r="A106" t="str">
            <v/>
          </cell>
          <cell r="C106" t="str">
            <v>cuct</v>
          </cell>
          <cell r="D106" t="str">
            <v>M¸y c¾t uèn cèt thÐp</v>
          </cell>
          <cell r="E106" t="str">
            <v>ca</v>
          </cell>
          <cell r="F106">
            <v>0.21</v>
          </cell>
          <cell r="G106">
            <v>39789</v>
          </cell>
          <cell r="J106">
            <v>8356</v>
          </cell>
        </row>
        <row r="107">
          <cell r="A107">
            <v>17</v>
          </cell>
          <cell r="B107" t="str">
            <v>IB.5321</v>
          </cell>
          <cell r="D107" t="str">
            <v>Cèt thÐp dÇm cÇu (CT3)</v>
          </cell>
          <cell r="E107" t="str">
            <v>TÊn</v>
          </cell>
          <cell r="H107">
            <v>4456743</v>
          </cell>
          <cell r="I107">
            <v>121524</v>
          </cell>
          <cell r="J107">
            <v>103095</v>
          </cell>
        </row>
        <row r="108">
          <cell r="A108" t="str">
            <v/>
          </cell>
          <cell r="D108" t="str">
            <v>a/ VËt liÖu</v>
          </cell>
        </row>
        <row r="109">
          <cell r="A109" t="str">
            <v/>
          </cell>
          <cell r="C109" t="str">
            <v>ct3</v>
          </cell>
          <cell r="D109" t="str">
            <v>ThÐp CT3</v>
          </cell>
          <cell r="E109" t="str">
            <v>kg</v>
          </cell>
          <cell r="F109">
            <v>1005</v>
          </cell>
          <cell r="G109">
            <v>4301</v>
          </cell>
          <cell r="H109">
            <v>4322505</v>
          </cell>
        </row>
        <row r="110">
          <cell r="A110" t="str">
            <v/>
          </cell>
          <cell r="C110" t="str">
            <v>dtb</v>
          </cell>
          <cell r="D110" t="str">
            <v>D©y thÐp buéc</v>
          </cell>
          <cell r="E110" t="str">
            <v>kg</v>
          </cell>
          <cell r="F110">
            <v>14.28</v>
          </cell>
          <cell r="G110">
            <v>6682</v>
          </cell>
          <cell r="H110">
            <v>95419</v>
          </cell>
        </row>
        <row r="111">
          <cell r="A111" t="str">
            <v/>
          </cell>
          <cell r="C111" t="str">
            <v>qh</v>
          </cell>
          <cell r="D111" t="str">
            <v>Que hµn</v>
          </cell>
          <cell r="E111" t="str">
            <v>kg</v>
          </cell>
          <cell r="F111">
            <v>5.0830000000000002</v>
          </cell>
          <cell r="G111">
            <v>7637</v>
          </cell>
          <cell r="H111">
            <v>38819</v>
          </cell>
        </row>
        <row r="112">
          <cell r="A112" t="str">
            <v/>
          </cell>
          <cell r="D112" t="str">
            <v>b/ Nh©n c«ng</v>
          </cell>
        </row>
        <row r="113">
          <cell r="A113" t="str">
            <v/>
          </cell>
          <cell r="C113" t="str">
            <v>4,0/7</v>
          </cell>
          <cell r="D113" t="str">
            <v>Nh©n c«ng 4,0/7</v>
          </cell>
          <cell r="E113" t="str">
            <v xml:space="preserve">C«ng </v>
          </cell>
          <cell r="F113">
            <v>7.92</v>
          </cell>
          <cell r="G113">
            <v>15344</v>
          </cell>
          <cell r="I113">
            <v>121524</v>
          </cell>
        </row>
        <row r="114">
          <cell r="A114" t="str">
            <v/>
          </cell>
          <cell r="D114" t="str">
            <v>c/ M¸y thi c«ng</v>
          </cell>
        </row>
        <row r="115">
          <cell r="A115" t="str">
            <v/>
          </cell>
          <cell r="C115" t="str">
            <v>h23</v>
          </cell>
          <cell r="D115" t="str">
            <v>M¸y hµn 23KW</v>
          </cell>
          <cell r="E115" t="str">
            <v>ca</v>
          </cell>
          <cell r="F115">
            <v>1.2250000000000001</v>
          </cell>
          <cell r="G115">
            <v>77338</v>
          </cell>
          <cell r="J115">
            <v>94739</v>
          </cell>
        </row>
        <row r="116">
          <cell r="A116" t="str">
            <v/>
          </cell>
          <cell r="C116" t="str">
            <v>cuct</v>
          </cell>
          <cell r="D116" t="str">
            <v>M¸y c¾t uèn cèt thÐp</v>
          </cell>
          <cell r="E116" t="str">
            <v>ca</v>
          </cell>
          <cell r="F116">
            <v>0.21</v>
          </cell>
          <cell r="G116">
            <v>39789</v>
          </cell>
          <cell r="J116">
            <v>8356</v>
          </cell>
        </row>
        <row r="117">
          <cell r="A117">
            <v>18</v>
          </cell>
          <cell r="B117" t="str">
            <v>NB.2410</v>
          </cell>
          <cell r="D117" t="str">
            <v>L¾p §Æt èng thÐp luån c¸p D¦L</v>
          </cell>
          <cell r="E117" t="str">
            <v>m</v>
          </cell>
          <cell r="H117">
            <v>55887</v>
          </cell>
          <cell r="I117">
            <v>3214</v>
          </cell>
          <cell r="J117">
            <v>1220</v>
          </cell>
        </row>
        <row r="118">
          <cell r="A118" t="str">
            <v/>
          </cell>
          <cell r="D118" t="str">
            <v>a/ VËt liÖu</v>
          </cell>
        </row>
        <row r="119">
          <cell r="A119" t="str">
            <v/>
          </cell>
          <cell r="C119" t="str">
            <v>« g</v>
          </cell>
          <cell r="D119" t="str">
            <v>èng gen</v>
          </cell>
          <cell r="E119" t="str">
            <v>m</v>
          </cell>
          <cell r="F119">
            <v>1.02</v>
          </cell>
          <cell r="G119">
            <v>50340</v>
          </cell>
          <cell r="H119">
            <v>51347</v>
          </cell>
        </row>
        <row r="120">
          <cell r="A120" t="str">
            <v/>
          </cell>
          <cell r="C120" t="str">
            <v>« n</v>
          </cell>
          <cell r="D120" t="str">
            <v>èng nèi</v>
          </cell>
          <cell r="E120" t="str">
            <v>m</v>
          </cell>
          <cell r="F120">
            <v>0.06</v>
          </cell>
          <cell r="G120">
            <v>50340</v>
          </cell>
          <cell r="H120">
            <v>3020</v>
          </cell>
        </row>
        <row r="121">
          <cell r="A121" t="str">
            <v/>
          </cell>
          <cell r="C121" t="str">
            <v>tl®v</v>
          </cell>
          <cell r="D121" t="str">
            <v>ThÐp l­íi ®Þnh vÞ d=6</v>
          </cell>
          <cell r="E121" t="str">
            <v>kg</v>
          </cell>
          <cell r="F121">
            <v>0.19</v>
          </cell>
          <cell r="G121">
            <v>4353</v>
          </cell>
          <cell r="H121">
            <v>827</v>
          </cell>
        </row>
        <row r="122">
          <cell r="A122" t="str">
            <v/>
          </cell>
          <cell r="C122" t="str">
            <v>dtb</v>
          </cell>
          <cell r="D122" t="str">
            <v>D©y thÐp buéc</v>
          </cell>
          <cell r="E122" t="str">
            <v>kg</v>
          </cell>
          <cell r="F122">
            <v>1.2E-2</v>
          </cell>
          <cell r="G122">
            <v>6682</v>
          </cell>
          <cell r="H122">
            <v>80</v>
          </cell>
        </row>
        <row r="123">
          <cell r="A123" t="str">
            <v/>
          </cell>
          <cell r="C123" t="str">
            <v>l cs</v>
          </cell>
          <cell r="D123" t="str">
            <v>L­ìi c­a s¾t</v>
          </cell>
          <cell r="E123" t="str">
            <v>c¸i</v>
          </cell>
          <cell r="F123">
            <v>0.02</v>
          </cell>
          <cell r="G123">
            <v>3000</v>
          </cell>
          <cell r="H123">
            <v>60</v>
          </cell>
        </row>
        <row r="124">
          <cell r="A124" t="str">
            <v/>
          </cell>
          <cell r="D124" t="str">
            <v>VËt liÖu kh¸c</v>
          </cell>
          <cell r="E124" t="str">
            <v>%</v>
          </cell>
          <cell r="F124">
            <v>1</v>
          </cell>
          <cell r="G124">
            <v>55334</v>
          </cell>
          <cell r="H124">
            <v>553</v>
          </cell>
        </row>
        <row r="125">
          <cell r="A125" t="str">
            <v/>
          </cell>
          <cell r="D125" t="str">
            <v>b/ Nh©n c«ng</v>
          </cell>
        </row>
        <row r="126">
          <cell r="A126" t="str">
            <v/>
          </cell>
          <cell r="C126" t="str">
            <v>4,5/7</v>
          </cell>
          <cell r="D126" t="str">
            <v>Nh©n c«ng 4,5/7</v>
          </cell>
          <cell r="E126" t="str">
            <v xml:space="preserve">C«ng </v>
          </cell>
          <cell r="F126">
            <v>0.19</v>
          </cell>
          <cell r="G126">
            <v>16914</v>
          </cell>
          <cell r="I126">
            <v>3214</v>
          </cell>
        </row>
        <row r="127">
          <cell r="A127" t="str">
            <v/>
          </cell>
          <cell r="D127" t="str">
            <v>c/ M¸y thi c«ng</v>
          </cell>
        </row>
        <row r="128">
          <cell r="A128" t="str">
            <v/>
          </cell>
          <cell r="C128" t="str">
            <v>c«5</v>
          </cell>
          <cell r="D128" t="str">
            <v>M¸y c¾t èng 5KW</v>
          </cell>
          <cell r="E128" t="str">
            <v>ca</v>
          </cell>
          <cell r="F128">
            <v>2.5000000000000001E-2</v>
          </cell>
          <cell r="G128">
            <v>46496</v>
          </cell>
          <cell r="J128">
            <v>1162</v>
          </cell>
        </row>
        <row r="129">
          <cell r="A129" t="str">
            <v/>
          </cell>
          <cell r="D129" t="str">
            <v>M¸y kh¸c</v>
          </cell>
          <cell r="E129" t="str">
            <v>%</v>
          </cell>
          <cell r="F129">
            <v>5</v>
          </cell>
          <cell r="G129">
            <v>1162</v>
          </cell>
          <cell r="J129">
            <v>58</v>
          </cell>
        </row>
        <row r="130">
          <cell r="A130">
            <v>19</v>
          </cell>
          <cell r="B130" t="str">
            <v>TT</v>
          </cell>
          <cell r="D130" t="str">
            <v>L¾p ®Æt neo c¸p C§C</v>
          </cell>
          <cell r="E130" t="str">
            <v>bé</v>
          </cell>
          <cell r="H130">
            <v>650000</v>
          </cell>
          <cell r="I130">
            <v>32217</v>
          </cell>
          <cell r="J130">
            <v>0</v>
          </cell>
        </row>
        <row r="131">
          <cell r="A131" t="str">
            <v/>
          </cell>
          <cell r="D131" t="str">
            <v>a/ VËt liÖu</v>
          </cell>
        </row>
        <row r="132">
          <cell r="A132" t="str">
            <v/>
          </cell>
          <cell r="D132" t="str">
            <v>Neo</v>
          </cell>
          <cell r="E132" t="str">
            <v>bé</v>
          </cell>
          <cell r="F132">
            <v>1</v>
          </cell>
          <cell r="G132">
            <v>650000</v>
          </cell>
          <cell r="H132">
            <v>650000</v>
          </cell>
        </row>
        <row r="133">
          <cell r="A133" t="str">
            <v/>
          </cell>
          <cell r="D133" t="str">
            <v>b/ Nh©n c«ng</v>
          </cell>
        </row>
        <row r="134">
          <cell r="A134" t="str">
            <v/>
          </cell>
          <cell r="C134" t="str">
            <v>3,5/7</v>
          </cell>
          <cell r="D134" t="str">
            <v>Nh©n c«ng 3,5/7</v>
          </cell>
          <cell r="E134" t="str">
            <v xml:space="preserve">C«ng </v>
          </cell>
          <cell r="F134">
            <v>2.2050000000000001</v>
          </cell>
          <cell r="G134">
            <v>14611</v>
          </cell>
          <cell r="I134">
            <v>32217</v>
          </cell>
        </row>
        <row r="135">
          <cell r="A135">
            <v>20</v>
          </cell>
          <cell r="B135" t="str">
            <v>IB.2200/NA.1520</v>
          </cell>
          <cell r="D135" t="str">
            <v>ThÐp b¶n ch«n s½n</v>
          </cell>
          <cell r="E135" t="str">
            <v>TÊn</v>
          </cell>
          <cell r="H135">
            <v>54177</v>
          </cell>
          <cell r="I135">
            <v>537451</v>
          </cell>
          <cell r="J135">
            <v>281510</v>
          </cell>
        </row>
        <row r="136">
          <cell r="A136" t="str">
            <v/>
          </cell>
          <cell r="C136" t="str">
            <v>tt&lt;18</v>
          </cell>
          <cell r="D136" t="str">
            <v>a/ VËt liÖu</v>
          </cell>
          <cell r="E136" t="str">
            <v>kg</v>
          </cell>
          <cell r="F136">
            <v>1020</v>
          </cell>
          <cell r="G136">
            <v>4232</v>
          </cell>
          <cell r="H136">
            <v>4316640</v>
          </cell>
        </row>
        <row r="137">
          <cell r="A137" t="str">
            <v/>
          </cell>
          <cell r="C137" t="str">
            <v>tb</v>
          </cell>
          <cell r="D137" t="str">
            <v xml:space="preserve">ThÐp b¶n                            </v>
          </cell>
          <cell r="E137" t="str">
            <v>kg</v>
          </cell>
          <cell r="F137">
            <v>1050</v>
          </cell>
          <cell r="G137">
            <v>3</v>
          </cell>
          <cell r="H137">
            <v>3150</v>
          </cell>
        </row>
        <row r="138">
          <cell r="A138" t="str">
            <v/>
          </cell>
          <cell r="C138" t="str">
            <v>qh</v>
          </cell>
          <cell r="D138" t="str">
            <v>Que hµn</v>
          </cell>
          <cell r="E138" t="str">
            <v>kg</v>
          </cell>
          <cell r="F138">
            <v>22.66</v>
          </cell>
          <cell r="G138">
            <v>8</v>
          </cell>
          <cell r="H138">
            <v>181</v>
          </cell>
        </row>
        <row r="139">
          <cell r="A139" t="str">
            <v/>
          </cell>
          <cell r="C139" t="str">
            <v>¤ xy</v>
          </cell>
          <cell r="D139" t="str">
            <v>¤ xy</v>
          </cell>
          <cell r="E139" t="str">
            <v>kg</v>
          </cell>
          <cell r="F139">
            <v>0.78</v>
          </cell>
          <cell r="G139">
            <v>27300</v>
          </cell>
          <cell r="H139">
            <v>21294</v>
          </cell>
        </row>
        <row r="140">
          <cell r="A140" t="str">
            <v/>
          </cell>
          <cell r="C140" t="str">
            <v>® ®</v>
          </cell>
          <cell r="D140" t="str">
            <v>§Êt ®Ìn</v>
          </cell>
          <cell r="E140" t="str">
            <v>kg</v>
          </cell>
          <cell r="F140">
            <v>3.78</v>
          </cell>
          <cell r="G140">
            <v>7818</v>
          </cell>
          <cell r="H140">
            <v>29552</v>
          </cell>
        </row>
        <row r="141">
          <cell r="A141" t="str">
            <v/>
          </cell>
          <cell r="D141" t="str">
            <v>b/ Nh©n c«ng</v>
          </cell>
        </row>
        <row r="142">
          <cell r="A142" t="str">
            <v/>
          </cell>
          <cell r="C142" t="str">
            <v>3,5/7</v>
          </cell>
          <cell r="D142" t="str">
            <v>Nh©n c«ng 3,5/7</v>
          </cell>
          <cell r="E142" t="str">
            <v xml:space="preserve">C«ng </v>
          </cell>
          <cell r="F142">
            <v>36.783999999999999</v>
          </cell>
          <cell r="G142">
            <v>14611</v>
          </cell>
          <cell r="I142">
            <v>537451</v>
          </cell>
        </row>
        <row r="143">
          <cell r="A143" t="str">
            <v/>
          </cell>
          <cell r="D143" t="str">
            <v>c/ M¸y thi c«ng</v>
          </cell>
        </row>
        <row r="144">
          <cell r="A144" t="str">
            <v/>
          </cell>
          <cell r="C144" t="str">
            <v>h23</v>
          </cell>
          <cell r="D144" t="str">
            <v>M¸y hµn 23KW</v>
          </cell>
          <cell r="E144" t="str">
            <v>ca</v>
          </cell>
          <cell r="F144">
            <v>3.64</v>
          </cell>
          <cell r="G144">
            <v>77338</v>
          </cell>
          <cell r="J144">
            <v>281510</v>
          </cell>
        </row>
        <row r="145">
          <cell r="A145">
            <v>21</v>
          </cell>
          <cell r="B145" t="str">
            <v>KQ.5320</v>
          </cell>
          <cell r="D145" t="str">
            <v>SX, LD, TD v¸n khu«n thÐp dÇm cÇu</v>
          </cell>
          <cell r="E145" t="str">
            <v>m2</v>
          </cell>
          <cell r="H145">
            <v>26129</v>
          </cell>
          <cell r="I145">
            <v>28754</v>
          </cell>
          <cell r="J145">
            <v>11350</v>
          </cell>
        </row>
        <row r="146">
          <cell r="A146" t="str">
            <v/>
          </cell>
          <cell r="D146" t="str">
            <v>a/ VËt liÖu</v>
          </cell>
        </row>
        <row r="147">
          <cell r="A147" t="str">
            <v/>
          </cell>
          <cell r="C147" t="str">
            <v>tb</v>
          </cell>
          <cell r="D147" t="str">
            <v xml:space="preserve">ThÐp b¶n                            </v>
          </cell>
          <cell r="E147" t="str">
            <v>kg</v>
          </cell>
          <cell r="F147">
            <v>3.6</v>
          </cell>
          <cell r="G147">
            <v>3454</v>
          </cell>
          <cell r="H147">
            <v>12434</v>
          </cell>
        </row>
        <row r="148">
          <cell r="A148" t="str">
            <v/>
          </cell>
          <cell r="C148" t="str">
            <v>th</v>
          </cell>
          <cell r="D148" t="str">
            <v xml:space="preserve">ThÐp h×nh                            </v>
          </cell>
          <cell r="E148" t="str">
            <v>kg</v>
          </cell>
          <cell r="F148">
            <v>1.56</v>
          </cell>
          <cell r="G148">
            <v>4496</v>
          </cell>
          <cell r="H148">
            <v>7014</v>
          </cell>
        </row>
        <row r="149">
          <cell r="A149" t="str">
            <v/>
          </cell>
          <cell r="C149" t="str">
            <v>qh</v>
          </cell>
          <cell r="D149" t="str">
            <v>Que hµn</v>
          </cell>
          <cell r="E149" t="str">
            <v>kg</v>
          </cell>
          <cell r="F149">
            <v>0.16500000000000001</v>
          </cell>
          <cell r="G149">
            <v>7637</v>
          </cell>
          <cell r="H149">
            <v>1260</v>
          </cell>
        </row>
        <row r="150">
          <cell r="A150" t="str">
            <v/>
          </cell>
          <cell r="C150" t="str">
            <v>¤ xy</v>
          </cell>
          <cell r="D150" t="str">
            <v>¤ xy</v>
          </cell>
          <cell r="E150" t="str">
            <v>chai</v>
          </cell>
          <cell r="F150">
            <v>1.7999999999999999E-2</v>
          </cell>
          <cell r="G150">
            <v>27300</v>
          </cell>
          <cell r="H150">
            <v>491</v>
          </cell>
        </row>
        <row r="151">
          <cell r="A151" t="str">
            <v/>
          </cell>
          <cell r="C151" t="str">
            <v>® ®</v>
          </cell>
          <cell r="D151" t="str">
            <v>§Êt ®Ìn</v>
          </cell>
          <cell r="E151" t="str">
            <v>kg</v>
          </cell>
          <cell r="F151">
            <v>7.6999999999999999E-2</v>
          </cell>
          <cell r="G151">
            <v>7818</v>
          </cell>
          <cell r="H151">
            <v>602</v>
          </cell>
        </row>
        <row r="152">
          <cell r="A152" t="str">
            <v/>
          </cell>
          <cell r="C152" t="str">
            <v>t ®</v>
          </cell>
          <cell r="D152" t="str">
            <v>T¨ng ®¬</v>
          </cell>
          <cell r="E152" t="str">
            <v>c¸i</v>
          </cell>
          <cell r="F152">
            <v>3.2000000000000001E-2</v>
          </cell>
          <cell r="G152">
            <v>18000</v>
          </cell>
          <cell r="H152">
            <v>576</v>
          </cell>
        </row>
        <row r="153">
          <cell r="A153" t="str">
            <v/>
          </cell>
          <cell r="C153" t="str">
            <v>d bc</v>
          </cell>
          <cell r="D153" t="str">
            <v>DÇu b«i tr¬n</v>
          </cell>
          <cell r="E153" t="str">
            <v>kg</v>
          </cell>
          <cell r="F153">
            <v>0.52</v>
          </cell>
          <cell r="G153">
            <v>2500</v>
          </cell>
          <cell r="H153">
            <v>1300</v>
          </cell>
        </row>
        <row r="154">
          <cell r="A154" t="str">
            <v/>
          </cell>
          <cell r="C154" t="str">
            <v>b l</v>
          </cell>
          <cell r="D154" t="str">
            <v>Bul«ng</v>
          </cell>
          <cell r="E154" t="str">
            <v>c¸i</v>
          </cell>
          <cell r="F154">
            <v>0.62</v>
          </cell>
          <cell r="G154">
            <v>2727</v>
          </cell>
          <cell r="H154">
            <v>1691</v>
          </cell>
        </row>
        <row r="155">
          <cell r="A155" t="str">
            <v/>
          </cell>
          <cell r="D155" t="str">
            <v>VËt liÖu kh¸c</v>
          </cell>
          <cell r="E155" t="str">
            <v>%</v>
          </cell>
          <cell r="F155">
            <v>3</v>
          </cell>
          <cell r="G155">
            <v>25368</v>
          </cell>
          <cell r="H155">
            <v>761</v>
          </cell>
        </row>
        <row r="156">
          <cell r="A156" t="str">
            <v/>
          </cell>
          <cell r="D156" t="str">
            <v>b/ Nh©n c«ng</v>
          </cell>
        </row>
        <row r="157">
          <cell r="A157" t="str">
            <v/>
          </cell>
          <cell r="C157" t="str">
            <v>4,5/7</v>
          </cell>
          <cell r="D157" t="str">
            <v>Nh©n c«ng 4,5/7</v>
          </cell>
          <cell r="E157" t="str">
            <v>c«ng</v>
          </cell>
          <cell r="F157">
            <v>1.7</v>
          </cell>
          <cell r="G157">
            <v>16914</v>
          </cell>
          <cell r="I157">
            <v>28754</v>
          </cell>
        </row>
        <row r="158">
          <cell r="A158" t="str">
            <v/>
          </cell>
          <cell r="D158" t="str">
            <v>c/ M¸y thi c«ng</v>
          </cell>
        </row>
        <row r="159">
          <cell r="A159" t="str">
            <v/>
          </cell>
          <cell r="C159" t="str">
            <v>h23</v>
          </cell>
          <cell r="D159" t="str">
            <v>M¸y hµn 23KW</v>
          </cell>
          <cell r="E159" t="str">
            <v>ca</v>
          </cell>
          <cell r="F159">
            <v>4.4999999999999998E-2</v>
          </cell>
          <cell r="G159">
            <v>77338</v>
          </cell>
          <cell r="J159">
            <v>3480</v>
          </cell>
        </row>
        <row r="160">
          <cell r="A160" t="str">
            <v/>
          </cell>
          <cell r="C160" t="str">
            <v>ct</v>
          </cell>
          <cell r="D160" t="str">
            <v>M¸y c¾t thÐp</v>
          </cell>
          <cell r="E160" t="str">
            <v>ca</v>
          </cell>
          <cell r="F160">
            <v>2.5000000000000001E-3</v>
          </cell>
          <cell r="G160">
            <v>164322</v>
          </cell>
          <cell r="J160">
            <v>411</v>
          </cell>
        </row>
        <row r="161">
          <cell r="A161" t="str">
            <v/>
          </cell>
          <cell r="C161" t="str">
            <v>t®5</v>
          </cell>
          <cell r="D161" t="str">
            <v>Têi ®iÖn 5 tÊn</v>
          </cell>
          <cell r="E161" t="str">
            <v>ca</v>
          </cell>
          <cell r="F161">
            <v>0.01</v>
          </cell>
          <cell r="G161">
            <v>70440</v>
          </cell>
          <cell r="J161">
            <v>704</v>
          </cell>
        </row>
        <row r="162">
          <cell r="A162" t="str">
            <v/>
          </cell>
          <cell r="C162" t="str">
            <v>c16</v>
          </cell>
          <cell r="D162" t="str">
            <v>CÈu 16 T</v>
          </cell>
          <cell r="E162" t="str">
            <v>ca</v>
          </cell>
          <cell r="F162">
            <v>8.0000000000000002E-3</v>
          </cell>
          <cell r="G162">
            <v>823425</v>
          </cell>
          <cell r="J162">
            <v>6587</v>
          </cell>
        </row>
        <row r="163">
          <cell r="A163" t="str">
            <v/>
          </cell>
          <cell r="D163" t="str">
            <v xml:space="preserve">M¸y kh¸c </v>
          </cell>
          <cell r="E163" t="str">
            <v>%</v>
          </cell>
          <cell r="F163">
            <v>1.5</v>
          </cell>
          <cell r="G163">
            <v>11182</v>
          </cell>
          <cell r="J163">
            <v>168</v>
          </cell>
        </row>
        <row r="164">
          <cell r="A164">
            <v>22</v>
          </cell>
          <cell r="B164" t="str">
            <v>LC.1220</v>
          </cell>
          <cell r="D164" t="str">
            <v>L©ng h¹ dÇm cÇu</v>
          </cell>
          <cell r="H164">
            <v>101879</v>
          </cell>
          <cell r="I164">
            <v>312909</v>
          </cell>
        </row>
        <row r="165">
          <cell r="A165" t="str">
            <v/>
          </cell>
          <cell r="D165" t="str">
            <v>a/ VËt liÖu</v>
          </cell>
        </row>
        <row r="166">
          <cell r="A166" t="str">
            <v/>
          </cell>
          <cell r="C166" t="str">
            <v>gc</v>
          </cell>
          <cell r="D166" t="str">
            <v>Gç chèng/kª</v>
          </cell>
          <cell r="E166" t="str">
            <v>m3</v>
          </cell>
          <cell r="F166">
            <v>0.112</v>
          </cell>
          <cell r="G166">
            <v>830880</v>
          </cell>
          <cell r="H166">
            <v>93059</v>
          </cell>
        </row>
        <row r="167">
          <cell r="A167" t="str">
            <v/>
          </cell>
          <cell r="C167" t="str">
            <v>® ®Øa</v>
          </cell>
          <cell r="D167" t="str">
            <v>§inh ®Øa</v>
          </cell>
          <cell r="E167" t="str">
            <v>C¸i</v>
          </cell>
          <cell r="F167">
            <v>6.3</v>
          </cell>
          <cell r="G167">
            <v>1400</v>
          </cell>
          <cell r="H167">
            <v>8820</v>
          </cell>
        </row>
        <row r="168">
          <cell r="A168" t="str">
            <v/>
          </cell>
          <cell r="D168" t="str">
            <v>b/ Nh©n c«ng</v>
          </cell>
        </row>
        <row r="169">
          <cell r="A169" t="str">
            <v/>
          </cell>
          <cell r="C169" t="str">
            <v>4,5/7</v>
          </cell>
          <cell r="D169" t="str">
            <v>Nh©n c«ng 4,5/7</v>
          </cell>
          <cell r="E169" t="str">
            <v xml:space="preserve">C«ng </v>
          </cell>
          <cell r="F169">
            <v>18.5</v>
          </cell>
          <cell r="G169">
            <v>16914</v>
          </cell>
          <cell r="I169">
            <v>312909</v>
          </cell>
        </row>
        <row r="170">
          <cell r="A170">
            <v>23</v>
          </cell>
          <cell r="B170" t="str">
            <v>LC.1120</v>
          </cell>
          <cell r="D170" t="str">
            <v xml:space="preserve">Di chuyÓn dÇm tõ bÖ ®óc ra b·i chøa </v>
          </cell>
          <cell r="E170" t="str">
            <v>PhiÕn</v>
          </cell>
          <cell r="H170">
            <v>86960</v>
          </cell>
          <cell r="I170">
            <v>240010</v>
          </cell>
        </row>
        <row r="171">
          <cell r="A171" t="str">
            <v/>
          </cell>
          <cell r="D171" t="str">
            <v>a/ VËt liÖu</v>
          </cell>
        </row>
        <row r="172">
          <cell r="A172" t="str">
            <v/>
          </cell>
          <cell r="C172" t="str">
            <v>Ray</v>
          </cell>
          <cell r="D172" t="str">
            <v>Ray P43</v>
          </cell>
          <cell r="E172" t="str">
            <v>kg</v>
          </cell>
          <cell r="F172">
            <v>4.5999999999999996</v>
          </cell>
          <cell r="G172">
            <v>5500</v>
          </cell>
          <cell r="H172">
            <v>25300</v>
          </cell>
        </row>
        <row r="173">
          <cell r="A173" t="str">
            <v/>
          </cell>
          <cell r="C173" t="str">
            <v>l l</v>
          </cell>
          <cell r="D173" t="str">
            <v>LËp l¸ch</v>
          </cell>
          <cell r="E173" t="str">
            <v>bé</v>
          </cell>
          <cell r="F173">
            <v>9.1999999999999998E-2</v>
          </cell>
          <cell r="G173">
            <v>100000</v>
          </cell>
          <cell r="H173">
            <v>9200</v>
          </cell>
        </row>
        <row r="174">
          <cell r="A174" t="str">
            <v/>
          </cell>
          <cell r="C174" t="str">
            <v>gc</v>
          </cell>
          <cell r="D174" t="str">
            <v>Gç chèng/kª</v>
          </cell>
          <cell r="E174" t="str">
            <v>m3</v>
          </cell>
          <cell r="F174">
            <v>2.3E-2</v>
          </cell>
          <cell r="G174">
            <v>830880</v>
          </cell>
          <cell r="H174">
            <v>19110</v>
          </cell>
        </row>
        <row r="175">
          <cell r="A175" t="str">
            <v/>
          </cell>
          <cell r="C175" t="str">
            <v>® ®­êng</v>
          </cell>
          <cell r="D175" t="str">
            <v>§inh ®­êng</v>
          </cell>
          <cell r="E175" t="str">
            <v>c¸i</v>
          </cell>
          <cell r="F175">
            <v>6.67</v>
          </cell>
          <cell r="G175">
            <v>5000</v>
          </cell>
          <cell r="H175">
            <v>33350</v>
          </cell>
        </row>
        <row r="176">
          <cell r="A176" t="str">
            <v/>
          </cell>
          <cell r="D176" t="str">
            <v>b/ Nh©n c«ng</v>
          </cell>
        </row>
        <row r="177">
          <cell r="A177" t="str">
            <v/>
          </cell>
          <cell r="C177" t="str">
            <v>4,5/7</v>
          </cell>
          <cell r="D177" t="str">
            <v>Nh©n c«ng 4,5/7</v>
          </cell>
          <cell r="E177" t="str">
            <v xml:space="preserve">C«ng </v>
          </cell>
          <cell r="F177">
            <v>14.19</v>
          </cell>
          <cell r="G177">
            <v>16914</v>
          </cell>
          <cell r="I177">
            <v>240010</v>
          </cell>
        </row>
        <row r="178">
          <cell r="A178">
            <v>24</v>
          </cell>
          <cell r="B178" t="str">
            <v>LC.1120</v>
          </cell>
          <cell r="D178" t="str">
            <v xml:space="preserve">Di chuyÓn dÇm tõ b·i chøa ra vÞ trÝ xe lao </v>
          </cell>
          <cell r="E178" t="str">
            <v>PhiÕn</v>
          </cell>
          <cell r="H178">
            <v>260881</v>
          </cell>
          <cell r="I178">
            <v>720029</v>
          </cell>
        </row>
        <row r="179">
          <cell r="A179" t="str">
            <v/>
          </cell>
          <cell r="D179" t="str">
            <v>a/ VËt liÖu</v>
          </cell>
        </row>
        <row r="180">
          <cell r="A180" t="str">
            <v/>
          </cell>
          <cell r="C180" t="str">
            <v>Ray</v>
          </cell>
          <cell r="D180" t="str">
            <v>Ray P43</v>
          </cell>
          <cell r="E180" t="str">
            <v>kg</v>
          </cell>
          <cell r="F180">
            <v>13.8</v>
          </cell>
          <cell r="G180">
            <v>5500</v>
          </cell>
          <cell r="H180">
            <v>75900</v>
          </cell>
        </row>
        <row r="181">
          <cell r="A181" t="str">
            <v/>
          </cell>
          <cell r="C181" t="str">
            <v>l l</v>
          </cell>
          <cell r="D181" t="str">
            <v>LËp l¸ch</v>
          </cell>
          <cell r="E181" t="str">
            <v>bé</v>
          </cell>
          <cell r="F181">
            <v>0.27600000000000002</v>
          </cell>
          <cell r="G181">
            <v>100000</v>
          </cell>
          <cell r="H181">
            <v>27600</v>
          </cell>
        </row>
        <row r="182">
          <cell r="A182" t="str">
            <v/>
          </cell>
          <cell r="C182" t="str">
            <v>gc</v>
          </cell>
          <cell r="D182" t="str">
            <v>Gç chèng/kª</v>
          </cell>
          <cell r="E182" t="str">
            <v>m3</v>
          </cell>
          <cell r="F182">
            <v>6.9000000000000006E-2</v>
          </cell>
          <cell r="G182">
            <v>830880</v>
          </cell>
          <cell r="H182">
            <v>57331</v>
          </cell>
        </row>
        <row r="183">
          <cell r="A183" t="str">
            <v/>
          </cell>
          <cell r="C183" t="str">
            <v>® ®­êng</v>
          </cell>
          <cell r="D183" t="str">
            <v>§inh ®­êng</v>
          </cell>
          <cell r="E183" t="str">
            <v>c¸i</v>
          </cell>
          <cell r="F183">
            <v>20.010000000000002</v>
          </cell>
          <cell r="G183">
            <v>5000</v>
          </cell>
          <cell r="H183">
            <v>100050</v>
          </cell>
        </row>
        <row r="184">
          <cell r="A184" t="str">
            <v/>
          </cell>
          <cell r="D184" t="str">
            <v>b/ Nh©n c«ng</v>
          </cell>
        </row>
        <row r="185">
          <cell r="A185" t="str">
            <v/>
          </cell>
          <cell r="C185" t="str">
            <v>4,5/7</v>
          </cell>
          <cell r="D185" t="str">
            <v>Nh©n c«ng 4,5/7</v>
          </cell>
          <cell r="E185" t="str">
            <v xml:space="preserve">C«ng </v>
          </cell>
          <cell r="F185">
            <v>42.57</v>
          </cell>
          <cell r="G185">
            <v>16914</v>
          </cell>
          <cell r="I185">
            <v>720029</v>
          </cell>
        </row>
        <row r="186">
          <cell r="A186">
            <v>25</v>
          </cell>
          <cell r="B186" t="str">
            <v>LB.2120</v>
          </cell>
          <cell r="D186" t="str">
            <v xml:space="preserve">Lao l¾p dÇm vµo nhÞp </v>
          </cell>
          <cell r="E186" t="str">
            <v>PhiÕn</v>
          </cell>
          <cell r="H186">
            <v>611384</v>
          </cell>
          <cell r="I186">
            <v>2623361</v>
          </cell>
          <cell r="J186">
            <v>640983</v>
          </cell>
        </row>
        <row r="187">
          <cell r="A187" t="str">
            <v/>
          </cell>
          <cell r="D187" t="str">
            <v>a/ VËt liÖu</v>
          </cell>
        </row>
        <row r="188">
          <cell r="A188" t="str">
            <v/>
          </cell>
          <cell r="C188" t="str">
            <v>th</v>
          </cell>
          <cell r="D188" t="str">
            <v xml:space="preserve">ThÐp h×nh                            </v>
          </cell>
          <cell r="E188" t="str">
            <v>kg</v>
          </cell>
          <cell r="F188">
            <v>3.63</v>
          </cell>
          <cell r="G188">
            <v>4496</v>
          </cell>
          <cell r="H188">
            <v>16320</v>
          </cell>
        </row>
        <row r="189">
          <cell r="A189" t="str">
            <v/>
          </cell>
          <cell r="C189" t="str">
            <v>t vg</v>
          </cell>
          <cell r="D189" t="str">
            <v>Tµ vÑt gç</v>
          </cell>
          <cell r="E189" t="str">
            <v>thanh</v>
          </cell>
          <cell r="F189">
            <v>2.64</v>
          </cell>
          <cell r="G189">
            <v>180000</v>
          </cell>
          <cell r="H189">
            <v>475200</v>
          </cell>
        </row>
        <row r="190">
          <cell r="A190" t="str">
            <v/>
          </cell>
          <cell r="C190" t="str">
            <v>® ®­êng</v>
          </cell>
          <cell r="D190" t="str">
            <v>§inh ®­êng</v>
          </cell>
          <cell r="E190" t="str">
            <v>c¸i</v>
          </cell>
          <cell r="F190">
            <v>18.149999999999999</v>
          </cell>
          <cell r="G190">
            <v>5000</v>
          </cell>
          <cell r="H190">
            <v>90750</v>
          </cell>
        </row>
        <row r="191">
          <cell r="A191" t="str">
            <v/>
          </cell>
          <cell r="D191" t="str">
            <v>VËt liÖu kh¸c</v>
          </cell>
          <cell r="E191" t="str">
            <v>%</v>
          </cell>
          <cell r="F191">
            <v>5</v>
          </cell>
          <cell r="G191">
            <v>582270</v>
          </cell>
          <cell r="H191">
            <v>29114</v>
          </cell>
        </row>
        <row r="192">
          <cell r="A192" t="str">
            <v/>
          </cell>
          <cell r="D192" t="str">
            <v>b/ Nh©n c«ng</v>
          </cell>
        </row>
        <row r="193">
          <cell r="A193" t="str">
            <v/>
          </cell>
          <cell r="C193" t="str">
            <v>4,5/7</v>
          </cell>
          <cell r="D193" t="str">
            <v>Nh©n c«ng 4,5/7</v>
          </cell>
          <cell r="E193" t="str">
            <v>c«ng</v>
          </cell>
          <cell r="F193">
            <v>155.1</v>
          </cell>
          <cell r="G193">
            <v>16914</v>
          </cell>
          <cell r="I193">
            <v>2623361</v>
          </cell>
        </row>
        <row r="194">
          <cell r="A194" t="str">
            <v/>
          </cell>
          <cell r="D194" t="str">
            <v>c/ M¸y thi c«ng</v>
          </cell>
        </row>
        <row r="195">
          <cell r="A195" t="str">
            <v/>
          </cell>
          <cell r="C195" t="str">
            <v>xld</v>
          </cell>
          <cell r="D195" t="str">
            <v>Xe lao dÇm</v>
          </cell>
          <cell r="E195" t="str">
            <v>ca</v>
          </cell>
          <cell r="F195">
            <v>0.23760000000000001</v>
          </cell>
          <cell r="G195">
            <v>2382049</v>
          </cell>
          <cell r="J195">
            <v>565975</v>
          </cell>
        </row>
        <row r="196">
          <cell r="A196" t="str">
            <v/>
          </cell>
          <cell r="C196" t="str">
            <v>t®5</v>
          </cell>
          <cell r="D196" t="str">
            <v>Têi ®iÖn 5T</v>
          </cell>
          <cell r="E196" t="str">
            <v>ca</v>
          </cell>
          <cell r="F196">
            <v>0.23760000000000001</v>
          </cell>
          <cell r="G196">
            <v>70440</v>
          </cell>
          <cell r="J196">
            <v>16737</v>
          </cell>
        </row>
        <row r="197">
          <cell r="A197" t="str">
            <v/>
          </cell>
          <cell r="D197" t="str">
            <v>M¸y kh¸c</v>
          </cell>
          <cell r="E197" t="str">
            <v>%</v>
          </cell>
          <cell r="F197">
            <v>10</v>
          </cell>
          <cell r="G197">
            <v>582712</v>
          </cell>
          <cell r="J197">
            <v>58271</v>
          </cell>
        </row>
        <row r="198">
          <cell r="A198">
            <v>26</v>
          </cell>
          <cell r="B198" t="str">
            <v>IA.1220</v>
          </cell>
          <cell r="D198" t="str">
            <v>SX, LD cèt thÐp dÇm kª, bÖ ®óc</v>
          </cell>
          <cell r="E198" t="str">
            <v>TÊn</v>
          </cell>
          <cell r="H198">
            <v>4448869</v>
          </cell>
          <cell r="I198">
            <v>147279</v>
          </cell>
          <cell r="J198">
            <v>102444</v>
          </cell>
        </row>
        <row r="199">
          <cell r="A199" t="str">
            <v/>
          </cell>
          <cell r="D199" t="str">
            <v>a/ VËt liÖu</v>
          </cell>
        </row>
        <row r="200">
          <cell r="A200" t="str">
            <v/>
          </cell>
          <cell r="C200" t="str">
            <v>tt&lt;18</v>
          </cell>
          <cell r="D200" t="str">
            <v>ThÐp trßn d&lt;=18</v>
          </cell>
          <cell r="E200" t="str">
            <v>kg</v>
          </cell>
          <cell r="F200">
            <v>1020</v>
          </cell>
          <cell r="G200">
            <v>4232</v>
          </cell>
          <cell r="H200">
            <v>4316640</v>
          </cell>
        </row>
        <row r="201">
          <cell r="A201" t="str">
            <v/>
          </cell>
          <cell r="C201" t="str">
            <v>dtb</v>
          </cell>
          <cell r="D201" t="str">
            <v>D©y thÐp buéc</v>
          </cell>
          <cell r="E201" t="str">
            <v>kg</v>
          </cell>
          <cell r="F201">
            <v>14.28</v>
          </cell>
          <cell r="G201">
            <v>6682</v>
          </cell>
          <cell r="H201">
            <v>95419</v>
          </cell>
        </row>
        <row r="202">
          <cell r="A202" t="str">
            <v/>
          </cell>
          <cell r="C202" t="str">
            <v>qh</v>
          </cell>
          <cell r="D202" t="str">
            <v>Que hµn</v>
          </cell>
          <cell r="E202" t="str">
            <v>kg</v>
          </cell>
          <cell r="F202">
            <v>4.82</v>
          </cell>
          <cell r="G202">
            <v>7637</v>
          </cell>
          <cell r="H202">
            <v>36810</v>
          </cell>
        </row>
        <row r="203">
          <cell r="A203" t="str">
            <v/>
          </cell>
          <cell r="D203" t="str">
            <v>b/ Nh©n c«ng</v>
          </cell>
        </row>
        <row r="204">
          <cell r="A204" t="str">
            <v/>
          </cell>
          <cell r="C204" t="str">
            <v>3,5/7</v>
          </cell>
          <cell r="D204" t="str">
            <v>Nh©n c«ng 3,5/7</v>
          </cell>
          <cell r="E204" t="str">
            <v>c«ng</v>
          </cell>
          <cell r="F204">
            <v>10.08</v>
          </cell>
          <cell r="G204">
            <v>14611</v>
          </cell>
          <cell r="I204">
            <v>147279</v>
          </cell>
        </row>
        <row r="205">
          <cell r="A205" t="str">
            <v/>
          </cell>
          <cell r="D205" t="str">
            <v>b/ M¸y thi c«ng</v>
          </cell>
        </row>
        <row r="206">
          <cell r="A206" t="str">
            <v/>
          </cell>
          <cell r="C206" t="str">
            <v>h23</v>
          </cell>
          <cell r="D206" t="str">
            <v>M¸y hµn 23KW</v>
          </cell>
          <cell r="E206" t="str">
            <v>ca</v>
          </cell>
          <cell r="F206">
            <v>1.1599999999999999</v>
          </cell>
          <cell r="G206">
            <v>77338</v>
          </cell>
          <cell r="J206">
            <v>89712</v>
          </cell>
        </row>
        <row r="207">
          <cell r="A207" t="str">
            <v/>
          </cell>
          <cell r="C207" t="str">
            <v>cuct</v>
          </cell>
          <cell r="D207" t="str">
            <v>M¸y c¾t uèn cèt thÐp</v>
          </cell>
          <cell r="E207" t="str">
            <v>ca</v>
          </cell>
          <cell r="F207">
            <v>0.32</v>
          </cell>
          <cell r="G207">
            <v>39789</v>
          </cell>
          <cell r="J207">
            <v>12732</v>
          </cell>
        </row>
        <row r="208">
          <cell r="A208">
            <v>27</v>
          </cell>
          <cell r="B208" t="str">
            <v>HA.1410</v>
          </cell>
          <cell r="D208" t="str">
            <v>Bª t«ng dÇm kª, bÖ ®óc M200</v>
          </cell>
          <cell r="E208" t="str">
            <v>m3</v>
          </cell>
          <cell r="H208">
            <v>351247</v>
          </cell>
          <cell r="I208">
            <v>24287</v>
          </cell>
          <cell r="J208">
            <v>12480</v>
          </cell>
        </row>
        <row r="209">
          <cell r="A209" t="str">
            <v/>
          </cell>
          <cell r="D209" t="str">
            <v>a/ VËt liÖu</v>
          </cell>
        </row>
        <row r="210">
          <cell r="A210" t="str">
            <v/>
          </cell>
          <cell r="D210" t="str">
            <v>V­a BT M200 ®¸ 4x6 (®é sôt 2-4)</v>
          </cell>
          <cell r="E210" t="str">
            <v>m3</v>
          </cell>
          <cell r="F210">
            <v>1.0249999999999999</v>
          </cell>
          <cell r="G210">
            <v>339287</v>
          </cell>
          <cell r="H210">
            <v>347769</v>
          </cell>
        </row>
        <row r="211">
          <cell r="A211" t="str">
            <v/>
          </cell>
          <cell r="D211" t="str">
            <v>VËt liÖu kh¸c</v>
          </cell>
          <cell r="E211" t="str">
            <v>%</v>
          </cell>
          <cell r="F211">
            <v>1</v>
          </cell>
          <cell r="G211">
            <v>347769</v>
          </cell>
          <cell r="H211">
            <v>3478</v>
          </cell>
        </row>
        <row r="212">
          <cell r="A212" t="str">
            <v/>
          </cell>
          <cell r="D212" t="str">
            <v>b/ Nh©n c«ng</v>
          </cell>
        </row>
        <row r="213">
          <cell r="A213" t="str">
            <v/>
          </cell>
          <cell r="C213" t="str">
            <v>3,0/7</v>
          </cell>
          <cell r="D213" t="str">
            <v>Nh©n c«ng 3,0/7</v>
          </cell>
          <cell r="E213" t="str">
            <v>c«ng</v>
          </cell>
          <cell r="F213">
            <v>1.75</v>
          </cell>
          <cell r="G213">
            <v>13878</v>
          </cell>
          <cell r="I213">
            <v>24287</v>
          </cell>
        </row>
        <row r="214">
          <cell r="A214" t="str">
            <v/>
          </cell>
          <cell r="D214" t="str">
            <v>c/ M¸y thi c«ng</v>
          </cell>
        </row>
        <row r="215">
          <cell r="A215" t="str">
            <v/>
          </cell>
          <cell r="C215" t="str">
            <v>t250</v>
          </cell>
          <cell r="D215" t="str">
            <v>M¸y trén 250l</v>
          </cell>
          <cell r="E215" t="str">
            <v>ca</v>
          </cell>
          <cell r="F215">
            <v>9.5000000000000001E-2</v>
          </cell>
          <cell r="G215">
            <v>96272</v>
          </cell>
          <cell r="J215">
            <v>9146</v>
          </cell>
        </row>
        <row r="216">
          <cell r="A216" t="str">
            <v/>
          </cell>
          <cell r="C216" t="str">
            <v>® d1,5</v>
          </cell>
          <cell r="D216" t="str">
            <v>M¸y ®Çm dïi 1,5KW</v>
          </cell>
          <cell r="E216" t="str">
            <v>ca</v>
          </cell>
          <cell r="F216">
            <v>8.8999999999999996E-2</v>
          </cell>
          <cell r="G216">
            <v>37456</v>
          </cell>
          <cell r="J216">
            <v>3334</v>
          </cell>
        </row>
        <row r="217">
          <cell r="A217">
            <v>28</v>
          </cell>
          <cell r="B217" t="str">
            <v>KA.2410</v>
          </cell>
          <cell r="D217" t="str">
            <v>V¸n khu«n bÖ ®óc dÇm</v>
          </cell>
          <cell r="E217" t="str">
            <v>100m2</v>
          </cell>
          <cell r="H217">
            <v>1594967</v>
          </cell>
          <cell r="I217">
            <v>702141</v>
          </cell>
        </row>
        <row r="218">
          <cell r="A218" t="str">
            <v/>
          </cell>
          <cell r="D218" t="str">
            <v>a/ VËt liÖu</v>
          </cell>
        </row>
        <row r="219">
          <cell r="A219" t="str">
            <v/>
          </cell>
          <cell r="C219" t="str">
            <v>gvk</v>
          </cell>
          <cell r="D219" t="str">
            <v>Gç v¸n khu«n</v>
          </cell>
          <cell r="E219" t="str">
            <v>m3</v>
          </cell>
          <cell r="F219">
            <v>0.79200000000000004</v>
          </cell>
          <cell r="G219">
            <v>830880</v>
          </cell>
          <cell r="H219">
            <v>658057</v>
          </cell>
        </row>
        <row r="220">
          <cell r="A220" t="str">
            <v/>
          </cell>
          <cell r="C220" t="str">
            <v>gc</v>
          </cell>
          <cell r="D220" t="str">
            <v>Gç chèng/kª</v>
          </cell>
          <cell r="E220" t="str">
            <v>m3</v>
          </cell>
          <cell r="F220">
            <v>0.98099999999999998</v>
          </cell>
          <cell r="G220">
            <v>830880</v>
          </cell>
          <cell r="H220">
            <v>815093</v>
          </cell>
        </row>
        <row r="221">
          <cell r="A221" t="str">
            <v/>
          </cell>
          <cell r="C221" t="str">
            <v>® ®Øa</v>
          </cell>
          <cell r="D221" t="str">
            <v>§inh ®Øa</v>
          </cell>
          <cell r="E221" t="str">
            <v>C¸i</v>
          </cell>
          <cell r="F221">
            <v>29</v>
          </cell>
          <cell r="G221">
            <v>1400</v>
          </cell>
          <cell r="H221">
            <v>40600</v>
          </cell>
        </row>
        <row r="222">
          <cell r="A222" t="str">
            <v/>
          </cell>
          <cell r="C222" t="str">
            <v>®i</v>
          </cell>
          <cell r="D222" t="str">
            <v>§inh</v>
          </cell>
          <cell r="E222" t="str">
            <v>kg</v>
          </cell>
          <cell r="F222">
            <v>11.45</v>
          </cell>
          <cell r="G222">
            <v>5714</v>
          </cell>
          <cell r="H222">
            <v>65425</v>
          </cell>
        </row>
        <row r="223">
          <cell r="A223" t="str">
            <v/>
          </cell>
          <cell r="D223" t="str">
            <v>VËt liÖu kh¸c</v>
          </cell>
          <cell r="E223" t="str">
            <v>%</v>
          </cell>
          <cell r="F223">
            <v>1</v>
          </cell>
          <cell r="G223">
            <v>1579175</v>
          </cell>
          <cell r="H223">
            <v>15792</v>
          </cell>
        </row>
        <row r="224">
          <cell r="A224" t="str">
            <v/>
          </cell>
          <cell r="D224" t="str">
            <v>b/ Nh©n c«ng</v>
          </cell>
        </row>
        <row r="225">
          <cell r="A225" t="str">
            <v/>
          </cell>
          <cell r="C225" t="str">
            <v>4,0/7</v>
          </cell>
          <cell r="D225" t="str">
            <v>Nh©n c«ng 4,0/7</v>
          </cell>
          <cell r="E225" t="str">
            <v>c«ng</v>
          </cell>
          <cell r="F225">
            <v>45.76</v>
          </cell>
          <cell r="G225">
            <v>15344</v>
          </cell>
          <cell r="I225">
            <v>702141</v>
          </cell>
        </row>
        <row r="226">
          <cell r="A226">
            <v>29</v>
          </cell>
          <cell r="B226" t="str">
            <v>BC.2122</v>
          </cell>
          <cell r="D226" t="str">
            <v>San ñi mÆt b»ng thi c«ng</v>
          </cell>
          <cell r="E226" t="str">
            <v>m3</v>
          </cell>
          <cell r="H226">
            <v>2577</v>
          </cell>
        </row>
        <row r="227">
          <cell r="A227" t="str">
            <v/>
          </cell>
          <cell r="D227" t="str">
            <v>c/ M¸y thi c«ng</v>
          </cell>
        </row>
        <row r="228">
          <cell r="A228" t="str">
            <v/>
          </cell>
          <cell r="C228" t="str">
            <v>u110</v>
          </cell>
          <cell r="D228" t="str">
            <v>M¸y ñi 110cv</v>
          </cell>
          <cell r="E228" t="str">
            <v>Ca</v>
          </cell>
          <cell r="F228">
            <v>3.8500000000000001E-3</v>
          </cell>
          <cell r="G228">
            <v>669348</v>
          </cell>
          <cell r="H228">
            <v>2577</v>
          </cell>
        </row>
        <row r="229">
          <cell r="A229">
            <v>30</v>
          </cell>
          <cell r="B229" t="str">
            <v>HA.6210</v>
          </cell>
          <cell r="C229" t="str">
            <v>M.CÇu</v>
          </cell>
          <cell r="D229" t="str">
            <v>BT dÇm ngang, mèi nèi M400</v>
          </cell>
          <cell r="E229" t="str">
            <v>m3</v>
          </cell>
          <cell r="H229">
            <v>745190</v>
          </cell>
          <cell r="I229">
            <v>40911</v>
          </cell>
          <cell r="J229">
            <v>37263</v>
          </cell>
        </row>
        <row r="230">
          <cell r="A230" t="str">
            <v/>
          </cell>
          <cell r="D230" t="str">
            <v>a/ VËt liÖu</v>
          </cell>
        </row>
        <row r="231">
          <cell r="A231" t="str">
            <v/>
          </cell>
          <cell r="D231" t="str">
            <v>V­a BT M400 ®¸ 1x2 (®é sôt 14-17)</v>
          </cell>
          <cell r="E231" t="str">
            <v>m3</v>
          </cell>
          <cell r="F231">
            <v>1.0249999999999999</v>
          </cell>
          <cell r="G231">
            <v>699053</v>
          </cell>
          <cell r="H231">
            <v>716529</v>
          </cell>
        </row>
        <row r="232">
          <cell r="A232" t="str">
            <v/>
          </cell>
          <cell r="D232" t="str">
            <v>VËt liÖu kh¸c</v>
          </cell>
          <cell r="E232" t="str">
            <v>%</v>
          </cell>
          <cell r="F232">
            <v>4</v>
          </cell>
          <cell r="G232">
            <v>716529</v>
          </cell>
          <cell r="H232">
            <v>28661</v>
          </cell>
        </row>
        <row r="233">
          <cell r="A233" t="str">
            <v/>
          </cell>
          <cell r="D233" t="str">
            <v>b/ Nh©n c«ng</v>
          </cell>
        </row>
        <row r="234">
          <cell r="A234" t="str">
            <v/>
          </cell>
          <cell r="C234" t="str">
            <v>3,5/7</v>
          </cell>
          <cell r="D234" t="str">
            <v>Nh©n c«ng 3,5/7</v>
          </cell>
          <cell r="E234" t="str">
            <v xml:space="preserve">C«ng </v>
          </cell>
          <cell r="F234">
            <v>2.8</v>
          </cell>
          <cell r="G234">
            <v>14611</v>
          </cell>
          <cell r="I234">
            <v>40911</v>
          </cell>
        </row>
        <row r="235">
          <cell r="A235" t="str">
            <v/>
          </cell>
          <cell r="D235" t="str">
            <v xml:space="preserve">c/ M¸y thi c«ng </v>
          </cell>
        </row>
        <row r="236">
          <cell r="C236" t="str">
            <v>c10</v>
          </cell>
          <cell r="D236" t="str">
            <v>CÈu 10T</v>
          </cell>
          <cell r="E236" t="str">
            <v>Ca</v>
          </cell>
          <cell r="F236">
            <v>0.04</v>
          </cell>
          <cell r="G236">
            <v>615511</v>
          </cell>
          <cell r="J236">
            <v>24620</v>
          </cell>
        </row>
        <row r="237">
          <cell r="A237" t="str">
            <v/>
          </cell>
          <cell r="C237" t="str">
            <v>t250</v>
          </cell>
          <cell r="D237" t="str">
            <v>M¸y trén 250l</v>
          </cell>
          <cell r="E237" t="str">
            <v>Ca</v>
          </cell>
          <cell r="F237">
            <v>9.5000000000000001E-2</v>
          </cell>
          <cell r="G237">
            <v>96272</v>
          </cell>
          <cell r="J237">
            <v>9146</v>
          </cell>
        </row>
        <row r="238">
          <cell r="A238" t="str">
            <v/>
          </cell>
          <cell r="C238" t="str">
            <v>®b1</v>
          </cell>
          <cell r="D238" t="str">
            <v>M¸y ®Çm bµn 1KW</v>
          </cell>
          <cell r="E238" t="str">
            <v>Ca</v>
          </cell>
          <cell r="F238">
            <v>8.8999999999999996E-2</v>
          </cell>
          <cell r="G238">
            <v>32525</v>
          </cell>
          <cell r="J238">
            <v>2895</v>
          </cell>
        </row>
        <row r="239">
          <cell r="A239" t="str">
            <v/>
          </cell>
          <cell r="D239" t="str">
            <v>M¸y kh¸c</v>
          </cell>
          <cell r="E239" t="str">
            <v>%</v>
          </cell>
          <cell r="F239">
            <v>5</v>
          </cell>
          <cell r="G239">
            <v>12041</v>
          </cell>
          <cell r="J239">
            <v>602</v>
          </cell>
        </row>
        <row r="240">
          <cell r="A240">
            <v>31</v>
          </cell>
          <cell r="B240" t="str">
            <v>IA.2521</v>
          </cell>
          <cell r="C240" t="str">
            <v>M.CÇu</v>
          </cell>
          <cell r="D240" t="str">
            <v>SX, LD cèt thÐp dÇm ngang, mèi nèi CT3</v>
          </cell>
          <cell r="E240" t="str">
            <v>TÊn</v>
          </cell>
          <cell r="H240">
            <v>4517699</v>
          </cell>
          <cell r="I240">
            <v>159406</v>
          </cell>
          <cell r="J240">
            <v>101763</v>
          </cell>
        </row>
        <row r="241">
          <cell r="A241" t="str">
            <v/>
          </cell>
          <cell r="D241" t="str">
            <v>a/ VËt liÖu</v>
          </cell>
        </row>
        <row r="242">
          <cell r="A242" t="str">
            <v/>
          </cell>
          <cell r="C242" t="str">
            <v>ct3</v>
          </cell>
          <cell r="D242" t="str">
            <v>ThÐp CT3</v>
          </cell>
          <cell r="E242" t="str">
            <v>kg</v>
          </cell>
          <cell r="F242">
            <v>1020</v>
          </cell>
          <cell r="G242">
            <v>4301</v>
          </cell>
          <cell r="H242">
            <v>4387020</v>
          </cell>
        </row>
        <row r="243">
          <cell r="A243" t="str">
            <v/>
          </cell>
          <cell r="C243" t="str">
            <v>dtb</v>
          </cell>
          <cell r="D243" t="str">
            <v>D©y thÐp buéc</v>
          </cell>
          <cell r="E243" t="str">
            <v>kg</v>
          </cell>
          <cell r="F243">
            <v>14.28</v>
          </cell>
          <cell r="G243">
            <v>6682</v>
          </cell>
          <cell r="H243">
            <v>95419</v>
          </cell>
        </row>
        <row r="244">
          <cell r="A244" t="str">
            <v/>
          </cell>
          <cell r="C244" t="str">
            <v>qh</v>
          </cell>
          <cell r="D244" t="str">
            <v>Que hµn</v>
          </cell>
          <cell r="E244" t="str">
            <v>kg</v>
          </cell>
          <cell r="F244">
            <v>4.617</v>
          </cell>
          <cell r="G244">
            <v>7637</v>
          </cell>
          <cell r="H244">
            <v>35260</v>
          </cell>
        </row>
        <row r="245">
          <cell r="A245" t="str">
            <v/>
          </cell>
          <cell r="D245" t="str">
            <v>b/ Nh©n c«ng</v>
          </cell>
        </row>
        <row r="246">
          <cell r="A246" t="str">
            <v/>
          </cell>
          <cell r="C246" t="str">
            <v>3,5/7</v>
          </cell>
          <cell r="D246" t="str">
            <v>Nh©n c«ng 3,5/7</v>
          </cell>
          <cell r="E246" t="str">
            <v xml:space="preserve">C«ng </v>
          </cell>
          <cell r="F246">
            <v>10.91</v>
          </cell>
          <cell r="G246">
            <v>14611</v>
          </cell>
          <cell r="I246">
            <v>159406</v>
          </cell>
        </row>
        <row r="247">
          <cell r="A247" t="str">
            <v/>
          </cell>
          <cell r="D247" t="str">
            <v xml:space="preserve">c/ M¸y thi c«ng </v>
          </cell>
        </row>
        <row r="248">
          <cell r="A248" t="str">
            <v/>
          </cell>
          <cell r="C248" t="str">
            <v>h23</v>
          </cell>
          <cell r="D248" t="str">
            <v>M¸y hµn 23KW</v>
          </cell>
          <cell r="E248" t="str">
            <v>Ca</v>
          </cell>
          <cell r="F248">
            <v>1.123</v>
          </cell>
          <cell r="G248">
            <v>77338</v>
          </cell>
          <cell r="J248">
            <v>86851</v>
          </cell>
        </row>
        <row r="249">
          <cell r="C249" t="str">
            <v>cuct</v>
          </cell>
          <cell r="D249" t="str">
            <v>M¸y c¾t uèn cèt thÐp</v>
          </cell>
          <cell r="E249" t="str">
            <v>Ca</v>
          </cell>
          <cell r="F249">
            <v>0.32</v>
          </cell>
          <cell r="G249">
            <v>39789</v>
          </cell>
          <cell r="J249">
            <v>12732</v>
          </cell>
        </row>
        <row r="250">
          <cell r="C250" t="str">
            <v>vt0,8</v>
          </cell>
          <cell r="D250" t="str">
            <v>M¸y vËn th¨ng 0,8T</v>
          </cell>
          <cell r="E250" t="str">
            <v>Ca</v>
          </cell>
          <cell r="F250">
            <v>0.04</v>
          </cell>
          <cell r="G250">
            <v>54495</v>
          </cell>
          <cell r="J250">
            <v>2180</v>
          </cell>
        </row>
        <row r="251">
          <cell r="A251">
            <v>32</v>
          </cell>
          <cell r="B251" t="str">
            <v>IA.2521</v>
          </cell>
          <cell r="C251" t="str">
            <v>M.CÇu</v>
          </cell>
          <cell r="D251" t="str">
            <v>SX, LD cèt thÐp dÇm ngang, mèi nèi CT5</v>
          </cell>
          <cell r="E251" t="str">
            <v>TÊn</v>
          </cell>
          <cell r="H251">
            <v>4447319</v>
          </cell>
          <cell r="I251">
            <v>159406</v>
          </cell>
          <cell r="J251">
            <v>101763</v>
          </cell>
        </row>
        <row r="252">
          <cell r="A252" t="str">
            <v/>
          </cell>
          <cell r="D252" t="str">
            <v>a/ VËt liÖu</v>
          </cell>
        </row>
        <row r="253">
          <cell r="A253" t="str">
            <v/>
          </cell>
          <cell r="C253" t="str">
            <v>ct5</v>
          </cell>
          <cell r="D253" t="str">
            <v>ThÐp CT5</v>
          </cell>
          <cell r="E253" t="str">
            <v>kg</v>
          </cell>
          <cell r="F253">
            <v>1020</v>
          </cell>
          <cell r="G253">
            <v>4232</v>
          </cell>
          <cell r="H253">
            <v>4316640</v>
          </cell>
        </row>
        <row r="254">
          <cell r="A254" t="str">
            <v/>
          </cell>
          <cell r="C254" t="str">
            <v>dtb</v>
          </cell>
          <cell r="D254" t="str">
            <v>D©y thÐp buéc</v>
          </cell>
          <cell r="E254" t="str">
            <v>kg</v>
          </cell>
          <cell r="F254">
            <v>14.28</v>
          </cell>
          <cell r="G254">
            <v>6682</v>
          </cell>
          <cell r="H254">
            <v>95419</v>
          </cell>
        </row>
        <row r="255">
          <cell r="A255" t="str">
            <v/>
          </cell>
          <cell r="C255" t="str">
            <v>qh</v>
          </cell>
          <cell r="D255" t="str">
            <v>Que hµn</v>
          </cell>
          <cell r="E255" t="str">
            <v>kg</v>
          </cell>
          <cell r="F255">
            <v>4.617</v>
          </cell>
          <cell r="G255">
            <v>7637</v>
          </cell>
          <cell r="H255">
            <v>35260</v>
          </cell>
        </row>
        <row r="256">
          <cell r="A256" t="str">
            <v/>
          </cell>
          <cell r="D256" t="str">
            <v>b/ Nh©n c«ng</v>
          </cell>
        </row>
        <row r="257">
          <cell r="A257" t="str">
            <v/>
          </cell>
          <cell r="C257" t="str">
            <v>3,5/7</v>
          </cell>
          <cell r="D257" t="str">
            <v>Nh©n c«ng 3,5/7</v>
          </cell>
          <cell r="E257" t="str">
            <v xml:space="preserve">C«ng </v>
          </cell>
          <cell r="F257">
            <v>10.91</v>
          </cell>
          <cell r="G257">
            <v>14611</v>
          </cell>
          <cell r="I257">
            <v>159406</v>
          </cell>
        </row>
        <row r="258">
          <cell r="A258" t="str">
            <v/>
          </cell>
          <cell r="D258" t="str">
            <v xml:space="preserve">c/ M¸y thi c«ng </v>
          </cell>
        </row>
        <row r="259">
          <cell r="A259" t="str">
            <v/>
          </cell>
          <cell r="C259" t="str">
            <v>h23</v>
          </cell>
          <cell r="D259" t="str">
            <v>M¸y hµn 23KW</v>
          </cell>
          <cell r="E259" t="str">
            <v>Ca</v>
          </cell>
          <cell r="F259">
            <v>1.123</v>
          </cell>
          <cell r="G259">
            <v>77338</v>
          </cell>
          <cell r="J259">
            <v>86851</v>
          </cell>
        </row>
        <row r="260">
          <cell r="C260" t="str">
            <v>cuct</v>
          </cell>
          <cell r="D260" t="str">
            <v>M¸y c¾t uèn cèt thÐp</v>
          </cell>
          <cell r="E260" t="str">
            <v>Ca</v>
          </cell>
          <cell r="F260">
            <v>0.32</v>
          </cell>
          <cell r="G260">
            <v>39789</v>
          </cell>
          <cell r="J260">
            <v>12732</v>
          </cell>
        </row>
        <row r="261">
          <cell r="C261" t="str">
            <v>vt0,8</v>
          </cell>
          <cell r="D261" t="str">
            <v>M¸y vËn th¨ng 0,8T</v>
          </cell>
          <cell r="E261" t="str">
            <v>Ca</v>
          </cell>
          <cell r="F261">
            <v>0.04</v>
          </cell>
          <cell r="G261">
            <v>54495</v>
          </cell>
          <cell r="J261">
            <v>2180</v>
          </cell>
        </row>
        <row r="262">
          <cell r="A262">
            <v>33</v>
          </cell>
          <cell r="B262" t="str">
            <v>KB.2110</v>
          </cell>
          <cell r="D262" t="str">
            <v>V¸n khu«n thÐp dÇm ngang, mèi nèi</v>
          </cell>
          <cell r="E262" t="str">
            <v>m2</v>
          </cell>
          <cell r="H262">
            <v>437357</v>
          </cell>
          <cell r="I262">
            <v>5874</v>
          </cell>
          <cell r="J262">
            <v>1334</v>
          </cell>
        </row>
        <row r="263">
          <cell r="A263" t="str">
            <v/>
          </cell>
          <cell r="D263" t="str">
            <v>a/ VËt liÖu</v>
          </cell>
        </row>
        <row r="264">
          <cell r="A264" t="str">
            <v/>
          </cell>
          <cell r="C264" t="str">
            <v>tb</v>
          </cell>
          <cell r="D264" t="str">
            <v xml:space="preserve">ThÐp b¶n                            </v>
          </cell>
          <cell r="E264" t="str">
            <v>kg</v>
          </cell>
          <cell r="F264">
            <v>0.5181</v>
          </cell>
          <cell r="G264">
            <v>3454</v>
          </cell>
          <cell r="H264">
            <v>1790</v>
          </cell>
        </row>
        <row r="265">
          <cell r="C265" t="str">
            <v>th</v>
          </cell>
          <cell r="D265" t="str">
            <v xml:space="preserve">ThÐp h×nh                            </v>
          </cell>
          <cell r="E265" t="str">
            <v>kg</v>
          </cell>
          <cell r="F265">
            <v>0.4884</v>
          </cell>
          <cell r="G265">
            <v>4496</v>
          </cell>
          <cell r="H265">
            <v>2196</v>
          </cell>
        </row>
        <row r="266">
          <cell r="C266" t="str">
            <v>gc</v>
          </cell>
          <cell r="D266" t="str">
            <v>Gç chèng/kª</v>
          </cell>
          <cell r="E266" t="str">
            <v>m3</v>
          </cell>
          <cell r="F266">
            <v>0.496</v>
          </cell>
          <cell r="G266">
            <v>830880</v>
          </cell>
          <cell r="H266">
            <v>412116</v>
          </cell>
        </row>
        <row r="267">
          <cell r="C267" t="str">
            <v>qh</v>
          </cell>
          <cell r="D267" t="str">
            <v>Que hµn</v>
          </cell>
          <cell r="E267" t="str">
            <v>kg</v>
          </cell>
          <cell r="F267">
            <v>5.6000000000000001E-2</v>
          </cell>
          <cell r="G267">
            <v>7637</v>
          </cell>
          <cell r="H267">
            <v>428</v>
          </cell>
        </row>
        <row r="268">
          <cell r="A268" t="str">
            <v/>
          </cell>
          <cell r="D268" t="str">
            <v>VËt liÖu kh¸c</v>
          </cell>
          <cell r="E268" t="str">
            <v>%</v>
          </cell>
          <cell r="F268">
            <v>5</v>
          </cell>
          <cell r="G268">
            <v>416530</v>
          </cell>
          <cell r="H268">
            <v>20827</v>
          </cell>
        </row>
        <row r="269">
          <cell r="A269" t="str">
            <v/>
          </cell>
          <cell r="D269" t="str">
            <v>b/ Nh©n c«ng</v>
          </cell>
        </row>
        <row r="270">
          <cell r="A270" t="str">
            <v/>
          </cell>
          <cell r="C270" t="str">
            <v>4,0/7</v>
          </cell>
          <cell r="D270" t="str">
            <v>Nh©n c«ng 4,0/7</v>
          </cell>
          <cell r="E270" t="str">
            <v xml:space="preserve">C«ng </v>
          </cell>
          <cell r="F270">
            <v>0.38279999999999997</v>
          </cell>
          <cell r="G270">
            <v>15344</v>
          </cell>
          <cell r="I270">
            <v>5874</v>
          </cell>
        </row>
        <row r="271">
          <cell r="A271" t="str">
            <v/>
          </cell>
          <cell r="D271" t="str">
            <v xml:space="preserve">c/ M¸y thi c«ng </v>
          </cell>
        </row>
        <row r="272">
          <cell r="C272" t="str">
            <v>h23</v>
          </cell>
          <cell r="D272" t="str">
            <v>M¸y hµn 23KW</v>
          </cell>
          <cell r="E272" t="str">
            <v>Ca</v>
          </cell>
          <cell r="F272">
            <v>1.4999999999999999E-2</v>
          </cell>
          <cell r="G272">
            <v>77338</v>
          </cell>
          <cell r="J272">
            <v>1160</v>
          </cell>
        </row>
        <row r="273">
          <cell r="A273" t="str">
            <v/>
          </cell>
          <cell r="D273" t="str">
            <v>M¸y kh¸c</v>
          </cell>
          <cell r="E273" t="str">
            <v>%</v>
          </cell>
          <cell r="F273">
            <v>15</v>
          </cell>
          <cell r="G273">
            <v>1160</v>
          </cell>
          <cell r="J273">
            <v>174</v>
          </cell>
        </row>
        <row r="274">
          <cell r="A274">
            <v>34</v>
          </cell>
          <cell r="B274" t="str">
            <v>TT</v>
          </cell>
          <cell r="D274" t="str">
            <v xml:space="preserve">L¾p dùng èng tho¸t n­íc </v>
          </cell>
          <cell r="E274" t="str">
            <v>TÊn</v>
          </cell>
          <cell r="H274">
            <v>10810240</v>
          </cell>
          <cell r="I274">
            <v>170364</v>
          </cell>
          <cell r="J274">
            <v>280350</v>
          </cell>
        </row>
        <row r="275">
          <cell r="A275" t="str">
            <v/>
          </cell>
          <cell r="D275" t="str">
            <v>a/VËt liÖu</v>
          </cell>
        </row>
        <row r="276">
          <cell r="A276" t="str">
            <v/>
          </cell>
          <cell r="D276" t="str">
            <v>ThÐp èng d=150</v>
          </cell>
          <cell r="E276" t="str">
            <v>kg</v>
          </cell>
          <cell r="F276">
            <v>1015</v>
          </cell>
          <cell r="G276">
            <v>10000</v>
          </cell>
          <cell r="H276">
            <v>10150000</v>
          </cell>
        </row>
        <row r="277">
          <cell r="C277" t="str">
            <v>qh</v>
          </cell>
          <cell r="D277" t="str">
            <v>Que hµn</v>
          </cell>
          <cell r="E277" t="str">
            <v>kg</v>
          </cell>
          <cell r="F277">
            <v>20</v>
          </cell>
          <cell r="G277">
            <v>7637</v>
          </cell>
          <cell r="H277">
            <v>152740</v>
          </cell>
        </row>
        <row r="278">
          <cell r="A278" t="str">
            <v/>
          </cell>
          <cell r="D278" t="str">
            <v>VËt liÖu kh¸c</v>
          </cell>
          <cell r="E278" t="str">
            <v>%</v>
          </cell>
          <cell r="F278">
            <v>5</v>
          </cell>
          <cell r="G278">
            <v>10150000</v>
          </cell>
          <cell r="H278">
            <v>507500</v>
          </cell>
        </row>
        <row r="279">
          <cell r="A279" t="str">
            <v/>
          </cell>
          <cell r="D279" t="str">
            <v>b/ Nh©n c«ng</v>
          </cell>
        </row>
        <row r="280">
          <cell r="A280" t="str">
            <v/>
          </cell>
          <cell r="C280" t="str">
            <v>3,5/7</v>
          </cell>
          <cell r="D280" t="str">
            <v>Nh©n c«ng 3,5/7</v>
          </cell>
          <cell r="E280" t="str">
            <v>c«ng</v>
          </cell>
          <cell r="F280">
            <v>11.66</v>
          </cell>
          <cell r="G280">
            <v>14611</v>
          </cell>
          <cell r="I280">
            <v>170364</v>
          </cell>
        </row>
        <row r="281">
          <cell r="A281" t="str">
            <v/>
          </cell>
          <cell r="D281" t="str">
            <v xml:space="preserve">c/ M¸y thi c«ng </v>
          </cell>
        </row>
        <row r="282">
          <cell r="C282" t="str">
            <v>h23</v>
          </cell>
          <cell r="D282" t="str">
            <v>M¸y hµn 23KW</v>
          </cell>
          <cell r="E282" t="str">
            <v>Ca</v>
          </cell>
          <cell r="F282">
            <v>3.625</v>
          </cell>
          <cell r="G282">
            <v>77338</v>
          </cell>
          <cell r="J282">
            <v>280350</v>
          </cell>
        </row>
        <row r="283">
          <cell r="A283">
            <v>35</v>
          </cell>
          <cell r="B283" t="str">
            <v>IA.2521</v>
          </cell>
          <cell r="D283" t="str">
            <v>SX, LD cèt thÐp mÆt cÇu CT5</v>
          </cell>
          <cell r="E283" t="str">
            <v>TÊn</v>
          </cell>
          <cell r="H283">
            <v>4469078</v>
          </cell>
          <cell r="I283">
            <v>159406</v>
          </cell>
          <cell r="J283">
            <v>101763</v>
          </cell>
        </row>
        <row r="284">
          <cell r="A284" t="str">
            <v/>
          </cell>
          <cell r="D284" t="str">
            <v>a/ VËt liÖu</v>
          </cell>
        </row>
        <row r="285">
          <cell r="A285" t="str">
            <v/>
          </cell>
          <cell r="C285" t="str">
            <v>ct5</v>
          </cell>
          <cell r="D285" t="str">
            <v>ThÐp CT5</v>
          </cell>
          <cell r="E285" t="str">
            <v>kg</v>
          </cell>
          <cell r="F285">
            <v>1020</v>
          </cell>
          <cell r="G285">
            <v>4232</v>
          </cell>
          <cell r="H285">
            <v>4338223</v>
          </cell>
        </row>
        <row r="286">
          <cell r="C286" t="str">
            <v>qh</v>
          </cell>
          <cell r="D286" t="str">
            <v>Que hµn</v>
          </cell>
          <cell r="E286" t="str">
            <v>kg</v>
          </cell>
          <cell r="F286">
            <v>4.617</v>
          </cell>
          <cell r="G286">
            <v>7637</v>
          </cell>
          <cell r="H286">
            <v>35436</v>
          </cell>
        </row>
        <row r="287">
          <cell r="A287" t="str">
            <v/>
          </cell>
          <cell r="C287" t="str">
            <v>dtb</v>
          </cell>
          <cell r="D287" t="str">
            <v>D©y thÐp buéc</v>
          </cell>
          <cell r="E287" t="str">
            <v>kg</v>
          </cell>
          <cell r="F287">
            <v>14.28</v>
          </cell>
          <cell r="G287">
            <v>6682</v>
          </cell>
          <cell r="H287">
            <v>95419</v>
          </cell>
        </row>
        <row r="288">
          <cell r="A288" t="str">
            <v/>
          </cell>
          <cell r="D288" t="str">
            <v>b/ Nh©n c«ng</v>
          </cell>
        </row>
        <row r="289">
          <cell r="A289" t="str">
            <v/>
          </cell>
          <cell r="C289" t="str">
            <v>3,5/7</v>
          </cell>
          <cell r="D289" t="str">
            <v>Nh©n c«ng 3,5/7</v>
          </cell>
          <cell r="E289" t="str">
            <v>c«ng</v>
          </cell>
          <cell r="F289">
            <v>10.91</v>
          </cell>
          <cell r="G289">
            <v>14611</v>
          </cell>
          <cell r="I289">
            <v>159406</v>
          </cell>
        </row>
        <row r="290">
          <cell r="A290" t="str">
            <v/>
          </cell>
          <cell r="D290" t="str">
            <v>c/ M¸y thi c«ng</v>
          </cell>
        </row>
        <row r="291">
          <cell r="A291" t="str">
            <v/>
          </cell>
          <cell r="C291" t="str">
            <v>cuct</v>
          </cell>
          <cell r="D291" t="str">
            <v>M¸y c¾t uèn cèt thÐp</v>
          </cell>
          <cell r="E291" t="str">
            <v>ca</v>
          </cell>
          <cell r="F291">
            <v>0.32</v>
          </cell>
          <cell r="G291">
            <v>39789</v>
          </cell>
          <cell r="J291">
            <v>12732</v>
          </cell>
        </row>
        <row r="292">
          <cell r="C292" t="str">
            <v>h23</v>
          </cell>
          <cell r="D292" t="str">
            <v>M¸y hµn 23KW</v>
          </cell>
          <cell r="E292" t="str">
            <v>ca</v>
          </cell>
          <cell r="F292">
            <v>1.123</v>
          </cell>
          <cell r="G292">
            <v>77338</v>
          </cell>
          <cell r="J292">
            <v>86851</v>
          </cell>
        </row>
        <row r="293">
          <cell r="A293" t="str">
            <v/>
          </cell>
          <cell r="C293" t="str">
            <v>vt0,8</v>
          </cell>
          <cell r="D293" t="str">
            <v>M¸y vËn th¨ng 0,8T</v>
          </cell>
          <cell r="E293" t="str">
            <v>ca</v>
          </cell>
          <cell r="F293">
            <v>0.04</v>
          </cell>
          <cell r="G293">
            <v>54495</v>
          </cell>
          <cell r="J293">
            <v>2180</v>
          </cell>
        </row>
        <row r="294">
          <cell r="A294">
            <v>36</v>
          </cell>
          <cell r="B294" t="str">
            <v>IA.2521</v>
          </cell>
          <cell r="D294" t="str">
            <v>SX, LD cèt thÐp mÆt cÇu CT3</v>
          </cell>
          <cell r="E294" t="str">
            <v>TÊn</v>
          </cell>
          <cell r="H294">
            <v>4539810</v>
          </cell>
          <cell r="I294">
            <v>159406</v>
          </cell>
          <cell r="J294">
            <v>101763</v>
          </cell>
        </row>
        <row r="295">
          <cell r="A295" t="str">
            <v/>
          </cell>
          <cell r="D295" t="str">
            <v>a/ VËt liÖu</v>
          </cell>
        </row>
        <row r="296">
          <cell r="A296" t="str">
            <v/>
          </cell>
          <cell r="C296" t="str">
            <v>ct3</v>
          </cell>
          <cell r="D296" t="str">
            <v>ThÐp CT3</v>
          </cell>
          <cell r="E296" t="str">
            <v>kg</v>
          </cell>
          <cell r="F296">
            <v>1020</v>
          </cell>
          <cell r="G296">
            <v>4301</v>
          </cell>
          <cell r="H296">
            <v>4408955</v>
          </cell>
        </row>
        <row r="297">
          <cell r="C297" t="str">
            <v>qh</v>
          </cell>
          <cell r="D297" t="str">
            <v>Que hµn</v>
          </cell>
          <cell r="E297" t="str">
            <v>kg</v>
          </cell>
          <cell r="F297">
            <v>4.617</v>
          </cell>
          <cell r="G297">
            <v>7637</v>
          </cell>
          <cell r="H297">
            <v>35436</v>
          </cell>
        </row>
        <row r="298">
          <cell r="A298" t="str">
            <v/>
          </cell>
          <cell r="C298" t="str">
            <v>dtb</v>
          </cell>
          <cell r="D298" t="str">
            <v>D©y thÐp buéc</v>
          </cell>
          <cell r="E298" t="str">
            <v>kg</v>
          </cell>
          <cell r="F298">
            <v>14.28</v>
          </cell>
          <cell r="G298">
            <v>6682</v>
          </cell>
          <cell r="H298">
            <v>95419</v>
          </cell>
        </row>
        <row r="299">
          <cell r="A299" t="str">
            <v/>
          </cell>
          <cell r="D299" t="str">
            <v>b/ Nh©n c«ng</v>
          </cell>
        </row>
        <row r="300">
          <cell r="A300" t="str">
            <v/>
          </cell>
          <cell r="C300" t="str">
            <v>3,5/7</v>
          </cell>
          <cell r="D300" t="str">
            <v>Nh©n c«ng 3,5/7</v>
          </cell>
          <cell r="E300" t="str">
            <v>c«ng</v>
          </cell>
          <cell r="F300">
            <v>10.91</v>
          </cell>
          <cell r="G300">
            <v>14611</v>
          </cell>
          <cell r="I300">
            <v>159406</v>
          </cell>
        </row>
        <row r="301">
          <cell r="A301" t="str">
            <v/>
          </cell>
          <cell r="D301" t="str">
            <v>c/ M¸y thi c«ng</v>
          </cell>
        </row>
        <row r="302">
          <cell r="A302" t="str">
            <v/>
          </cell>
          <cell r="C302" t="str">
            <v>cuct</v>
          </cell>
          <cell r="D302" t="str">
            <v>M¸y c¾t uèn cèt thÐp</v>
          </cell>
          <cell r="E302" t="str">
            <v>ca</v>
          </cell>
          <cell r="F302">
            <v>0.32</v>
          </cell>
          <cell r="G302">
            <v>39789</v>
          </cell>
          <cell r="J302">
            <v>12732</v>
          </cell>
        </row>
        <row r="303">
          <cell r="C303" t="str">
            <v>h23</v>
          </cell>
          <cell r="D303" t="str">
            <v>M¸y hµn 23KW</v>
          </cell>
          <cell r="E303" t="str">
            <v>ca</v>
          </cell>
          <cell r="F303">
            <v>1.123</v>
          </cell>
          <cell r="G303">
            <v>77338</v>
          </cell>
          <cell r="J303">
            <v>86851</v>
          </cell>
        </row>
        <row r="304">
          <cell r="A304" t="str">
            <v/>
          </cell>
          <cell r="C304" t="str">
            <v>vt0,8</v>
          </cell>
          <cell r="D304" t="str">
            <v>M¸y vËn th¨ng 0,8T</v>
          </cell>
          <cell r="E304" t="str">
            <v>ca</v>
          </cell>
          <cell r="F304">
            <v>0.04</v>
          </cell>
          <cell r="G304">
            <v>54495</v>
          </cell>
          <cell r="J304">
            <v>2180</v>
          </cell>
        </row>
        <row r="305">
          <cell r="A305">
            <v>37</v>
          </cell>
          <cell r="B305" t="str">
            <v>HA.6210</v>
          </cell>
          <cell r="D305" t="str">
            <v>BT b¶n mÆt cÇu M300</v>
          </cell>
          <cell r="E305" t="str">
            <v>m3</v>
          </cell>
          <cell r="H305">
            <v>528418</v>
          </cell>
          <cell r="I305">
            <v>40911</v>
          </cell>
          <cell r="J305">
            <v>12643</v>
          </cell>
        </row>
        <row r="306">
          <cell r="A306" t="str">
            <v/>
          </cell>
          <cell r="D306" t="str">
            <v>a/ VËt liÖu</v>
          </cell>
        </row>
        <row r="307">
          <cell r="A307" t="str">
            <v/>
          </cell>
          <cell r="D307" t="str">
            <v>V­a BT M300 ®¸ 1x2 (®é sôt 6x8)</v>
          </cell>
          <cell r="E307" t="str">
            <v xml:space="preserve">C«ng </v>
          </cell>
          <cell r="F307">
            <v>1.0249999999999999</v>
          </cell>
          <cell r="G307">
            <v>495701</v>
          </cell>
          <cell r="H307">
            <v>508094</v>
          </cell>
        </row>
        <row r="308">
          <cell r="A308" t="str">
            <v/>
          </cell>
          <cell r="D308" t="str">
            <v>VËt liÖu kh¸c</v>
          </cell>
          <cell r="E308" t="str">
            <v>%</v>
          </cell>
          <cell r="F308">
            <v>4</v>
          </cell>
          <cell r="G308">
            <v>508094</v>
          </cell>
          <cell r="H308">
            <v>20324</v>
          </cell>
        </row>
        <row r="309">
          <cell r="A309" t="str">
            <v/>
          </cell>
          <cell r="D309" t="str">
            <v>b/ Nh©n c«ng</v>
          </cell>
        </row>
        <row r="310">
          <cell r="A310" t="str">
            <v/>
          </cell>
          <cell r="C310" t="str">
            <v>3,5/7</v>
          </cell>
          <cell r="D310" t="str">
            <v>Nh©n c«ng 3,5/7</v>
          </cell>
          <cell r="E310" t="str">
            <v xml:space="preserve">C«ng </v>
          </cell>
          <cell r="F310">
            <v>2.8</v>
          </cell>
          <cell r="G310">
            <v>14611</v>
          </cell>
          <cell r="I310">
            <v>40911</v>
          </cell>
        </row>
        <row r="311">
          <cell r="A311" t="str">
            <v/>
          </cell>
          <cell r="D311" t="str">
            <v xml:space="preserve">c/ M¸y thi c«ng </v>
          </cell>
        </row>
        <row r="312">
          <cell r="A312" t="str">
            <v/>
          </cell>
          <cell r="C312" t="str">
            <v>t250</v>
          </cell>
          <cell r="D312" t="str">
            <v>M¸y trén 250l</v>
          </cell>
          <cell r="E312" t="str">
            <v>Ca</v>
          </cell>
          <cell r="F312">
            <v>9.5000000000000001E-2</v>
          </cell>
          <cell r="G312">
            <v>96272</v>
          </cell>
          <cell r="J312">
            <v>9146</v>
          </cell>
        </row>
        <row r="313">
          <cell r="A313" t="str">
            <v/>
          </cell>
          <cell r="C313" t="str">
            <v>®b1</v>
          </cell>
          <cell r="D313" t="str">
            <v>M¸y ®Çm bµn 1KW</v>
          </cell>
          <cell r="E313" t="str">
            <v>Ca</v>
          </cell>
          <cell r="F313">
            <v>8.8999999999999996E-2</v>
          </cell>
          <cell r="G313">
            <v>32525</v>
          </cell>
          <cell r="J313">
            <v>2895</v>
          </cell>
        </row>
        <row r="314">
          <cell r="A314" t="str">
            <v/>
          </cell>
          <cell r="D314" t="str">
            <v>M¸y kh¸c</v>
          </cell>
          <cell r="E314" t="str">
            <v>%</v>
          </cell>
          <cell r="F314">
            <v>5</v>
          </cell>
          <cell r="G314">
            <v>12041</v>
          </cell>
          <cell r="J314">
            <v>602</v>
          </cell>
        </row>
        <row r="315">
          <cell r="A315">
            <v>38</v>
          </cell>
          <cell r="B315" t="str">
            <v>IA.2511</v>
          </cell>
          <cell r="D315" t="str">
            <v>SX, LD l­íi thÐp mÆt cÇu d=6</v>
          </cell>
          <cell r="E315" t="str">
            <v>TÊn</v>
          </cell>
          <cell r="H315">
            <v>4539767</v>
          </cell>
          <cell r="I315">
            <v>213759</v>
          </cell>
          <cell r="J315">
            <v>18096</v>
          </cell>
        </row>
        <row r="316">
          <cell r="A316" t="str">
            <v/>
          </cell>
          <cell r="D316" t="str">
            <v>a/ VËt liÖu</v>
          </cell>
        </row>
        <row r="317">
          <cell r="A317" t="str">
            <v/>
          </cell>
          <cell r="C317" t="str">
            <v>tt&lt;10</v>
          </cell>
          <cell r="D317" t="str">
            <v>ThÐp trßn d&lt;=10</v>
          </cell>
          <cell r="E317" t="str">
            <v>kg</v>
          </cell>
          <cell r="F317">
            <v>1005</v>
          </cell>
          <cell r="G317">
            <v>4353</v>
          </cell>
          <cell r="H317">
            <v>4396639</v>
          </cell>
        </row>
        <row r="318">
          <cell r="A318" t="str">
            <v/>
          </cell>
          <cell r="C318" t="str">
            <v>dtb</v>
          </cell>
          <cell r="D318" t="str">
            <v>D©y thÐp buéc</v>
          </cell>
          <cell r="E318" t="str">
            <v>kg</v>
          </cell>
          <cell r="F318">
            <v>21.42</v>
          </cell>
          <cell r="G318">
            <v>6682</v>
          </cell>
          <cell r="H318">
            <v>143128</v>
          </cell>
        </row>
        <row r="319">
          <cell r="A319" t="str">
            <v/>
          </cell>
          <cell r="D319" t="str">
            <v>b/ Nh©n c«ng</v>
          </cell>
        </row>
        <row r="320">
          <cell r="A320" t="str">
            <v/>
          </cell>
          <cell r="C320" t="str">
            <v>3,5/7</v>
          </cell>
          <cell r="D320" t="str">
            <v>Nh©n c«ng 3,5/7</v>
          </cell>
          <cell r="E320" t="str">
            <v>c«ng</v>
          </cell>
          <cell r="F320">
            <v>14.63</v>
          </cell>
          <cell r="G320">
            <v>14611</v>
          </cell>
          <cell r="I320">
            <v>213759</v>
          </cell>
        </row>
        <row r="321">
          <cell r="A321" t="str">
            <v/>
          </cell>
          <cell r="D321" t="str">
            <v>c/ M¸y thi c«ng</v>
          </cell>
        </row>
        <row r="322">
          <cell r="A322" t="str">
            <v/>
          </cell>
          <cell r="C322" t="str">
            <v>cuct</v>
          </cell>
          <cell r="D322" t="str">
            <v>M¸y c¾t uèn cèt thÐp</v>
          </cell>
          <cell r="E322" t="str">
            <v>ca</v>
          </cell>
          <cell r="F322">
            <v>0.4</v>
          </cell>
          <cell r="G322">
            <v>39789</v>
          </cell>
          <cell r="J322">
            <v>15916</v>
          </cell>
        </row>
        <row r="323">
          <cell r="A323" t="str">
            <v/>
          </cell>
          <cell r="C323" t="str">
            <v>vt0,8</v>
          </cell>
          <cell r="D323" t="str">
            <v>M¸y vËn th¨ng 0,8T</v>
          </cell>
          <cell r="E323" t="str">
            <v>ca</v>
          </cell>
          <cell r="F323">
            <v>0.04</v>
          </cell>
          <cell r="G323">
            <v>54495</v>
          </cell>
          <cell r="J323">
            <v>2180</v>
          </cell>
        </row>
        <row r="324">
          <cell r="A324">
            <v>39</v>
          </cell>
          <cell r="B324" t="str">
            <v>KB.2330</v>
          </cell>
          <cell r="D324" t="str">
            <v>XS, LD, TD v¸n khu«n b¶n mÆt cÇu</v>
          </cell>
          <cell r="E324" t="str">
            <v>m2</v>
          </cell>
          <cell r="H324">
            <v>10070</v>
          </cell>
          <cell r="I324">
            <v>5242</v>
          </cell>
          <cell r="J324">
            <v>1334</v>
          </cell>
        </row>
        <row r="325">
          <cell r="A325" t="str">
            <v/>
          </cell>
          <cell r="D325" t="str">
            <v>a/ VËt liÖu</v>
          </cell>
        </row>
        <row r="326">
          <cell r="A326" t="str">
            <v/>
          </cell>
          <cell r="C326" t="str">
            <v>tb</v>
          </cell>
          <cell r="D326" t="str">
            <v xml:space="preserve">ThÐp b¶n                            </v>
          </cell>
          <cell r="E326" t="str">
            <v>kg</v>
          </cell>
          <cell r="F326">
            <v>0.5181</v>
          </cell>
          <cell r="G326">
            <v>3454</v>
          </cell>
          <cell r="H326">
            <v>1790</v>
          </cell>
        </row>
        <row r="327">
          <cell r="A327" t="str">
            <v/>
          </cell>
          <cell r="C327" t="str">
            <v>th</v>
          </cell>
          <cell r="D327" t="str">
            <v xml:space="preserve">ThÐp h×nh                            </v>
          </cell>
          <cell r="E327" t="str">
            <v>kg</v>
          </cell>
          <cell r="F327">
            <v>0.40699999999999997</v>
          </cell>
          <cell r="G327">
            <v>4496</v>
          </cell>
          <cell r="H327">
            <v>1830</v>
          </cell>
        </row>
        <row r="328">
          <cell r="A328" t="str">
            <v/>
          </cell>
          <cell r="C328" t="str">
            <v>gc</v>
          </cell>
          <cell r="D328" t="str">
            <v>Gç chèng/kª</v>
          </cell>
          <cell r="E328" t="str">
            <v>m3</v>
          </cell>
          <cell r="F328">
            <v>6.6800000000000002E-3</v>
          </cell>
          <cell r="G328">
            <v>830880</v>
          </cell>
          <cell r="H328">
            <v>5550</v>
          </cell>
        </row>
        <row r="329">
          <cell r="A329" t="str">
            <v/>
          </cell>
          <cell r="C329" t="str">
            <v>qh</v>
          </cell>
          <cell r="D329" t="str">
            <v>Que hµn</v>
          </cell>
          <cell r="E329" t="str">
            <v>kg</v>
          </cell>
          <cell r="F329">
            <v>5.5E-2</v>
          </cell>
          <cell r="G329">
            <v>7637</v>
          </cell>
          <cell r="H329">
            <v>420</v>
          </cell>
        </row>
        <row r="330">
          <cell r="A330" t="str">
            <v/>
          </cell>
          <cell r="D330" t="str">
            <v>VËt liÖu kh¸c</v>
          </cell>
          <cell r="E330" t="str">
            <v>%</v>
          </cell>
          <cell r="F330">
            <v>5</v>
          </cell>
          <cell r="G330">
            <v>9590</v>
          </cell>
          <cell r="H330">
            <v>480</v>
          </cell>
        </row>
        <row r="331">
          <cell r="A331" t="str">
            <v/>
          </cell>
          <cell r="D331" t="str">
            <v>b/ Nh©n c«ng</v>
          </cell>
        </row>
        <row r="332">
          <cell r="A332" t="str">
            <v/>
          </cell>
          <cell r="C332" t="str">
            <v>4,0/7</v>
          </cell>
          <cell r="D332" t="str">
            <v>Nh©n c«ng 4,0/7</v>
          </cell>
          <cell r="E332" t="str">
            <v xml:space="preserve">C«ng </v>
          </cell>
          <cell r="F332">
            <v>0.34160000000000001</v>
          </cell>
          <cell r="G332">
            <v>15344</v>
          </cell>
          <cell r="I332">
            <v>5242</v>
          </cell>
        </row>
        <row r="333">
          <cell r="A333" t="str">
            <v/>
          </cell>
          <cell r="D333" t="str">
            <v xml:space="preserve">c/ M¸y thi c«ng </v>
          </cell>
        </row>
        <row r="334">
          <cell r="A334" t="str">
            <v/>
          </cell>
          <cell r="C334" t="str">
            <v>h23</v>
          </cell>
          <cell r="D334" t="str">
            <v>M¸y hµn 23KW</v>
          </cell>
          <cell r="E334" t="str">
            <v>Ca</v>
          </cell>
          <cell r="F334">
            <v>1.4999999999999999E-2</v>
          </cell>
          <cell r="G334">
            <v>77338</v>
          </cell>
          <cell r="J334">
            <v>1160</v>
          </cell>
        </row>
        <row r="335">
          <cell r="A335" t="str">
            <v/>
          </cell>
          <cell r="D335" t="str">
            <v>M¸y kh¸c</v>
          </cell>
          <cell r="E335" t="str">
            <v>%</v>
          </cell>
          <cell r="F335">
            <v>15</v>
          </cell>
          <cell r="G335">
            <v>1160</v>
          </cell>
          <cell r="J335">
            <v>174</v>
          </cell>
        </row>
        <row r="336">
          <cell r="A336">
            <v>40</v>
          </cell>
          <cell r="B336" t="str">
            <v>HA.6220</v>
          </cell>
          <cell r="D336" t="str">
            <v>BT lan can, gê ch¾n b¸nh M250 ®æ t¹i chç</v>
          </cell>
          <cell r="E336" t="str">
            <v>m3</v>
          </cell>
          <cell r="H336">
            <v>450702</v>
          </cell>
          <cell r="I336">
            <v>65750</v>
          </cell>
          <cell r="J336">
            <v>11120</v>
          </cell>
        </row>
        <row r="337">
          <cell r="A337" t="str">
            <v/>
          </cell>
          <cell r="D337" t="str">
            <v>a/ VËt liÖu</v>
          </cell>
        </row>
        <row r="338">
          <cell r="A338" t="str">
            <v/>
          </cell>
          <cell r="D338" t="str">
            <v>V­a BT M250 ®¸ 1x2 (®é sôt 6x8)</v>
          </cell>
          <cell r="E338" t="str">
            <v>m3</v>
          </cell>
          <cell r="F338">
            <v>1.0249999999999999</v>
          </cell>
          <cell r="G338">
            <v>422797</v>
          </cell>
          <cell r="H338">
            <v>433367</v>
          </cell>
        </row>
        <row r="339">
          <cell r="A339" t="str">
            <v/>
          </cell>
          <cell r="D339" t="str">
            <v>VËt liÖu kh¸c</v>
          </cell>
          <cell r="E339" t="str">
            <v>%</v>
          </cell>
          <cell r="F339">
            <v>4</v>
          </cell>
          <cell r="G339">
            <v>433367</v>
          </cell>
          <cell r="H339">
            <v>17335</v>
          </cell>
        </row>
        <row r="340">
          <cell r="A340" t="str">
            <v/>
          </cell>
          <cell r="D340" t="str">
            <v>b/ Nh©n c«ng</v>
          </cell>
        </row>
        <row r="341">
          <cell r="A341" t="str">
            <v/>
          </cell>
          <cell r="C341" t="str">
            <v>3,5/7</v>
          </cell>
          <cell r="D341" t="str">
            <v>Nh©n c«ng 3,5/7</v>
          </cell>
          <cell r="E341" t="str">
            <v xml:space="preserve">C«ng </v>
          </cell>
          <cell r="F341">
            <v>4.5</v>
          </cell>
          <cell r="G341">
            <v>14611</v>
          </cell>
          <cell r="I341">
            <v>65750</v>
          </cell>
        </row>
        <row r="342">
          <cell r="A342" t="str">
            <v/>
          </cell>
          <cell r="D342" t="str">
            <v>c/ M¸y thi c«ng</v>
          </cell>
        </row>
        <row r="343">
          <cell r="A343" t="str">
            <v/>
          </cell>
          <cell r="C343" t="str">
            <v>t250</v>
          </cell>
          <cell r="D343" t="str">
            <v>M¸y trén 250l</v>
          </cell>
          <cell r="E343" t="str">
            <v>ca</v>
          </cell>
          <cell r="F343">
            <v>0.11</v>
          </cell>
          <cell r="G343">
            <v>96272</v>
          </cell>
          <cell r="J343">
            <v>10590</v>
          </cell>
        </row>
        <row r="344">
          <cell r="A344" t="str">
            <v/>
          </cell>
          <cell r="D344" t="str">
            <v>M¸y kh¸c</v>
          </cell>
          <cell r="E344" t="str">
            <v>%</v>
          </cell>
          <cell r="F344">
            <v>5</v>
          </cell>
          <cell r="G344">
            <v>10590</v>
          </cell>
          <cell r="J344">
            <v>530</v>
          </cell>
        </row>
        <row r="345">
          <cell r="A345">
            <v>41</v>
          </cell>
          <cell r="B345" t="str">
            <v>IA.2621</v>
          </cell>
          <cell r="D345" t="str">
            <v>Cèt thÐp gê lan can c¸c</v>
          </cell>
          <cell r="E345" t="str">
            <v>TÊn</v>
          </cell>
          <cell r="H345">
            <v>4517699</v>
          </cell>
          <cell r="I345">
            <v>213759</v>
          </cell>
          <cell r="J345">
            <v>99583</v>
          </cell>
        </row>
        <row r="346">
          <cell r="A346" t="str">
            <v/>
          </cell>
          <cell r="D346" t="str">
            <v>a/ VËt liÖu</v>
          </cell>
        </row>
        <row r="347">
          <cell r="A347" t="str">
            <v/>
          </cell>
          <cell r="C347" t="str">
            <v>ct3</v>
          </cell>
          <cell r="D347" t="str">
            <v>ThÐp CT3</v>
          </cell>
          <cell r="E347" t="str">
            <v>kg</v>
          </cell>
          <cell r="F347">
            <v>1020</v>
          </cell>
          <cell r="G347">
            <v>4301</v>
          </cell>
          <cell r="H347">
            <v>4387020</v>
          </cell>
        </row>
        <row r="348">
          <cell r="A348" t="str">
            <v/>
          </cell>
          <cell r="C348" t="str">
            <v>dtb</v>
          </cell>
          <cell r="D348" t="str">
            <v>D©y thÐp buéc</v>
          </cell>
          <cell r="E348" t="str">
            <v>kg</v>
          </cell>
          <cell r="F348">
            <v>14.28</v>
          </cell>
          <cell r="G348">
            <v>6682</v>
          </cell>
          <cell r="H348">
            <v>95419</v>
          </cell>
        </row>
        <row r="349">
          <cell r="A349" t="str">
            <v/>
          </cell>
          <cell r="C349" t="str">
            <v>qh</v>
          </cell>
          <cell r="D349" t="str">
            <v>Que hµn</v>
          </cell>
          <cell r="E349" t="str">
            <v>kg</v>
          </cell>
          <cell r="F349">
            <v>4.617</v>
          </cell>
          <cell r="G349">
            <v>7637</v>
          </cell>
          <cell r="H349">
            <v>35260</v>
          </cell>
        </row>
        <row r="350">
          <cell r="A350" t="str">
            <v/>
          </cell>
          <cell r="D350" t="str">
            <v>b/ Nh©n c«ng</v>
          </cell>
        </row>
        <row r="351">
          <cell r="A351" t="str">
            <v/>
          </cell>
          <cell r="C351" t="str">
            <v>3,5/7</v>
          </cell>
          <cell r="D351" t="str">
            <v>Nh©n c«ng 3,5/7</v>
          </cell>
          <cell r="E351" t="str">
            <v xml:space="preserve">C«ng </v>
          </cell>
          <cell r="F351">
            <v>14.63</v>
          </cell>
          <cell r="G351">
            <v>14611</v>
          </cell>
          <cell r="I351">
            <v>213759</v>
          </cell>
        </row>
        <row r="352">
          <cell r="A352" t="str">
            <v/>
          </cell>
          <cell r="D352" t="str">
            <v xml:space="preserve">c/ M¸y thi c«ng </v>
          </cell>
        </row>
        <row r="353">
          <cell r="A353" t="str">
            <v/>
          </cell>
          <cell r="C353" t="str">
            <v>h23</v>
          </cell>
          <cell r="D353" t="str">
            <v>M¸y hµn 23KW</v>
          </cell>
          <cell r="E353" t="str">
            <v>Ca</v>
          </cell>
          <cell r="F353">
            <v>1.123</v>
          </cell>
          <cell r="G353">
            <v>77338</v>
          </cell>
          <cell r="J353">
            <v>86851</v>
          </cell>
        </row>
        <row r="354">
          <cell r="A354" t="str">
            <v/>
          </cell>
          <cell r="C354" t="str">
            <v>cuct</v>
          </cell>
          <cell r="D354" t="str">
            <v>M¸y c¾t uèn cèt thÐp</v>
          </cell>
          <cell r="E354" t="str">
            <v>Ca</v>
          </cell>
          <cell r="F354">
            <v>0.32</v>
          </cell>
          <cell r="G354">
            <v>39789</v>
          </cell>
          <cell r="J354">
            <v>12732</v>
          </cell>
        </row>
        <row r="355">
          <cell r="A355">
            <v>42</v>
          </cell>
          <cell r="B355" t="str">
            <v>NA.1520</v>
          </cell>
          <cell r="D355" t="str">
            <v>SX kÕt cÊu thÐp cét lan can</v>
          </cell>
          <cell r="E355" t="str">
            <v>TÊn</v>
          </cell>
          <cell r="H355">
            <v>4386962</v>
          </cell>
          <cell r="I355">
            <v>537451</v>
          </cell>
          <cell r="J355">
            <v>281510</v>
          </cell>
        </row>
        <row r="356">
          <cell r="A356" t="str">
            <v/>
          </cell>
          <cell r="D356" t="str">
            <v>a/ VËt liÖu</v>
          </cell>
        </row>
        <row r="357">
          <cell r="A357" t="str">
            <v/>
          </cell>
          <cell r="C357" t="str">
            <v>th</v>
          </cell>
          <cell r="D357" t="str">
            <v xml:space="preserve">ThÐp h×nh                            </v>
          </cell>
          <cell r="E357" t="str">
            <v>kg</v>
          </cell>
          <cell r="F357">
            <v>625.39</v>
          </cell>
          <cell r="G357">
            <v>4496</v>
          </cell>
          <cell r="H357">
            <v>2811753</v>
          </cell>
        </row>
        <row r="358">
          <cell r="A358" t="str">
            <v/>
          </cell>
          <cell r="C358" t="str">
            <v>tb</v>
          </cell>
          <cell r="D358" t="str">
            <v xml:space="preserve">ThÐp b¶n                            </v>
          </cell>
          <cell r="E358" t="str">
            <v>kg</v>
          </cell>
          <cell r="F358">
            <v>316</v>
          </cell>
          <cell r="G358">
            <v>3454</v>
          </cell>
          <cell r="H358">
            <v>1091464</v>
          </cell>
        </row>
        <row r="359">
          <cell r="A359" t="str">
            <v/>
          </cell>
          <cell r="C359" t="str">
            <v>tt&lt;18</v>
          </cell>
          <cell r="D359" t="str">
            <v>ThÐp trßn d&lt;=18</v>
          </cell>
          <cell r="E359" t="str">
            <v>c¸i</v>
          </cell>
          <cell r="F359">
            <v>61.4</v>
          </cell>
          <cell r="G359">
            <v>4232</v>
          </cell>
          <cell r="H359">
            <v>259845</v>
          </cell>
        </row>
        <row r="360">
          <cell r="A360" t="str">
            <v/>
          </cell>
          <cell r="C360" t="str">
            <v>qh</v>
          </cell>
          <cell r="D360" t="str">
            <v>Que hµn</v>
          </cell>
          <cell r="E360" t="str">
            <v>kg</v>
          </cell>
          <cell r="F360">
            <v>22.66</v>
          </cell>
          <cell r="G360">
            <v>7637</v>
          </cell>
          <cell r="H360">
            <v>173054</v>
          </cell>
        </row>
        <row r="361">
          <cell r="A361" t="str">
            <v/>
          </cell>
          <cell r="C361" t="str">
            <v>¤ xy</v>
          </cell>
          <cell r="D361" t="str">
            <v>¤ xy</v>
          </cell>
          <cell r="E361" t="str">
            <v>chai</v>
          </cell>
          <cell r="F361">
            <v>0.78</v>
          </cell>
          <cell r="G361">
            <v>27300</v>
          </cell>
          <cell r="H361">
            <v>21294</v>
          </cell>
        </row>
        <row r="362">
          <cell r="A362" t="str">
            <v/>
          </cell>
          <cell r="C362" t="str">
            <v>® ®</v>
          </cell>
          <cell r="D362" t="str">
            <v>§Êt ®Ìn</v>
          </cell>
          <cell r="E362" t="str">
            <v>kg</v>
          </cell>
          <cell r="F362">
            <v>3.78</v>
          </cell>
          <cell r="G362">
            <v>7818</v>
          </cell>
          <cell r="H362">
            <v>29552</v>
          </cell>
        </row>
        <row r="363">
          <cell r="A363" t="str">
            <v/>
          </cell>
          <cell r="D363" t="str">
            <v>b/ Nh©n c«ng</v>
          </cell>
        </row>
        <row r="364">
          <cell r="A364" t="str">
            <v/>
          </cell>
          <cell r="C364" t="str">
            <v>3,5/7</v>
          </cell>
          <cell r="D364" t="str">
            <v>Nh©n c«ng 3,5/7</v>
          </cell>
          <cell r="E364" t="str">
            <v xml:space="preserve">C«ng </v>
          </cell>
          <cell r="F364">
            <v>36.783999999999999</v>
          </cell>
          <cell r="G364">
            <v>14611</v>
          </cell>
          <cell r="I364">
            <v>537451</v>
          </cell>
        </row>
        <row r="365">
          <cell r="A365" t="str">
            <v/>
          </cell>
          <cell r="D365" t="str">
            <v>c/ M¸y thi c«ng</v>
          </cell>
        </row>
        <row r="366">
          <cell r="A366" t="str">
            <v/>
          </cell>
          <cell r="C366" t="str">
            <v>h23</v>
          </cell>
          <cell r="D366" t="str">
            <v>M¸y hµn 23KW</v>
          </cell>
          <cell r="F366">
            <v>3.64</v>
          </cell>
          <cell r="G366">
            <v>77338</v>
          </cell>
          <cell r="J366">
            <v>281510</v>
          </cell>
        </row>
        <row r="367">
          <cell r="A367">
            <v>43</v>
          </cell>
          <cell r="B367" t="str">
            <v>NB.3110</v>
          </cell>
          <cell r="D367" t="str">
            <v>LD cÊu kiÖn thÐp cét lan can</v>
          </cell>
          <cell r="E367" t="str">
            <v>TÊn</v>
          </cell>
          <cell r="H367">
            <v>389445</v>
          </cell>
          <cell r="I367">
            <v>170364</v>
          </cell>
          <cell r="J367">
            <v>280350</v>
          </cell>
        </row>
        <row r="368">
          <cell r="A368" t="str">
            <v/>
          </cell>
          <cell r="D368" t="str">
            <v>a/ VËt liÖu</v>
          </cell>
        </row>
        <row r="369">
          <cell r="A369" t="str">
            <v/>
          </cell>
          <cell r="C369" t="str">
            <v>b l</v>
          </cell>
          <cell r="D369" t="str">
            <v>Bul«ng</v>
          </cell>
          <cell r="E369" t="str">
            <v>c¸i</v>
          </cell>
          <cell r="F369">
            <v>80</v>
          </cell>
          <cell r="G369">
            <v>2727</v>
          </cell>
          <cell r="H369">
            <v>218160</v>
          </cell>
        </row>
        <row r="370">
          <cell r="A370" t="str">
            <v/>
          </cell>
          <cell r="C370" t="str">
            <v>qh</v>
          </cell>
          <cell r="D370" t="str">
            <v>Que hµn</v>
          </cell>
          <cell r="E370" t="str">
            <v>kg</v>
          </cell>
          <cell r="F370">
            <v>20</v>
          </cell>
          <cell r="G370">
            <v>7637</v>
          </cell>
          <cell r="H370">
            <v>152740</v>
          </cell>
        </row>
        <row r="371">
          <cell r="A371" t="str">
            <v/>
          </cell>
          <cell r="D371" t="str">
            <v>VËt liÖu kh¸c</v>
          </cell>
          <cell r="E371" t="str">
            <v>%</v>
          </cell>
          <cell r="F371">
            <v>5</v>
          </cell>
          <cell r="G371">
            <v>370900</v>
          </cell>
          <cell r="H371">
            <v>18545</v>
          </cell>
        </row>
        <row r="372">
          <cell r="A372" t="str">
            <v/>
          </cell>
          <cell r="D372" t="str">
            <v>b/ Nh©n c«ng</v>
          </cell>
        </row>
        <row r="373">
          <cell r="A373" t="str">
            <v/>
          </cell>
          <cell r="C373" t="str">
            <v>3,5/7</v>
          </cell>
          <cell r="D373" t="str">
            <v>Nh©n c«ng 3,5/7</v>
          </cell>
          <cell r="E373" t="str">
            <v xml:space="preserve">C«ng </v>
          </cell>
          <cell r="F373">
            <v>11.66</v>
          </cell>
          <cell r="G373">
            <v>14611</v>
          </cell>
          <cell r="I373">
            <v>170364</v>
          </cell>
        </row>
        <row r="374">
          <cell r="A374" t="str">
            <v/>
          </cell>
          <cell r="D374" t="str">
            <v>c/ M¸y thi c«ng</v>
          </cell>
        </row>
        <row r="375">
          <cell r="A375" t="str">
            <v/>
          </cell>
          <cell r="C375" t="str">
            <v>h23</v>
          </cell>
          <cell r="D375" t="str">
            <v>M¸y hµn 23KW</v>
          </cell>
          <cell r="F375">
            <v>3.625</v>
          </cell>
          <cell r="G375">
            <v>77338</v>
          </cell>
          <cell r="J375">
            <v>280350</v>
          </cell>
        </row>
        <row r="376">
          <cell r="A376">
            <v>44</v>
          </cell>
          <cell r="B376" t="str">
            <v>TT</v>
          </cell>
          <cell r="D376" t="str">
            <v>L¾p ®Æt èng thÐp d=110 lan can tay vÞn</v>
          </cell>
          <cell r="E376" t="str">
            <v>100m</v>
          </cell>
          <cell r="H376">
            <v>9409453</v>
          </cell>
          <cell r="I376">
            <v>992817</v>
          </cell>
        </row>
        <row r="377">
          <cell r="A377" t="str">
            <v/>
          </cell>
          <cell r="D377" t="str">
            <v>a/VËt liÖu</v>
          </cell>
        </row>
        <row r="378">
          <cell r="A378" t="str">
            <v/>
          </cell>
          <cell r="C378" t="str">
            <v>« t</v>
          </cell>
          <cell r="D378" t="str">
            <v>èng thÐp d=110</v>
          </cell>
          <cell r="E378" t="str">
            <v>m</v>
          </cell>
          <cell r="F378">
            <v>100.5</v>
          </cell>
          <cell r="G378">
            <v>89168</v>
          </cell>
          <cell r="H378">
            <v>8961384</v>
          </cell>
        </row>
        <row r="379">
          <cell r="A379" t="str">
            <v/>
          </cell>
          <cell r="D379" t="str">
            <v>VËt liÖu kh¸c</v>
          </cell>
          <cell r="E379" t="str">
            <v>%</v>
          </cell>
          <cell r="F379">
            <v>5</v>
          </cell>
          <cell r="G379">
            <v>8961384</v>
          </cell>
          <cell r="H379">
            <v>448069</v>
          </cell>
        </row>
        <row r="380">
          <cell r="A380" t="str">
            <v/>
          </cell>
          <cell r="D380" t="str">
            <v>b/ Nh©n c«ng</v>
          </cell>
        </row>
        <row r="381">
          <cell r="A381" t="str">
            <v/>
          </cell>
          <cell r="C381" t="str">
            <v>3,5/7</v>
          </cell>
          <cell r="D381" t="str">
            <v>Nh©n c«ng 3,5/7</v>
          </cell>
          <cell r="E381" t="str">
            <v xml:space="preserve">C«ng </v>
          </cell>
          <cell r="F381">
            <v>67.95</v>
          </cell>
          <cell r="G381">
            <v>14611</v>
          </cell>
          <cell r="I381">
            <v>992817</v>
          </cell>
        </row>
        <row r="382">
          <cell r="A382">
            <v>45</v>
          </cell>
          <cell r="B382" t="str">
            <v>UC.2230</v>
          </cell>
          <cell r="D382" t="str">
            <v>S¬n bãng 1líp lan can thÐp</v>
          </cell>
          <cell r="E382" t="str">
            <v>m2</v>
          </cell>
          <cell r="H382">
            <v>8913</v>
          </cell>
          <cell r="I382">
            <v>1257</v>
          </cell>
        </row>
        <row r="383">
          <cell r="A383" t="str">
            <v/>
          </cell>
          <cell r="D383" t="str">
            <v>a/ VËt liÖu</v>
          </cell>
        </row>
        <row r="384">
          <cell r="A384" t="str">
            <v/>
          </cell>
          <cell r="C384" t="str">
            <v>S¬n</v>
          </cell>
          <cell r="D384" t="str">
            <v>S¬n bãng</v>
          </cell>
          <cell r="E384" t="str">
            <v>c¸i</v>
          </cell>
          <cell r="F384">
            <v>0.16400000000000001</v>
          </cell>
          <cell r="G384">
            <v>50000</v>
          </cell>
          <cell r="H384">
            <v>8200</v>
          </cell>
        </row>
        <row r="385">
          <cell r="A385" t="str">
            <v/>
          </cell>
          <cell r="C385" t="str">
            <v>x¨ng</v>
          </cell>
          <cell r="D385" t="str">
            <v>X¨ng</v>
          </cell>
          <cell r="E385" t="str">
            <v>kg</v>
          </cell>
          <cell r="F385">
            <v>0.11799999999999999</v>
          </cell>
          <cell r="G385">
            <v>5300</v>
          </cell>
          <cell r="H385">
            <v>625</v>
          </cell>
        </row>
        <row r="386">
          <cell r="A386" t="str">
            <v/>
          </cell>
          <cell r="D386" t="str">
            <v>VËt liÖu kh¸c</v>
          </cell>
          <cell r="E386" t="str">
            <v>%</v>
          </cell>
          <cell r="F386">
            <v>1</v>
          </cell>
          <cell r="G386">
            <v>8825</v>
          </cell>
          <cell r="H386">
            <v>88</v>
          </cell>
        </row>
        <row r="387">
          <cell r="A387" t="str">
            <v/>
          </cell>
          <cell r="D387" t="str">
            <v>b/ Nh©n c«ng</v>
          </cell>
        </row>
        <row r="388">
          <cell r="A388" t="str">
            <v/>
          </cell>
          <cell r="C388" t="str">
            <v>3,5/7</v>
          </cell>
          <cell r="D388" t="str">
            <v>Nh©n c«ng 3,5/7</v>
          </cell>
          <cell r="E388" t="str">
            <v xml:space="preserve">C«ng </v>
          </cell>
          <cell r="F388">
            <v>8.5999999999999993E-2</v>
          </cell>
          <cell r="G388">
            <v>14611</v>
          </cell>
          <cell r="I388">
            <v>1257</v>
          </cell>
        </row>
        <row r="389">
          <cell r="A389">
            <v>46</v>
          </cell>
          <cell r="B389" t="str">
            <v>UC.2230</v>
          </cell>
          <cell r="D389" t="str">
            <v>S¬n chèng gØ lan can thÐp 2líp</v>
          </cell>
          <cell r="E389" t="str">
            <v>m2</v>
          </cell>
          <cell r="H389">
            <v>2742</v>
          </cell>
          <cell r="I389">
            <v>1257</v>
          </cell>
        </row>
        <row r="390">
          <cell r="A390" t="str">
            <v/>
          </cell>
          <cell r="D390" t="str">
            <v>a/ VËt liÖu</v>
          </cell>
        </row>
        <row r="391">
          <cell r="A391" t="str">
            <v/>
          </cell>
          <cell r="C391" t="str">
            <v>S cg</v>
          </cell>
          <cell r="D391" t="str">
            <v>S¬n chèng gØ</v>
          </cell>
          <cell r="E391" t="str">
            <v>c¸i</v>
          </cell>
          <cell r="F391">
            <v>0.16400000000000001</v>
          </cell>
          <cell r="G391">
            <v>12744</v>
          </cell>
          <cell r="H391">
            <v>2090</v>
          </cell>
        </row>
        <row r="392">
          <cell r="A392" t="str">
            <v/>
          </cell>
          <cell r="C392" t="str">
            <v>x¨ng</v>
          </cell>
          <cell r="D392" t="str">
            <v>X¨ng</v>
          </cell>
          <cell r="E392" t="str">
            <v>kg</v>
          </cell>
          <cell r="F392">
            <v>0.11799999999999999</v>
          </cell>
          <cell r="G392">
            <v>5300</v>
          </cell>
          <cell r="H392">
            <v>625</v>
          </cell>
        </row>
        <row r="393">
          <cell r="A393" t="str">
            <v/>
          </cell>
          <cell r="D393" t="str">
            <v>VËt liÖu kh¸c</v>
          </cell>
          <cell r="E393" t="str">
            <v>%</v>
          </cell>
          <cell r="F393">
            <v>1</v>
          </cell>
          <cell r="G393">
            <v>2715</v>
          </cell>
          <cell r="H393">
            <v>27</v>
          </cell>
        </row>
        <row r="394">
          <cell r="A394" t="str">
            <v/>
          </cell>
          <cell r="D394" t="str">
            <v>b/ Nh©n c«ng</v>
          </cell>
        </row>
        <row r="395">
          <cell r="A395" t="str">
            <v/>
          </cell>
          <cell r="C395" t="str">
            <v>3,5/7</v>
          </cell>
          <cell r="D395" t="str">
            <v>Nh©n c«ng 3,5/7</v>
          </cell>
          <cell r="E395" t="str">
            <v xml:space="preserve">C«ng </v>
          </cell>
          <cell r="F395">
            <v>8.5999999999999993E-2</v>
          </cell>
          <cell r="G395">
            <v>14611</v>
          </cell>
          <cell r="I395">
            <v>1257</v>
          </cell>
        </row>
        <row r="396">
          <cell r="A396">
            <v>47</v>
          </cell>
          <cell r="B396" t="str">
            <v>IA.4111</v>
          </cell>
          <cell r="D396" t="str">
            <v>ThÐp CT5 khe co gi·n</v>
          </cell>
          <cell r="E396" t="str">
            <v>TÊn</v>
          </cell>
          <cell r="H396">
            <v>4396288</v>
          </cell>
          <cell r="I396">
            <v>418021</v>
          </cell>
          <cell r="J396">
            <v>15916</v>
          </cell>
        </row>
        <row r="397">
          <cell r="A397" t="str">
            <v/>
          </cell>
          <cell r="D397" t="str">
            <v>a/ VËt liÖu</v>
          </cell>
        </row>
        <row r="398">
          <cell r="A398" t="str">
            <v/>
          </cell>
          <cell r="C398" t="str">
            <v>ct5</v>
          </cell>
          <cell r="D398" t="str">
            <v>ThÐp CT5</v>
          </cell>
          <cell r="E398" t="str">
            <v>kg</v>
          </cell>
          <cell r="F398">
            <v>1005</v>
          </cell>
          <cell r="G398">
            <v>4232</v>
          </cell>
          <cell r="H398">
            <v>4253160</v>
          </cell>
        </row>
        <row r="399">
          <cell r="A399" t="str">
            <v/>
          </cell>
          <cell r="C399" t="str">
            <v>dtb</v>
          </cell>
          <cell r="D399" t="str">
            <v>D©y thÐp buéc</v>
          </cell>
          <cell r="E399" t="str">
            <v>kg</v>
          </cell>
          <cell r="F399">
            <v>21.42</v>
          </cell>
          <cell r="G399">
            <v>6682</v>
          </cell>
          <cell r="H399">
            <v>143128</v>
          </cell>
        </row>
        <row r="400">
          <cell r="A400" t="str">
            <v/>
          </cell>
          <cell r="D400" t="str">
            <v>b/ Nh©n c«ng</v>
          </cell>
        </row>
        <row r="401">
          <cell r="A401" t="str">
            <v/>
          </cell>
          <cell r="C401" t="str">
            <v>3,5/7</v>
          </cell>
          <cell r="D401" t="str">
            <v>Nh©n c«ng 3,5/7</v>
          </cell>
          <cell r="E401" t="str">
            <v xml:space="preserve">C«ng </v>
          </cell>
          <cell r="F401">
            <v>28.61</v>
          </cell>
          <cell r="G401">
            <v>14611</v>
          </cell>
          <cell r="I401">
            <v>418021</v>
          </cell>
        </row>
        <row r="402">
          <cell r="A402" t="str">
            <v/>
          </cell>
          <cell r="D402" t="str">
            <v>c/ M¸y thi c«ng</v>
          </cell>
        </row>
        <row r="403">
          <cell r="A403" t="str">
            <v/>
          </cell>
          <cell r="C403" t="str">
            <v>cuct</v>
          </cell>
          <cell r="D403" t="str">
            <v>M¸y c¾t uèn cèt thÐp</v>
          </cell>
          <cell r="E403" t="str">
            <v>ca</v>
          </cell>
          <cell r="F403">
            <v>0.4</v>
          </cell>
          <cell r="G403">
            <v>39789</v>
          </cell>
          <cell r="J403">
            <v>15916</v>
          </cell>
        </row>
        <row r="404">
          <cell r="A404">
            <v>48</v>
          </cell>
          <cell r="B404" t="str">
            <v>033468</v>
          </cell>
          <cell r="D404" t="str">
            <v>L¾p ®Æt khe co gi·n cao su</v>
          </cell>
          <cell r="E404" t="str">
            <v>m</v>
          </cell>
          <cell r="H404">
            <v>1666540</v>
          </cell>
          <cell r="I404">
            <v>51419</v>
          </cell>
          <cell r="J404">
            <v>122381</v>
          </cell>
        </row>
        <row r="405">
          <cell r="A405" t="str">
            <v/>
          </cell>
          <cell r="D405" t="str">
            <v>a/ VËt liÖu</v>
          </cell>
        </row>
        <row r="406">
          <cell r="A406" t="str">
            <v/>
          </cell>
          <cell r="D406" t="str">
            <v>Khe co gi·n cao su</v>
          </cell>
          <cell r="E406" t="str">
            <v>m</v>
          </cell>
          <cell r="F406">
            <v>1</v>
          </cell>
          <cell r="G406">
            <v>1650000</v>
          </cell>
          <cell r="H406">
            <v>1650000</v>
          </cell>
        </row>
        <row r="407">
          <cell r="A407" t="str">
            <v/>
          </cell>
          <cell r="C407" t="str">
            <v>qh</v>
          </cell>
          <cell r="D407" t="str">
            <v>Que hµn</v>
          </cell>
          <cell r="E407" t="str">
            <v>kg</v>
          </cell>
          <cell r="F407">
            <v>5</v>
          </cell>
          <cell r="G407">
            <v>8</v>
          </cell>
          <cell r="H407">
            <v>40</v>
          </cell>
        </row>
        <row r="408">
          <cell r="A408" t="str">
            <v/>
          </cell>
          <cell r="D408" t="str">
            <v>VËt liÖu kh¸c</v>
          </cell>
          <cell r="E408" t="str">
            <v>%</v>
          </cell>
          <cell r="F408">
            <v>1</v>
          </cell>
          <cell r="G408">
            <v>1650040</v>
          </cell>
          <cell r="H408">
            <v>16500</v>
          </cell>
        </row>
        <row r="409">
          <cell r="A409" t="str">
            <v/>
          </cell>
          <cell r="D409" t="str">
            <v>b/ Nh©n c«ng</v>
          </cell>
        </row>
        <row r="410">
          <cell r="A410" t="str">
            <v/>
          </cell>
          <cell r="C410" t="str">
            <v>4,5/7</v>
          </cell>
          <cell r="D410" t="str">
            <v>Nh©n c«ng 4,5/7</v>
          </cell>
          <cell r="E410" t="str">
            <v>c«ng</v>
          </cell>
          <cell r="F410">
            <v>3.04</v>
          </cell>
          <cell r="G410">
            <v>16914</v>
          </cell>
          <cell r="I410">
            <v>51419</v>
          </cell>
        </row>
        <row r="411">
          <cell r="A411" t="str">
            <v/>
          </cell>
          <cell r="D411" t="str">
            <v>c/ M¸y thi c«ng</v>
          </cell>
        </row>
        <row r="412">
          <cell r="A412" t="str">
            <v/>
          </cell>
          <cell r="C412" t="str">
            <v>c25</v>
          </cell>
          <cell r="D412" t="str">
            <v>CÈu 25T</v>
          </cell>
          <cell r="E412" t="str">
            <v>ca</v>
          </cell>
          <cell r="F412">
            <v>0.09</v>
          </cell>
          <cell r="G412">
            <v>1148366</v>
          </cell>
          <cell r="J412">
            <v>103353</v>
          </cell>
        </row>
        <row r="413">
          <cell r="A413" t="str">
            <v/>
          </cell>
          <cell r="C413" t="str">
            <v>h23</v>
          </cell>
          <cell r="D413" t="str">
            <v>M¸y hµn 23KW</v>
          </cell>
          <cell r="E413" t="str">
            <v>ca</v>
          </cell>
          <cell r="F413">
            <v>0.215</v>
          </cell>
          <cell r="G413">
            <v>77338</v>
          </cell>
          <cell r="J413">
            <v>16628</v>
          </cell>
        </row>
        <row r="414">
          <cell r="A414" t="str">
            <v/>
          </cell>
          <cell r="D414" t="str">
            <v>M¸y kh¸c</v>
          </cell>
          <cell r="E414" t="str">
            <v>%</v>
          </cell>
          <cell r="F414">
            <v>2</v>
          </cell>
          <cell r="G414">
            <v>119981</v>
          </cell>
          <cell r="J414">
            <v>2400</v>
          </cell>
        </row>
        <row r="415">
          <cell r="A415">
            <v>49</v>
          </cell>
          <cell r="B415" t="str">
            <v>032852</v>
          </cell>
          <cell r="D415" t="str">
            <v>L¾p ®Æt gèi cÇu</v>
          </cell>
          <cell r="E415" t="str">
            <v>bé</v>
          </cell>
          <cell r="H415">
            <v>1515000</v>
          </cell>
          <cell r="I415">
            <v>33828</v>
          </cell>
        </row>
        <row r="416">
          <cell r="A416" t="str">
            <v/>
          </cell>
          <cell r="D416" t="str">
            <v>a/ VËt liÖu</v>
          </cell>
        </row>
        <row r="417">
          <cell r="A417" t="str">
            <v/>
          </cell>
          <cell r="D417" t="str">
            <v>Gèi cao su nhËp ngo¹i</v>
          </cell>
          <cell r="E417" t="str">
            <v>Bé</v>
          </cell>
          <cell r="F417">
            <v>1</v>
          </cell>
          <cell r="G417">
            <v>1500000</v>
          </cell>
          <cell r="H417">
            <v>1500000</v>
          </cell>
        </row>
        <row r="418">
          <cell r="A418" t="str">
            <v/>
          </cell>
          <cell r="D418" t="str">
            <v>VËt liÖu kh¸c</v>
          </cell>
          <cell r="E418" t="str">
            <v>%</v>
          </cell>
          <cell r="F418">
            <v>1</v>
          </cell>
          <cell r="G418">
            <v>1500000</v>
          </cell>
          <cell r="H418">
            <v>15000</v>
          </cell>
        </row>
        <row r="419">
          <cell r="A419" t="str">
            <v/>
          </cell>
          <cell r="D419" t="str">
            <v>b/ Nh©n c«ng</v>
          </cell>
        </row>
        <row r="420">
          <cell r="A420" t="str">
            <v/>
          </cell>
          <cell r="C420" t="str">
            <v>4,5/7</v>
          </cell>
          <cell r="D420" t="str">
            <v>Nh©n c«ng 4,5/7</v>
          </cell>
          <cell r="E420" t="str">
            <v xml:space="preserve">C«ng </v>
          </cell>
          <cell r="F420">
            <v>2</v>
          </cell>
          <cell r="G420">
            <v>16914</v>
          </cell>
          <cell r="I420">
            <v>33828</v>
          </cell>
        </row>
        <row r="421">
          <cell r="A421">
            <v>50</v>
          </cell>
          <cell r="B421" t="str">
            <v>HA.6130</v>
          </cell>
          <cell r="D421" t="str">
            <v xml:space="preserve">Bª t«ng xµ mò, bÖ kª gèi mè M250 </v>
          </cell>
          <cell r="E421" t="str">
            <v>m3</v>
          </cell>
          <cell r="H421">
            <v>442034</v>
          </cell>
          <cell r="I421">
            <v>83932</v>
          </cell>
          <cell r="J421">
            <v>50525</v>
          </cell>
        </row>
        <row r="422">
          <cell r="A422" t="str">
            <v/>
          </cell>
          <cell r="D422" t="str">
            <v>a/ VËt liÖu</v>
          </cell>
        </row>
        <row r="423">
          <cell r="A423" t="str">
            <v/>
          </cell>
          <cell r="D423" t="str">
            <v>V­a BT M250 ®¸ 1x2 (®é sôt 6x8)</v>
          </cell>
          <cell r="E423" t="str">
            <v>kg</v>
          </cell>
          <cell r="F423">
            <v>1.0249999999999999</v>
          </cell>
          <cell r="G423">
            <v>422797</v>
          </cell>
          <cell r="H423">
            <v>433367</v>
          </cell>
        </row>
        <row r="424">
          <cell r="A424" t="str">
            <v/>
          </cell>
          <cell r="D424" t="str">
            <v>VËt liÖu kh¸c</v>
          </cell>
          <cell r="E424" t="str">
            <v>%</v>
          </cell>
          <cell r="F424">
            <v>2</v>
          </cell>
          <cell r="G424">
            <v>433367</v>
          </cell>
          <cell r="H424">
            <v>8667</v>
          </cell>
        </row>
        <row r="425">
          <cell r="A425" t="str">
            <v/>
          </cell>
          <cell r="D425" t="str">
            <v>b/ Nh©n c«ng</v>
          </cell>
        </row>
        <row r="426">
          <cell r="A426" t="str">
            <v/>
          </cell>
          <cell r="C426" t="str">
            <v>4,0/7</v>
          </cell>
          <cell r="D426" t="str">
            <v>Nh©n c«ng 4,0/7</v>
          </cell>
          <cell r="E426" t="str">
            <v>c«ng</v>
          </cell>
          <cell r="F426">
            <v>5.47</v>
          </cell>
          <cell r="G426">
            <v>15344</v>
          </cell>
          <cell r="I426">
            <v>83932</v>
          </cell>
        </row>
        <row r="427">
          <cell r="A427" t="str">
            <v/>
          </cell>
          <cell r="D427" t="str">
            <v>c/ M¸y thi c«ng</v>
          </cell>
        </row>
        <row r="428">
          <cell r="A428" t="str">
            <v/>
          </cell>
          <cell r="C428" t="str">
            <v>t250</v>
          </cell>
          <cell r="D428" t="str">
            <v>M¸y trén 250l</v>
          </cell>
          <cell r="E428" t="str">
            <v>ca</v>
          </cell>
          <cell r="F428">
            <v>9.5000000000000001E-2</v>
          </cell>
          <cell r="G428">
            <v>96272</v>
          </cell>
          <cell r="J428">
            <v>9146</v>
          </cell>
        </row>
        <row r="429">
          <cell r="A429" t="str">
            <v/>
          </cell>
          <cell r="C429" t="str">
            <v>® d1,5</v>
          </cell>
          <cell r="D429" t="str">
            <v>M¸y ®Çm dïi 1,5KW</v>
          </cell>
          <cell r="E429" t="str">
            <v>ca</v>
          </cell>
          <cell r="F429">
            <v>8.8999999999999996E-2</v>
          </cell>
          <cell r="G429">
            <v>37456</v>
          </cell>
          <cell r="J429">
            <v>3334</v>
          </cell>
        </row>
        <row r="430">
          <cell r="A430" t="str">
            <v/>
          </cell>
          <cell r="C430" t="str">
            <v>c16</v>
          </cell>
          <cell r="D430" t="str">
            <v>CÈu 16T</v>
          </cell>
          <cell r="E430" t="str">
            <v>ca</v>
          </cell>
          <cell r="F430">
            <v>4.4999999999999998E-2</v>
          </cell>
          <cell r="G430">
            <v>823425</v>
          </cell>
          <cell r="J430">
            <v>37054</v>
          </cell>
        </row>
        <row r="431">
          <cell r="A431" t="str">
            <v/>
          </cell>
          <cell r="D431" t="str">
            <v>M¸y kh¸c</v>
          </cell>
          <cell r="E431" t="str">
            <v>%</v>
          </cell>
          <cell r="F431">
            <v>2</v>
          </cell>
          <cell r="G431">
            <v>49534</v>
          </cell>
          <cell r="J431">
            <v>991</v>
          </cell>
        </row>
        <row r="432">
          <cell r="A432">
            <v>51</v>
          </cell>
          <cell r="B432" t="str">
            <v>HA.6130</v>
          </cell>
          <cell r="D432" t="str">
            <v>Bª t«ng t¹o dèc M200 mò mè</v>
          </cell>
          <cell r="E432" t="str">
            <v>m3</v>
          </cell>
          <cell r="H432">
            <v>392552</v>
          </cell>
          <cell r="I432">
            <v>83932</v>
          </cell>
          <cell r="J432">
            <v>50525</v>
          </cell>
        </row>
        <row r="433">
          <cell r="A433" t="str">
            <v/>
          </cell>
          <cell r="D433" t="str">
            <v>a/ VËt liÖu</v>
          </cell>
        </row>
        <row r="434">
          <cell r="A434" t="str">
            <v/>
          </cell>
          <cell r="D434" t="str">
            <v>V­a BT M200 ®¸ 1x2 (®é sôt 6-8)</v>
          </cell>
          <cell r="E434" t="str">
            <v>kg</v>
          </cell>
          <cell r="F434">
            <v>1.0249999999999999</v>
          </cell>
          <cell r="G434">
            <v>375468</v>
          </cell>
          <cell r="H434">
            <v>384855</v>
          </cell>
        </row>
        <row r="435">
          <cell r="A435" t="str">
            <v/>
          </cell>
          <cell r="D435" t="str">
            <v>VËt liÖu kh¸c</v>
          </cell>
          <cell r="E435" t="str">
            <v>%</v>
          </cell>
          <cell r="F435">
            <v>2</v>
          </cell>
          <cell r="G435">
            <v>384855</v>
          </cell>
          <cell r="H435">
            <v>7697</v>
          </cell>
        </row>
        <row r="436">
          <cell r="A436" t="str">
            <v/>
          </cell>
          <cell r="D436" t="str">
            <v>b/ Nh©n c«ng</v>
          </cell>
        </row>
        <row r="437">
          <cell r="A437" t="str">
            <v/>
          </cell>
          <cell r="C437" t="str">
            <v>4,0/7</v>
          </cell>
          <cell r="D437" t="str">
            <v>Nh©n c«ng 4,0/7</v>
          </cell>
          <cell r="E437" t="str">
            <v>c«ng</v>
          </cell>
          <cell r="F437">
            <v>5.47</v>
          </cell>
          <cell r="G437">
            <v>15344</v>
          </cell>
          <cell r="I437">
            <v>83932</v>
          </cell>
        </row>
        <row r="438">
          <cell r="A438" t="str">
            <v/>
          </cell>
          <cell r="D438" t="str">
            <v>c/ M¸y thi c«ng</v>
          </cell>
        </row>
        <row r="439">
          <cell r="A439" t="str">
            <v/>
          </cell>
          <cell r="C439" t="str">
            <v>t250</v>
          </cell>
          <cell r="D439" t="str">
            <v>M¸y trén 250l</v>
          </cell>
          <cell r="E439" t="str">
            <v>ca</v>
          </cell>
          <cell r="F439">
            <v>9.5000000000000001E-2</v>
          </cell>
          <cell r="G439">
            <v>96272</v>
          </cell>
          <cell r="J439">
            <v>9146</v>
          </cell>
        </row>
        <row r="440">
          <cell r="A440" t="str">
            <v/>
          </cell>
          <cell r="C440" t="str">
            <v>® d1,5</v>
          </cell>
          <cell r="D440" t="str">
            <v>M¸y ®Çm dïi 1,5KW</v>
          </cell>
          <cell r="E440" t="str">
            <v>ca</v>
          </cell>
          <cell r="F440">
            <v>8.8999999999999996E-2</v>
          </cell>
          <cell r="G440">
            <v>37456</v>
          </cell>
          <cell r="J440">
            <v>3334</v>
          </cell>
        </row>
        <row r="441">
          <cell r="A441" t="str">
            <v/>
          </cell>
          <cell r="C441" t="str">
            <v>c16</v>
          </cell>
          <cell r="D441" t="str">
            <v>CÈu 16T</v>
          </cell>
          <cell r="E441" t="str">
            <v>ca</v>
          </cell>
          <cell r="F441">
            <v>4.4999999999999998E-2</v>
          </cell>
          <cell r="G441">
            <v>823425</v>
          </cell>
          <cell r="J441">
            <v>37054</v>
          </cell>
        </row>
        <row r="442">
          <cell r="A442" t="str">
            <v/>
          </cell>
          <cell r="D442" t="str">
            <v>M¸y kh¸c</v>
          </cell>
          <cell r="E442" t="str">
            <v>%</v>
          </cell>
          <cell r="F442">
            <v>2</v>
          </cell>
          <cell r="G442">
            <v>49534</v>
          </cell>
          <cell r="J442">
            <v>991</v>
          </cell>
        </row>
        <row r="443">
          <cell r="A443">
            <v>52</v>
          </cell>
          <cell r="B443" t="str">
            <v>HA.6130</v>
          </cell>
          <cell r="D443" t="str">
            <v xml:space="preserve">Bª t«ng xµ mò, bÖ kª gèi mè M300 </v>
          </cell>
          <cell r="E443" t="str">
            <v>m3</v>
          </cell>
          <cell r="H443">
            <v>518256</v>
          </cell>
          <cell r="I443">
            <v>83932</v>
          </cell>
          <cell r="J443">
            <v>50525</v>
          </cell>
        </row>
        <row r="444">
          <cell r="A444" t="str">
            <v/>
          </cell>
          <cell r="D444" t="str">
            <v>a/ VËt liÖu</v>
          </cell>
        </row>
        <row r="445">
          <cell r="A445" t="str">
            <v/>
          </cell>
          <cell r="D445" t="str">
            <v>V­a BT M300 ®¸ 1x2 (®é sôt 6x8)</v>
          </cell>
          <cell r="E445" t="str">
            <v>kg</v>
          </cell>
          <cell r="F445">
            <v>1.0249999999999999</v>
          </cell>
          <cell r="G445">
            <v>495701</v>
          </cell>
          <cell r="H445">
            <v>508094</v>
          </cell>
        </row>
        <row r="446">
          <cell r="A446" t="str">
            <v/>
          </cell>
          <cell r="D446" t="str">
            <v>VËt liÖu kh¸c</v>
          </cell>
          <cell r="E446" t="str">
            <v>%</v>
          </cell>
          <cell r="F446">
            <v>2</v>
          </cell>
          <cell r="G446">
            <v>508094</v>
          </cell>
          <cell r="H446">
            <v>10162</v>
          </cell>
        </row>
        <row r="447">
          <cell r="A447" t="str">
            <v/>
          </cell>
          <cell r="D447" t="str">
            <v>b/ Nh©n c«ng</v>
          </cell>
        </row>
        <row r="448">
          <cell r="A448" t="str">
            <v/>
          </cell>
          <cell r="C448" t="str">
            <v>4,0/7</v>
          </cell>
          <cell r="D448" t="str">
            <v>Nh©n c«ng 4,0/7</v>
          </cell>
          <cell r="E448" t="str">
            <v>c«ng</v>
          </cell>
          <cell r="F448">
            <v>5.47</v>
          </cell>
          <cell r="G448">
            <v>15344</v>
          </cell>
          <cell r="I448">
            <v>83932</v>
          </cell>
        </row>
        <row r="449">
          <cell r="A449" t="str">
            <v/>
          </cell>
          <cell r="D449" t="str">
            <v>c/ M¸y thi c«ng</v>
          </cell>
        </row>
        <row r="450">
          <cell r="A450" t="str">
            <v/>
          </cell>
          <cell r="C450" t="str">
            <v>t250</v>
          </cell>
          <cell r="D450" t="str">
            <v>M¸y trén 250l</v>
          </cell>
          <cell r="E450" t="str">
            <v>ca</v>
          </cell>
          <cell r="F450">
            <v>9.5000000000000001E-2</v>
          </cell>
          <cell r="G450">
            <v>96272</v>
          </cell>
          <cell r="J450">
            <v>9146</v>
          </cell>
        </row>
        <row r="451">
          <cell r="A451" t="str">
            <v/>
          </cell>
          <cell r="C451" t="str">
            <v>® d1,5</v>
          </cell>
          <cell r="D451" t="str">
            <v>M¸y ®Çm dïi 1,5KW</v>
          </cell>
          <cell r="E451" t="str">
            <v>ca</v>
          </cell>
          <cell r="F451">
            <v>8.8999999999999996E-2</v>
          </cell>
          <cell r="G451">
            <v>37456</v>
          </cell>
          <cell r="J451">
            <v>3334</v>
          </cell>
        </row>
        <row r="452">
          <cell r="A452" t="str">
            <v/>
          </cell>
          <cell r="C452" t="str">
            <v>c16</v>
          </cell>
          <cell r="D452" t="str">
            <v>CÈu 16T</v>
          </cell>
          <cell r="E452" t="str">
            <v>ca</v>
          </cell>
          <cell r="F452">
            <v>4.4999999999999998E-2</v>
          </cell>
          <cell r="G452">
            <v>823425</v>
          </cell>
          <cell r="J452">
            <v>37054</v>
          </cell>
        </row>
        <row r="453">
          <cell r="A453" t="str">
            <v/>
          </cell>
          <cell r="D453" t="str">
            <v>M¸y kh¸c</v>
          </cell>
          <cell r="E453" t="str">
            <v>%</v>
          </cell>
          <cell r="F453">
            <v>2</v>
          </cell>
          <cell r="G453">
            <v>49534</v>
          </cell>
          <cell r="J453">
            <v>991</v>
          </cell>
        </row>
        <row r="454">
          <cell r="A454">
            <v>53</v>
          </cell>
          <cell r="B454" t="str">
            <v>KA.6110</v>
          </cell>
          <cell r="D454" t="str">
            <v>V¸n khu«n gç mò mè, bÖ kª gèi</v>
          </cell>
          <cell r="E454" t="str">
            <v>100m2</v>
          </cell>
          <cell r="H454">
            <v>1248608</v>
          </cell>
          <cell r="I454">
            <v>798655</v>
          </cell>
        </row>
        <row r="455">
          <cell r="A455" t="str">
            <v/>
          </cell>
          <cell r="D455" t="str">
            <v>a/ VËt liÖu</v>
          </cell>
        </row>
        <row r="456">
          <cell r="A456" t="str">
            <v/>
          </cell>
          <cell r="C456" t="str">
            <v>gvk</v>
          </cell>
          <cell r="D456" t="str">
            <v>Gç v¸n khu«n</v>
          </cell>
          <cell r="E456" t="str">
            <v>m3</v>
          </cell>
          <cell r="F456">
            <v>0.82499999999999996</v>
          </cell>
          <cell r="G456">
            <v>830880</v>
          </cell>
          <cell r="H456">
            <v>685476</v>
          </cell>
        </row>
        <row r="457">
          <cell r="A457" t="str">
            <v/>
          </cell>
          <cell r="C457" t="str">
            <v>gc</v>
          </cell>
          <cell r="D457" t="str">
            <v>Gç chèng/kª</v>
          </cell>
          <cell r="E457" t="str">
            <v>m3</v>
          </cell>
          <cell r="F457">
            <v>0.52500000000000002</v>
          </cell>
          <cell r="G457">
            <v>830880</v>
          </cell>
          <cell r="H457">
            <v>436212</v>
          </cell>
        </row>
        <row r="458">
          <cell r="A458" t="str">
            <v/>
          </cell>
          <cell r="C458" t="str">
            <v>® ®Øa</v>
          </cell>
          <cell r="D458" t="str">
            <v>§inh ®Øa</v>
          </cell>
          <cell r="E458" t="str">
            <v>C¸i</v>
          </cell>
          <cell r="F458">
            <v>30.3</v>
          </cell>
          <cell r="G458">
            <v>1400</v>
          </cell>
          <cell r="H458">
            <v>42420</v>
          </cell>
        </row>
        <row r="459">
          <cell r="A459" t="str">
            <v/>
          </cell>
          <cell r="C459" t="str">
            <v>b l</v>
          </cell>
          <cell r="D459" t="str">
            <v>Bul«ng</v>
          </cell>
          <cell r="E459" t="str">
            <v>C¸i</v>
          </cell>
          <cell r="F459">
            <v>24.2</v>
          </cell>
          <cell r="G459">
            <v>2727</v>
          </cell>
          <cell r="H459">
            <v>65993</v>
          </cell>
        </row>
        <row r="460">
          <cell r="A460" t="str">
            <v/>
          </cell>
          <cell r="C460" t="str">
            <v>®i</v>
          </cell>
          <cell r="D460" t="str">
            <v>§inh</v>
          </cell>
          <cell r="E460" t="str">
            <v>kg</v>
          </cell>
          <cell r="F460">
            <v>9.1</v>
          </cell>
          <cell r="G460">
            <v>6</v>
          </cell>
          <cell r="H460">
            <v>55</v>
          </cell>
        </row>
        <row r="461">
          <cell r="A461" t="str">
            <v/>
          </cell>
          <cell r="D461" t="str">
            <v>VËt liÖu kh¸c</v>
          </cell>
          <cell r="E461" t="str">
            <v>%</v>
          </cell>
          <cell r="F461">
            <v>1.5</v>
          </cell>
          <cell r="G461">
            <v>1230156</v>
          </cell>
          <cell r="H461">
            <v>18452</v>
          </cell>
        </row>
        <row r="462">
          <cell r="A462" t="str">
            <v/>
          </cell>
          <cell r="D462" t="str">
            <v>b/ Nh©n c«ng</v>
          </cell>
        </row>
        <row r="463">
          <cell r="A463" t="str">
            <v/>
          </cell>
          <cell r="C463" t="str">
            <v>4,0/7</v>
          </cell>
          <cell r="D463" t="str">
            <v>Nh©n c«ng 4,0/7</v>
          </cell>
          <cell r="E463" t="str">
            <v>c«ng</v>
          </cell>
          <cell r="F463">
            <v>52.05</v>
          </cell>
          <cell r="G463">
            <v>15344</v>
          </cell>
          <cell r="I463">
            <v>798655</v>
          </cell>
        </row>
        <row r="464">
          <cell r="A464">
            <v>54</v>
          </cell>
          <cell r="B464" t="str">
            <v>IA.5121</v>
          </cell>
          <cell r="D464" t="str">
            <v>SX, LD cèt thÐp CT5 mè trªn c¹n</v>
          </cell>
          <cell r="E464" t="str">
            <v>TÊn</v>
          </cell>
          <cell r="H464">
            <v>4461700</v>
          </cell>
          <cell r="I464">
            <v>179832</v>
          </cell>
          <cell r="J464">
            <v>210581</v>
          </cell>
        </row>
        <row r="465">
          <cell r="A465" t="str">
            <v/>
          </cell>
          <cell r="D465" t="str">
            <v>a/ VËt liÖu</v>
          </cell>
        </row>
        <row r="466">
          <cell r="A466" t="str">
            <v/>
          </cell>
          <cell r="C466" t="str">
            <v>Ct5</v>
          </cell>
          <cell r="D466" t="str">
            <v>ThÐp CT5</v>
          </cell>
          <cell r="E466" t="str">
            <v>kg</v>
          </cell>
          <cell r="F466">
            <v>1020</v>
          </cell>
          <cell r="G466">
            <v>4232</v>
          </cell>
          <cell r="H466">
            <v>4316640</v>
          </cell>
        </row>
        <row r="467">
          <cell r="A467" t="str">
            <v/>
          </cell>
          <cell r="C467" t="str">
            <v>dtb</v>
          </cell>
          <cell r="D467" t="str">
            <v>D©y thÐp buéc</v>
          </cell>
          <cell r="E467" t="str">
            <v>kg</v>
          </cell>
          <cell r="F467">
            <v>14.28</v>
          </cell>
          <cell r="G467">
            <v>6682</v>
          </cell>
          <cell r="H467">
            <v>95419</v>
          </cell>
        </row>
        <row r="468">
          <cell r="A468" t="str">
            <v/>
          </cell>
          <cell r="C468" t="str">
            <v>qh</v>
          </cell>
          <cell r="D468" t="str">
            <v>Que hµn</v>
          </cell>
          <cell r="E468" t="str">
            <v>kg</v>
          </cell>
          <cell r="F468">
            <v>6.5</v>
          </cell>
          <cell r="G468">
            <v>7637</v>
          </cell>
          <cell r="H468">
            <v>49641</v>
          </cell>
        </row>
        <row r="469">
          <cell r="A469" t="str">
            <v/>
          </cell>
          <cell r="D469" t="str">
            <v>b/ Nh©n c«ng</v>
          </cell>
        </row>
        <row r="470">
          <cell r="A470" t="str">
            <v/>
          </cell>
          <cell r="C470" t="str">
            <v>4,0/7</v>
          </cell>
          <cell r="D470" t="str">
            <v>Nh©n c«ng 4,0/7</v>
          </cell>
          <cell r="E470" t="str">
            <v xml:space="preserve">C«ng </v>
          </cell>
          <cell r="F470">
            <v>11.72</v>
          </cell>
          <cell r="G470">
            <v>15344</v>
          </cell>
          <cell r="I470">
            <v>179832</v>
          </cell>
        </row>
        <row r="471">
          <cell r="A471" t="str">
            <v/>
          </cell>
          <cell r="D471" t="str">
            <v xml:space="preserve">c/ M¸y thi c«ng </v>
          </cell>
        </row>
        <row r="472">
          <cell r="A472" t="str">
            <v/>
          </cell>
          <cell r="C472" t="str">
            <v>h23</v>
          </cell>
          <cell r="D472" t="str">
            <v>M¸y hµn 23KW</v>
          </cell>
          <cell r="E472" t="str">
            <v>Ca</v>
          </cell>
          <cell r="F472">
            <v>1.6</v>
          </cell>
          <cell r="G472">
            <v>77338</v>
          </cell>
          <cell r="J472">
            <v>123741</v>
          </cell>
        </row>
        <row r="473">
          <cell r="A473" t="str">
            <v/>
          </cell>
          <cell r="C473" t="str">
            <v>cuct</v>
          </cell>
          <cell r="D473" t="str">
            <v>M¸y c¾t uèn cèt thÐp</v>
          </cell>
          <cell r="E473" t="str">
            <v>Ca</v>
          </cell>
          <cell r="F473">
            <v>0.32</v>
          </cell>
          <cell r="G473">
            <v>39789</v>
          </cell>
          <cell r="J473">
            <v>12732</v>
          </cell>
        </row>
        <row r="474">
          <cell r="A474" t="str">
            <v/>
          </cell>
          <cell r="C474" t="str">
            <v>c16</v>
          </cell>
          <cell r="D474" t="str">
            <v>CÈu 16T</v>
          </cell>
          <cell r="E474" t="str">
            <v>Ca</v>
          </cell>
          <cell r="F474">
            <v>0.09</v>
          </cell>
          <cell r="G474">
            <v>823425</v>
          </cell>
          <cell r="J474">
            <v>74108</v>
          </cell>
        </row>
        <row r="475">
          <cell r="A475">
            <v>55</v>
          </cell>
          <cell r="B475" t="str">
            <v>IA.5121</v>
          </cell>
          <cell r="D475" t="str">
            <v>SX, LD cèt thÐp mè trªn c¹n</v>
          </cell>
          <cell r="E475" t="str">
            <v>TÊn</v>
          </cell>
          <cell r="H475">
            <v>4532080</v>
          </cell>
          <cell r="I475">
            <v>179832</v>
          </cell>
          <cell r="J475">
            <v>210581</v>
          </cell>
        </row>
        <row r="476">
          <cell r="A476" t="str">
            <v/>
          </cell>
          <cell r="D476" t="str">
            <v>a/ VËt liÖu</v>
          </cell>
        </row>
        <row r="477">
          <cell r="A477" t="str">
            <v/>
          </cell>
          <cell r="C477" t="str">
            <v>CT3</v>
          </cell>
          <cell r="D477" t="str">
            <v>ThÐp CT3</v>
          </cell>
          <cell r="E477" t="str">
            <v>kg</v>
          </cell>
          <cell r="F477">
            <v>1020</v>
          </cell>
          <cell r="G477">
            <v>4301</v>
          </cell>
          <cell r="H477">
            <v>4387020</v>
          </cell>
        </row>
        <row r="478">
          <cell r="A478" t="str">
            <v/>
          </cell>
          <cell r="C478" t="str">
            <v>dtb</v>
          </cell>
          <cell r="D478" t="str">
            <v>D©y thÐp buéc</v>
          </cell>
          <cell r="E478" t="str">
            <v>kg</v>
          </cell>
          <cell r="F478">
            <v>14.28</v>
          </cell>
          <cell r="G478">
            <v>6682</v>
          </cell>
          <cell r="H478">
            <v>95419</v>
          </cell>
        </row>
        <row r="479">
          <cell r="A479" t="str">
            <v/>
          </cell>
          <cell r="C479" t="str">
            <v>qh</v>
          </cell>
          <cell r="D479" t="str">
            <v>Que hµn</v>
          </cell>
          <cell r="E479" t="str">
            <v>kg</v>
          </cell>
          <cell r="F479">
            <v>6.5</v>
          </cell>
          <cell r="G479">
            <v>7637</v>
          </cell>
          <cell r="H479">
            <v>49641</v>
          </cell>
        </row>
        <row r="480">
          <cell r="A480" t="str">
            <v/>
          </cell>
          <cell r="D480" t="str">
            <v>b/ Nh©n c«ng</v>
          </cell>
        </row>
        <row r="481">
          <cell r="A481" t="str">
            <v/>
          </cell>
          <cell r="C481" t="str">
            <v>4,0/7</v>
          </cell>
          <cell r="D481" t="str">
            <v>Nh©n c«ng 4,0/7</v>
          </cell>
          <cell r="E481" t="str">
            <v xml:space="preserve">C«ng </v>
          </cell>
          <cell r="F481">
            <v>11.72</v>
          </cell>
          <cell r="G481">
            <v>15344</v>
          </cell>
          <cell r="I481">
            <v>179832</v>
          </cell>
        </row>
        <row r="482">
          <cell r="A482" t="str">
            <v/>
          </cell>
          <cell r="D482" t="str">
            <v xml:space="preserve">c/ M¸y thi c«ng </v>
          </cell>
        </row>
        <row r="483">
          <cell r="A483" t="str">
            <v/>
          </cell>
          <cell r="C483" t="str">
            <v>h23</v>
          </cell>
          <cell r="D483" t="str">
            <v>M¸y hµn 23KW</v>
          </cell>
          <cell r="E483" t="str">
            <v>Ca</v>
          </cell>
          <cell r="F483">
            <v>1.6</v>
          </cell>
          <cell r="G483">
            <v>77338</v>
          </cell>
          <cell r="J483">
            <v>123741</v>
          </cell>
        </row>
        <row r="484">
          <cell r="A484" t="str">
            <v/>
          </cell>
          <cell r="C484" t="str">
            <v>cuct</v>
          </cell>
          <cell r="D484" t="str">
            <v>M¸y c¾t uèn cèt thÐp</v>
          </cell>
          <cell r="E484" t="str">
            <v>Ca</v>
          </cell>
          <cell r="F484">
            <v>0.32</v>
          </cell>
          <cell r="G484">
            <v>39789</v>
          </cell>
          <cell r="J484">
            <v>12732</v>
          </cell>
        </row>
        <row r="485">
          <cell r="A485" t="str">
            <v/>
          </cell>
          <cell r="C485" t="str">
            <v>c16</v>
          </cell>
          <cell r="D485" t="str">
            <v>CÈu 16T</v>
          </cell>
          <cell r="E485" t="str">
            <v>Ca</v>
          </cell>
          <cell r="F485">
            <v>0.09</v>
          </cell>
          <cell r="G485">
            <v>823425</v>
          </cell>
          <cell r="J485">
            <v>74108</v>
          </cell>
        </row>
        <row r="486">
          <cell r="A486">
            <v>56</v>
          </cell>
          <cell r="B486" t="str">
            <v>KB.2220</v>
          </cell>
          <cell r="D486" t="str">
            <v>SX, l¾p dùng, th¸o dì v¸n khu«n mè</v>
          </cell>
          <cell r="E486" t="str">
            <v>m2</v>
          </cell>
          <cell r="H486">
            <v>11578</v>
          </cell>
          <cell r="I486">
            <v>6529</v>
          </cell>
          <cell r="J486">
            <v>1512</v>
          </cell>
        </row>
        <row r="487">
          <cell r="A487" t="str">
            <v/>
          </cell>
          <cell r="D487" t="str">
            <v>a/ VËt liÖu</v>
          </cell>
        </row>
        <row r="488">
          <cell r="A488" t="str">
            <v/>
          </cell>
          <cell r="C488" t="str">
            <v>tb</v>
          </cell>
          <cell r="D488" t="str">
            <v xml:space="preserve">ThÐp b¶n                            </v>
          </cell>
          <cell r="E488" t="str">
            <v>kg</v>
          </cell>
          <cell r="F488">
            <v>0.5181</v>
          </cell>
          <cell r="G488">
            <v>3454</v>
          </cell>
          <cell r="H488">
            <v>1790</v>
          </cell>
        </row>
        <row r="489">
          <cell r="A489" t="str">
            <v/>
          </cell>
          <cell r="C489" t="str">
            <v>th</v>
          </cell>
          <cell r="D489" t="str">
            <v xml:space="preserve">ThÐp h×nh                            </v>
          </cell>
          <cell r="E489" t="str">
            <v>kg</v>
          </cell>
          <cell r="F489">
            <v>0.58599999999999997</v>
          </cell>
          <cell r="G489">
            <v>4496</v>
          </cell>
          <cell r="H489">
            <v>2635</v>
          </cell>
        </row>
        <row r="490">
          <cell r="A490" t="str">
            <v/>
          </cell>
          <cell r="C490" t="str">
            <v>gc</v>
          </cell>
          <cell r="D490" t="str">
            <v>Gç chèng/kª</v>
          </cell>
          <cell r="E490" t="str">
            <v>m3</v>
          </cell>
          <cell r="F490">
            <v>7.3299999999999997E-3</v>
          </cell>
          <cell r="G490">
            <v>830880</v>
          </cell>
          <cell r="H490">
            <v>6090</v>
          </cell>
        </row>
        <row r="491">
          <cell r="A491" t="str">
            <v/>
          </cell>
          <cell r="C491" t="str">
            <v>qh</v>
          </cell>
          <cell r="D491" t="str">
            <v>Que hµn</v>
          </cell>
          <cell r="E491" t="str">
            <v>kg</v>
          </cell>
          <cell r="F491">
            <v>6.7000000000000004E-2</v>
          </cell>
          <cell r="G491">
            <v>7637</v>
          </cell>
          <cell r="H491">
            <v>512</v>
          </cell>
        </row>
        <row r="492">
          <cell r="A492" t="str">
            <v/>
          </cell>
          <cell r="D492" t="str">
            <v>VËt liÖu kh¸c</v>
          </cell>
          <cell r="E492" t="str">
            <v>%</v>
          </cell>
          <cell r="F492">
            <v>5</v>
          </cell>
          <cell r="G492">
            <v>11027</v>
          </cell>
          <cell r="H492">
            <v>551</v>
          </cell>
        </row>
        <row r="493">
          <cell r="A493" t="str">
            <v/>
          </cell>
          <cell r="D493" t="str">
            <v>b/ Nh©n c«ng</v>
          </cell>
        </row>
        <row r="494">
          <cell r="A494" t="str">
            <v/>
          </cell>
          <cell r="C494" t="str">
            <v>4,0/7</v>
          </cell>
          <cell r="D494" t="str">
            <v>Nh©n c«ng 4,0/7</v>
          </cell>
          <cell r="E494" t="str">
            <v xml:space="preserve">C«ng </v>
          </cell>
          <cell r="F494">
            <v>0.42549999999999999</v>
          </cell>
          <cell r="G494">
            <v>15344</v>
          </cell>
          <cell r="I494">
            <v>6529</v>
          </cell>
        </row>
        <row r="495">
          <cell r="A495" t="str">
            <v/>
          </cell>
          <cell r="D495" t="str">
            <v xml:space="preserve">c/ M¸y thi c«ng </v>
          </cell>
        </row>
        <row r="496">
          <cell r="A496" t="str">
            <v/>
          </cell>
          <cell r="C496" t="str">
            <v>h23</v>
          </cell>
          <cell r="D496" t="str">
            <v>M¸y hµn 23KW</v>
          </cell>
          <cell r="E496" t="str">
            <v>Ca</v>
          </cell>
          <cell r="F496">
            <v>1.7000000000000001E-2</v>
          </cell>
          <cell r="G496">
            <v>77338</v>
          </cell>
          <cell r="J496">
            <v>1315</v>
          </cell>
        </row>
        <row r="497">
          <cell r="A497" t="str">
            <v/>
          </cell>
          <cell r="D497" t="str">
            <v>M¸y kh¸c</v>
          </cell>
          <cell r="E497" t="str">
            <v>%</v>
          </cell>
          <cell r="F497">
            <v>15</v>
          </cell>
          <cell r="G497">
            <v>1315</v>
          </cell>
          <cell r="J497">
            <v>197</v>
          </cell>
        </row>
        <row r="498">
          <cell r="A498">
            <v>57</v>
          </cell>
          <cell r="B498" t="str">
            <v>HA.6130</v>
          </cell>
          <cell r="D498" t="str">
            <v>BT mè trªn c¹n M300</v>
          </cell>
          <cell r="E498" t="str">
            <v>m3</v>
          </cell>
        </row>
        <row r="499">
          <cell r="A499" t="str">
            <v/>
          </cell>
          <cell r="D499" t="str">
            <v>a/ VËt liÖu</v>
          </cell>
          <cell r="H499">
            <v>518256</v>
          </cell>
        </row>
        <row r="500">
          <cell r="A500" t="str">
            <v/>
          </cell>
          <cell r="D500" t="str">
            <v>V­a BT M300 ®¸ 1x2 (®é sôt 6x8)</v>
          </cell>
          <cell r="E500" t="str">
            <v>m3</v>
          </cell>
          <cell r="F500">
            <v>1.0249999999999999</v>
          </cell>
          <cell r="G500">
            <v>495701</v>
          </cell>
          <cell r="H500">
            <v>508094</v>
          </cell>
        </row>
        <row r="501">
          <cell r="A501" t="str">
            <v/>
          </cell>
          <cell r="D501" t="str">
            <v>VËt liÖu kh¸c</v>
          </cell>
          <cell r="E501" t="str">
            <v>%</v>
          </cell>
          <cell r="F501">
            <v>2</v>
          </cell>
          <cell r="G501">
            <v>508094</v>
          </cell>
          <cell r="H501">
            <v>10162</v>
          </cell>
        </row>
        <row r="502">
          <cell r="A502" t="str">
            <v/>
          </cell>
          <cell r="D502" t="str">
            <v>b/ Nh©n c«ng</v>
          </cell>
          <cell r="H502">
            <v>83932</v>
          </cell>
        </row>
        <row r="503">
          <cell r="A503" t="str">
            <v/>
          </cell>
          <cell r="C503" t="str">
            <v>4,0/7</v>
          </cell>
          <cell r="D503" t="str">
            <v>Nh©n c«ng 4,0/7</v>
          </cell>
          <cell r="E503" t="str">
            <v xml:space="preserve">C«ng </v>
          </cell>
          <cell r="F503">
            <v>5.47</v>
          </cell>
          <cell r="G503">
            <v>15344</v>
          </cell>
          <cell r="H503">
            <v>83932</v>
          </cell>
        </row>
        <row r="504">
          <cell r="A504" t="str">
            <v/>
          </cell>
          <cell r="D504" t="str">
            <v xml:space="preserve">c/ M¸y thi c«ng </v>
          </cell>
          <cell r="H504">
            <v>50525</v>
          </cell>
        </row>
        <row r="505">
          <cell r="A505" t="str">
            <v/>
          </cell>
          <cell r="C505" t="str">
            <v>t250</v>
          </cell>
          <cell r="D505" t="str">
            <v>M¸y trén 250l</v>
          </cell>
          <cell r="E505" t="str">
            <v>Ca</v>
          </cell>
          <cell r="F505">
            <v>9.5000000000000001E-2</v>
          </cell>
          <cell r="G505">
            <v>96272</v>
          </cell>
          <cell r="H505">
            <v>9146</v>
          </cell>
        </row>
        <row r="506">
          <cell r="A506" t="str">
            <v/>
          </cell>
          <cell r="C506" t="str">
            <v>® d1,5</v>
          </cell>
          <cell r="D506" t="str">
            <v>M¸y ®Çm dïi 1,5KW</v>
          </cell>
          <cell r="E506" t="str">
            <v>Ca</v>
          </cell>
          <cell r="F506">
            <v>8.8999999999999996E-2</v>
          </cell>
          <cell r="G506">
            <v>37456</v>
          </cell>
          <cell r="H506">
            <v>3334</v>
          </cell>
        </row>
        <row r="507">
          <cell r="A507" t="str">
            <v/>
          </cell>
          <cell r="C507" t="str">
            <v>c16</v>
          </cell>
          <cell r="D507" t="str">
            <v>CÈu 16T</v>
          </cell>
          <cell r="E507" t="str">
            <v>Ca</v>
          </cell>
          <cell r="F507">
            <v>4.4999999999999998E-2</v>
          </cell>
          <cell r="G507">
            <v>823425</v>
          </cell>
          <cell r="H507">
            <v>37054</v>
          </cell>
        </row>
        <row r="508">
          <cell r="A508" t="str">
            <v/>
          </cell>
          <cell r="D508" t="str">
            <v>M¸y kh¸c</v>
          </cell>
          <cell r="E508" t="str">
            <v>%</v>
          </cell>
          <cell r="F508">
            <v>2</v>
          </cell>
          <cell r="G508">
            <v>49534</v>
          </cell>
          <cell r="H508">
            <v>991</v>
          </cell>
        </row>
        <row r="509">
          <cell r="A509">
            <v>58</v>
          </cell>
          <cell r="B509" t="str">
            <v xml:space="preserve">HA.6110 </v>
          </cell>
          <cell r="D509" t="str">
            <v>BT th©n t­êng c¸nh mè M150</v>
          </cell>
          <cell r="E509" t="str">
            <v>m3</v>
          </cell>
          <cell r="H509">
            <v>317507</v>
          </cell>
          <cell r="I509">
            <v>44651</v>
          </cell>
          <cell r="J509">
            <v>50525</v>
          </cell>
        </row>
        <row r="510">
          <cell r="A510" t="str">
            <v/>
          </cell>
          <cell r="D510" t="str">
            <v>a/ VËt liÖu</v>
          </cell>
        </row>
        <row r="511">
          <cell r="A511" t="str">
            <v/>
          </cell>
          <cell r="D511" t="str">
            <v>V­a BT M150 ®¸ 4x6 &amp; 2x4 (®é sôt 2-4)</v>
          </cell>
          <cell r="E511" t="str">
            <v>kg</v>
          </cell>
          <cell r="F511">
            <v>1.0249999999999999</v>
          </cell>
          <cell r="G511">
            <v>303689</v>
          </cell>
          <cell r="H511">
            <v>311281</v>
          </cell>
        </row>
        <row r="512">
          <cell r="A512" t="str">
            <v/>
          </cell>
          <cell r="D512" t="str">
            <v>VËt liÖu kh¸c</v>
          </cell>
          <cell r="E512" t="str">
            <v>%</v>
          </cell>
          <cell r="F512">
            <v>2</v>
          </cell>
          <cell r="G512">
            <v>311281</v>
          </cell>
          <cell r="H512">
            <v>6226</v>
          </cell>
        </row>
        <row r="513">
          <cell r="A513" t="str">
            <v/>
          </cell>
          <cell r="D513" t="str">
            <v>b/ Nh©n c«ng</v>
          </cell>
        </row>
        <row r="514">
          <cell r="A514" t="str">
            <v/>
          </cell>
          <cell r="C514" t="str">
            <v>4,0/7</v>
          </cell>
          <cell r="D514" t="str">
            <v>Nh©n c«ng 4,0/7</v>
          </cell>
          <cell r="E514" t="str">
            <v>c«ng</v>
          </cell>
          <cell r="F514">
            <v>2.91</v>
          </cell>
          <cell r="G514">
            <v>15344</v>
          </cell>
          <cell r="I514">
            <v>44651</v>
          </cell>
        </row>
        <row r="515">
          <cell r="A515" t="str">
            <v/>
          </cell>
          <cell r="D515" t="str">
            <v>c/ M¸y thi c«ng</v>
          </cell>
        </row>
        <row r="516">
          <cell r="A516" t="str">
            <v/>
          </cell>
          <cell r="C516" t="str">
            <v>t250</v>
          </cell>
          <cell r="D516" t="str">
            <v>M¸y trén 250l</v>
          </cell>
          <cell r="E516" t="str">
            <v>ca</v>
          </cell>
          <cell r="F516">
            <v>9.5000000000000001E-2</v>
          </cell>
          <cell r="G516">
            <v>96272</v>
          </cell>
          <cell r="J516">
            <v>9146</v>
          </cell>
        </row>
        <row r="517">
          <cell r="A517" t="str">
            <v/>
          </cell>
          <cell r="C517" t="str">
            <v>® d1,5</v>
          </cell>
          <cell r="D517" t="str">
            <v>M¸y ®Çm dïi 1,5KW</v>
          </cell>
          <cell r="E517" t="str">
            <v>ca</v>
          </cell>
          <cell r="F517">
            <v>8.8999999999999996E-2</v>
          </cell>
          <cell r="G517">
            <v>37456</v>
          </cell>
          <cell r="J517">
            <v>3334</v>
          </cell>
        </row>
        <row r="518">
          <cell r="A518" t="str">
            <v/>
          </cell>
          <cell r="C518" t="str">
            <v>c16</v>
          </cell>
          <cell r="D518" t="str">
            <v>CÈu 16T</v>
          </cell>
          <cell r="E518" t="str">
            <v>ca</v>
          </cell>
          <cell r="F518">
            <v>4.4999999999999998E-2</v>
          </cell>
          <cell r="G518">
            <v>823425</v>
          </cell>
          <cell r="J518">
            <v>37054</v>
          </cell>
        </row>
        <row r="519">
          <cell r="A519" t="str">
            <v/>
          </cell>
          <cell r="D519" t="str">
            <v>M¸y kh¸c</v>
          </cell>
          <cell r="E519" t="str">
            <v>%</v>
          </cell>
          <cell r="F519">
            <v>2</v>
          </cell>
          <cell r="G519">
            <v>49534</v>
          </cell>
          <cell r="J519">
            <v>991</v>
          </cell>
        </row>
        <row r="520">
          <cell r="A520">
            <v>59</v>
          </cell>
          <cell r="B520" t="str">
            <v xml:space="preserve">HA.6110 </v>
          </cell>
          <cell r="D520" t="str">
            <v>BT mãng mè M150</v>
          </cell>
          <cell r="E520" t="str">
            <v>m3</v>
          </cell>
          <cell r="H520">
            <v>317507</v>
          </cell>
          <cell r="I520">
            <v>44651</v>
          </cell>
          <cell r="J520">
            <v>50525</v>
          </cell>
        </row>
        <row r="521">
          <cell r="A521" t="str">
            <v/>
          </cell>
          <cell r="D521" t="str">
            <v>a/ VËt liÖu</v>
          </cell>
        </row>
        <row r="522">
          <cell r="A522" t="str">
            <v/>
          </cell>
          <cell r="D522" t="str">
            <v>V­a BT M150 ®¸ 4x6 &amp; 2x4 (®é sôt 2-4)</v>
          </cell>
          <cell r="E522" t="str">
            <v>kg</v>
          </cell>
          <cell r="F522">
            <v>1.0249999999999999</v>
          </cell>
          <cell r="G522">
            <v>303689</v>
          </cell>
          <cell r="H522">
            <v>311281</v>
          </cell>
        </row>
        <row r="523">
          <cell r="A523" t="str">
            <v/>
          </cell>
          <cell r="D523" t="str">
            <v>VËt liÖu kh¸c</v>
          </cell>
          <cell r="E523" t="str">
            <v>%</v>
          </cell>
          <cell r="F523">
            <v>2</v>
          </cell>
          <cell r="G523">
            <v>311281</v>
          </cell>
          <cell r="H523">
            <v>6226</v>
          </cell>
        </row>
        <row r="524">
          <cell r="A524" t="str">
            <v/>
          </cell>
          <cell r="D524" t="str">
            <v>b/ Nh©n c«ng</v>
          </cell>
        </row>
        <row r="525">
          <cell r="A525" t="str">
            <v/>
          </cell>
          <cell r="C525" t="str">
            <v>4,0/7</v>
          </cell>
          <cell r="D525" t="str">
            <v>Nh©n c«ng 4,0/7</v>
          </cell>
          <cell r="E525" t="str">
            <v>c«ng</v>
          </cell>
          <cell r="F525">
            <v>2.91</v>
          </cell>
          <cell r="G525">
            <v>15344</v>
          </cell>
          <cell r="I525">
            <v>44651</v>
          </cell>
        </row>
        <row r="526">
          <cell r="A526" t="str">
            <v/>
          </cell>
          <cell r="D526" t="str">
            <v>c/ M¸y thi c«ng</v>
          </cell>
        </row>
        <row r="527">
          <cell r="A527" t="str">
            <v/>
          </cell>
          <cell r="C527" t="str">
            <v>t250</v>
          </cell>
          <cell r="D527" t="str">
            <v>M¸y trén 250l</v>
          </cell>
          <cell r="E527" t="str">
            <v>ca</v>
          </cell>
          <cell r="F527">
            <v>9.5000000000000001E-2</v>
          </cell>
          <cell r="G527">
            <v>96272</v>
          </cell>
          <cell r="J527">
            <v>9146</v>
          </cell>
        </row>
        <row r="528">
          <cell r="A528" t="str">
            <v/>
          </cell>
          <cell r="C528" t="str">
            <v>® d1,5</v>
          </cell>
          <cell r="D528" t="str">
            <v>M¸y ®Çm dïi 1,5KW</v>
          </cell>
          <cell r="E528" t="str">
            <v>ca</v>
          </cell>
          <cell r="F528">
            <v>8.8999999999999996E-2</v>
          </cell>
          <cell r="G528">
            <v>37456</v>
          </cell>
          <cell r="J528">
            <v>3334</v>
          </cell>
        </row>
        <row r="529">
          <cell r="A529" t="str">
            <v/>
          </cell>
          <cell r="C529" t="str">
            <v>c16</v>
          </cell>
          <cell r="D529" t="str">
            <v>CÈu 16T</v>
          </cell>
          <cell r="E529" t="str">
            <v>ca</v>
          </cell>
          <cell r="F529">
            <v>4.4999999999999998E-2</v>
          </cell>
          <cell r="G529">
            <v>823425</v>
          </cell>
          <cell r="J529">
            <v>37054</v>
          </cell>
        </row>
        <row r="530">
          <cell r="A530" t="str">
            <v/>
          </cell>
          <cell r="D530" t="str">
            <v>M¸y kh¸c</v>
          </cell>
          <cell r="E530" t="str">
            <v>%</v>
          </cell>
          <cell r="F530">
            <v>2</v>
          </cell>
          <cell r="G530">
            <v>49534</v>
          </cell>
          <cell r="J530">
            <v>991</v>
          </cell>
        </row>
        <row r="531">
          <cell r="A531">
            <v>60</v>
          </cell>
          <cell r="B531" t="str">
            <v>BB.1363</v>
          </cell>
          <cell r="D531" t="str">
            <v>§¾p ®Êt nãn mè b»ng thñ c«ng</v>
          </cell>
          <cell r="E531" t="str">
            <v>m3</v>
          </cell>
          <cell r="I531">
            <v>23457</v>
          </cell>
        </row>
        <row r="532">
          <cell r="A532" t="str">
            <v/>
          </cell>
          <cell r="D532" t="str">
            <v>b/ Nh©n c«ng</v>
          </cell>
        </row>
        <row r="533">
          <cell r="A533" t="str">
            <v/>
          </cell>
          <cell r="C533" t="str">
            <v>2,7/7</v>
          </cell>
          <cell r="D533" t="str">
            <v>Nh©n c«ng 2,7/7</v>
          </cell>
          <cell r="E533" t="str">
            <v>c«ng</v>
          </cell>
          <cell r="F533">
            <v>1.74</v>
          </cell>
          <cell r="G533">
            <v>13481</v>
          </cell>
          <cell r="I533">
            <v>23457</v>
          </cell>
        </row>
        <row r="534">
          <cell r="A534">
            <v>61</v>
          </cell>
          <cell r="B534" t="str">
            <v>BB.1353</v>
          </cell>
          <cell r="D534" t="str">
            <v>§¾p ®Êt 1/4 nãn mè K=0.9</v>
          </cell>
          <cell r="E534" t="str">
            <v>m3</v>
          </cell>
          <cell r="H534">
            <v>2080</v>
          </cell>
          <cell r="I534">
            <v>14549</v>
          </cell>
          <cell r="J534">
            <v>20920</v>
          </cell>
        </row>
        <row r="535">
          <cell r="A535" t="str">
            <v/>
          </cell>
          <cell r="D535" t="str">
            <v>b/ Nh©n c«ng</v>
          </cell>
        </row>
        <row r="536">
          <cell r="A536" t="str">
            <v/>
          </cell>
          <cell r="C536" t="str">
            <v>3,0/7</v>
          </cell>
          <cell r="D536" t="str">
            <v>Nh©n c«ng 3,0/7</v>
          </cell>
          <cell r="E536" t="str">
            <v xml:space="preserve">C«ng </v>
          </cell>
          <cell r="F536">
            <v>1.04</v>
          </cell>
          <cell r="G536">
            <v>13878</v>
          </cell>
          <cell r="I536">
            <v>14433</v>
          </cell>
        </row>
        <row r="537">
          <cell r="D537" t="str">
            <v>§µo ®Êt v/c vÒ ®¾p</v>
          </cell>
          <cell r="E537" t="str">
            <v>1,04m3</v>
          </cell>
          <cell r="H537">
            <v>2080</v>
          </cell>
          <cell r="I537">
            <v>116</v>
          </cell>
          <cell r="J537">
            <v>20920</v>
          </cell>
        </row>
        <row r="538">
          <cell r="A538">
            <v>62</v>
          </cell>
          <cell r="B538" t="str">
            <v>BA.1383</v>
          </cell>
          <cell r="D538" t="str">
            <v>§µo ®Êt m­¬ng</v>
          </cell>
          <cell r="E538" t="str">
            <v>m3</v>
          </cell>
          <cell r="I538">
            <v>16110</v>
          </cell>
        </row>
        <row r="539">
          <cell r="A539" t="str">
            <v/>
          </cell>
          <cell r="D539" t="str">
            <v>b/ Nh©n c«ng</v>
          </cell>
        </row>
        <row r="540">
          <cell r="A540" t="str">
            <v/>
          </cell>
          <cell r="C540" t="str">
            <v>2,7/7</v>
          </cell>
          <cell r="D540" t="str">
            <v>Nh©n c«ng 2,7/7</v>
          </cell>
          <cell r="E540" t="str">
            <v>c«ng</v>
          </cell>
          <cell r="F540">
            <v>1.1599999999999999</v>
          </cell>
          <cell r="G540">
            <v>13481</v>
          </cell>
          <cell r="I540">
            <v>15638</v>
          </cell>
        </row>
        <row r="541">
          <cell r="A541" t="str">
            <v/>
          </cell>
          <cell r="C541" t="str">
            <v>2,7/7</v>
          </cell>
          <cell r="D541" t="str">
            <v>VËn chuyÓn tiÕp 10m</v>
          </cell>
          <cell r="E541" t="str">
            <v>c«ng</v>
          </cell>
          <cell r="F541">
            <v>3.5000000000000003E-2</v>
          </cell>
          <cell r="G541">
            <v>13481</v>
          </cell>
          <cell r="I541">
            <v>472</v>
          </cell>
        </row>
        <row r="542">
          <cell r="A542">
            <v>63</v>
          </cell>
          <cell r="B542" t="str">
            <v>IB.2221</v>
          </cell>
          <cell r="D542" t="str">
            <v>SX, l¾p dùng cèt CT5 thÐp b¶n qu¸ ®é, b¶n kª</v>
          </cell>
          <cell r="E542" t="str">
            <v>TÊn</v>
          </cell>
          <cell r="H542">
            <v>4447953</v>
          </cell>
          <cell r="I542">
            <v>114258</v>
          </cell>
          <cell r="J542">
            <v>100356</v>
          </cell>
        </row>
        <row r="543">
          <cell r="A543" t="str">
            <v/>
          </cell>
          <cell r="D543" t="str">
            <v>a/VËt liÖu</v>
          </cell>
        </row>
        <row r="544">
          <cell r="A544" t="str">
            <v/>
          </cell>
          <cell r="C544" t="str">
            <v>CT5</v>
          </cell>
          <cell r="D544" t="str">
            <v>ThÐp CT5</v>
          </cell>
          <cell r="E544" t="str">
            <v>kg</v>
          </cell>
          <cell r="F544">
            <v>1020</v>
          </cell>
          <cell r="G544">
            <v>4232</v>
          </cell>
          <cell r="H544">
            <v>4316640</v>
          </cell>
        </row>
        <row r="545">
          <cell r="A545" t="str">
            <v/>
          </cell>
          <cell r="C545" t="str">
            <v>dtb</v>
          </cell>
          <cell r="D545" t="str">
            <v>D©y thÐp buéc</v>
          </cell>
          <cell r="E545" t="str">
            <v>kg</v>
          </cell>
          <cell r="F545">
            <v>14.28</v>
          </cell>
          <cell r="G545">
            <v>6682</v>
          </cell>
          <cell r="H545">
            <v>95419</v>
          </cell>
        </row>
        <row r="546">
          <cell r="A546" t="str">
            <v/>
          </cell>
          <cell r="C546" t="str">
            <v>qh</v>
          </cell>
          <cell r="D546" t="str">
            <v>Que hµn</v>
          </cell>
          <cell r="E546" t="str">
            <v>kg</v>
          </cell>
          <cell r="F546">
            <v>4.7</v>
          </cell>
          <cell r="G546">
            <v>7637</v>
          </cell>
          <cell r="H546">
            <v>35894</v>
          </cell>
        </row>
        <row r="547">
          <cell r="A547" t="str">
            <v/>
          </cell>
          <cell r="D547" t="str">
            <v>b/ Nh©n c«ng</v>
          </cell>
        </row>
        <row r="548">
          <cell r="A548" t="str">
            <v/>
          </cell>
          <cell r="C548" t="str">
            <v>3,5/7</v>
          </cell>
          <cell r="D548" t="str">
            <v>Nh©n c«ng 3,5/7</v>
          </cell>
          <cell r="E548" t="str">
            <v>c«ng</v>
          </cell>
          <cell r="F548">
            <v>7.82</v>
          </cell>
          <cell r="G548">
            <v>14611</v>
          </cell>
          <cell r="I548">
            <v>114258</v>
          </cell>
        </row>
        <row r="549">
          <cell r="A549" t="str">
            <v/>
          </cell>
          <cell r="D549" t="str">
            <v>c/ M¸y thi c«ng</v>
          </cell>
        </row>
        <row r="550">
          <cell r="A550" t="str">
            <v/>
          </cell>
          <cell r="C550" t="str">
            <v>h23</v>
          </cell>
          <cell r="D550" t="str">
            <v>M¸y hµn 23KW</v>
          </cell>
          <cell r="E550" t="str">
            <v>ca</v>
          </cell>
          <cell r="F550">
            <v>1.133</v>
          </cell>
          <cell r="G550">
            <v>77338</v>
          </cell>
          <cell r="J550">
            <v>87624</v>
          </cell>
        </row>
        <row r="551">
          <cell r="A551" t="str">
            <v/>
          </cell>
          <cell r="C551" t="str">
            <v>cuct</v>
          </cell>
          <cell r="D551" t="str">
            <v>M¸y c¾t uèn cèt thÐp</v>
          </cell>
          <cell r="E551" t="str">
            <v>ca</v>
          </cell>
          <cell r="F551">
            <v>0.32</v>
          </cell>
          <cell r="G551">
            <v>39789</v>
          </cell>
          <cell r="J551">
            <v>12732</v>
          </cell>
        </row>
        <row r="552">
          <cell r="A552">
            <v>64</v>
          </cell>
          <cell r="B552" t="str">
            <v>IB.2221</v>
          </cell>
          <cell r="D552" t="str">
            <v>SX, l¾p dùng cèt thÐp CT3 b¶n qu¸ ®é, b¶n kª</v>
          </cell>
          <cell r="E552" t="str">
            <v>TÊn</v>
          </cell>
          <cell r="H552">
            <v>4518333</v>
          </cell>
          <cell r="I552">
            <v>114258</v>
          </cell>
          <cell r="J552">
            <v>100356</v>
          </cell>
        </row>
        <row r="553">
          <cell r="A553" t="str">
            <v/>
          </cell>
          <cell r="D553" t="str">
            <v>a/VËt liÖu</v>
          </cell>
        </row>
        <row r="554">
          <cell r="A554" t="str">
            <v/>
          </cell>
          <cell r="C554" t="str">
            <v>ct3</v>
          </cell>
          <cell r="D554" t="str">
            <v>ThÐp CT3</v>
          </cell>
          <cell r="E554" t="str">
            <v>kg</v>
          </cell>
          <cell r="F554">
            <v>1020</v>
          </cell>
          <cell r="G554">
            <v>4301</v>
          </cell>
          <cell r="H554">
            <v>4387020</v>
          </cell>
        </row>
        <row r="555">
          <cell r="A555" t="str">
            <v/>
          </cell>
          <cell r="C555" t="str">
            <v>dtb</v>
          </cell>
          <cell r="D555" t="str">
            <v>D©y thÐp buéc</v>
          </cell>
          <cell r="E555" t="str">
            <v>kg</v>
          </cell>
          <cell r="F555">
            <v>14.28</v>
          </cell>
          <cell r="G555">
            <v>6682</v>
          </cell>
          <cell r="H555">
            <v>95419</v>
          </cell>
        </row>
        <row r="556">
          <cell r="A556" t="str">
            <v/>
          </cell>
          <cell r="C556" t="str">
            <v>qh</v>
          </cell>
          <cell r="D556" t="str">
            <v>Que hµn</v>
          </cell>
          <cell r="E556" t="str">
            <v>kg</v>
          </cell>
          <cell r="F556">
            <v>4.7</v>
          </cell>
          <cell r="G556">
            <v>7637</v>
          </cell>
          <cell r="H556">
            <v>35894</v>
          </cell>
        </row>
        <row r="557">
          <cell r="A557" t="str">
            <v/>
          </cell>
          <cell r="D557" t="str">
            <v>b/ Nh©n c«ng</v>
          </cell>
        </row>
        <row r="558">
          <cell r="A558" t="str">
            <v/>
          </cell>
          <cell r="C558" t="str">
            <v>3,5/7</v>
          </cell>
          <cell r="D558" t="str">
            <v>Nh©n c«ng 3,5/7</v>
          </cell>
          <cell r="E558" t="str">
            <v>c«ng</v>
          </cell>
          <cell r="F558">
            <v>7.82</v>
          </cell>
          <cell r="G558">
            <v>14611</v>
          </cell>
          <cell r="I558">
            <v>114258</v>
          </cell>
        </row>
        <row r="559">
          <cell r="A559" t="str">
            <v/>
          </cell>
          <cell r="D559" t="str">
            <v>c/ M¸y thi c«ng</v>
          </cell>
        </row>
        <row r="560">
          <cell r="A560" t="str">
            <v/>
          </cell>
          <cell r="C560" t="str">
            <v>h23</v>
          </cell>
          <cell r="D560" t="str">
            <v>M¸y hµn 23KW</v>
          </cell>
          <cell r="E560" t="str">
            <v>ca</v>
          </cell>
          <cell r="F560">
            <v>1.133</v>
          </cell>
          <cell r="G560">
            <v>77338</v>
          </cell>
          <cell r="J560">
            <v>87624</v>
          </cell>
        </row>
        <row r="561">
          <cell r="A561" t="str">
            <v/>
          </cell>
          <cell r="C561" t="str">
            <v>cuct</v>
          </cell>
          <cell r="D561" t="str">
            <v>M¸y c¾t uèn cèt thÐp</v>
          </cell>
          <cell r="E561" t="str">
            <v>ca</v>
          </cell>
          <cell r="F561">
            <v>0.32</v>
          </cell>
          <cell r="G561">
            <v>39789</v>
          </cell>
          <cell r="J561">
            <v>12732</v>
          </cell>
        </row>
        <row r="562">
          <cell r="A562">
            <v>65</v>
          </cell>
          <cell r="B562" t="str">
            <v>HG.4110</v>
          </cell>
          <cell r="D562" t="str">
            <v>Bª t«ng b¶n qu¸ ®é M250</v>
          </cell>
          <cell r="E562" t="str">
            <v>m3</v>
          </cell>
          <cell r="H562">
            <v>435534</v>
          </cell>
          <cell r="I562">
            <v>35666</v>
          </cell>
          <cell r="J562">
            <v>9146</v>
          </cell>
        </row>
        <row r="563">
          <cell r="A563" t="str">
            <v/>
          </cell>
          <cell r="D563" t="str">
            <v>a/ VËt liÖu</v>
          </cell>
        </row>
        <row r="564">
          <cell r="A564" t="str">
            <v/>
          </cell>
          <cell r="D564" t="str">
            <v>V­a BT M250 ®¸ 1x2 (®é sôt 6x8)</v>
          </cell>
          <cell r="E564" t="str">
            <v>m3</v>
          </cell>
          <cell r="F564">
            <v>1.0249999999999999</v>
          </cell>
          <cell r="G564">
            <v>422797</v>
          </cell>
          <cell r="H564">
            <v>433367</v>
          </cell>
        </row>
        <row r="565">
          <cell r="A565" t="str">
            <v/>
          </cell>
          <cell r="D565" t="str">
            <v>VËt liÖu kh¸c</v>
          </cell>
          <cell r="E565" t="str">
            <v>%</v>
          </cell>
          <cell r="F565">
            <v>0.5</v>
          </cell>
          <cell r="G565">
            <v>433367</v>
          </cell>
          <cell r="H565">
            <v>2167</v>
          </cell>
        </row>
        <row r="566">
          <cell r="A566" t="str">
            <v/>
          </cell>
          <cell r="D566" t="str">
            <v>b/ Nh©n c«ng</v>
          </cell>
        </row>
        <row r="567">
          <cell r="A567" t="str">
            <v/>
          </cell>
          <cell r="C567" t="str">
            <v>3,0/7</v>
          </cell>
          <cell r="D567" t="str">
            <v>Nh©n c«ng 3,0/7</v>
          </cell>
          <cell r="E567" t="str">
            <v>c«ng</v>
          </cell>
          <cell r="F567">
            <v>2.57</v>
          </cell>
          <cell r="G567">
            <v>13878</v>
          </cell>
          <cell r="I567">
            <v>35666</v>
          </cell>
        </row>
        <row r="568">
          <cell r="A568" t="str">
            <v/>
          </cell>
          <cell r="D568" t="str">
            <v>c/ M¸y thi c«ng</v>
          </cell>
        </row>
        <row r="569">
          <cell r="A569" t="str">
            <v/>
          </cell>
          <cell r="C569" t="str">
            <v>t250</v>
          </cell>
          <cell r="D569" t="str">
            <v>M¸y trén 250l</v>
          </cell>
          <cell r="E569" t="str">
            <v>ca</v>
          </cell>
          <cell r="F569">
            <v>9.5000000000000001E-2</v>
          </cell>
          <cell r="G569">
            <v>96272</v>
          </cell>
          <cell r="J569">
            <v>9146</v>
          </cell>
        </row>
        <row r="570">
          <cell r="A570">
            <v>66</v>
          </cell>
          <cell r="B570" t="str">
            <v>LA.4320</v>
          </cell>
          <cell r="D570" t="str">
            <v xml:space="preserve">L¾p ®Æt b¶n qu¸ ®é </v>
          </cell>
          <cell r="E570" t="str">
            <v>tÊm</v>
          </cell>
          <cell r="H570">
            <v>12518</v>
          </cell>
          <cell r="I570">
            <v>1534</v>
          </cell>
          <cell r="J570">
            <v>19429</v>
          </cell>
        </row>
        <row r="571">
          <cell r="A571" t="str">
            <v/>
          </cell>
          <cell r="D571" t="str">
            <v>a/ VËt liÖu</v>
          </cell>
        </row>
        <row r="572">
          <cell r="A572" t="str">
            <v/>
          </cell>
          <cell r="C572" t="str">
            <v>tb</v>
          </cell>
          <cell r="D572" t="str">
            <v xml:space="preserve">S¾t ®Öm </v>
          </cell>
          <cell r="E572" t="str">
            <v>kg</v>
          </cell>
          <cell r="F572">
            <v>0.5</v>
          </cell>
          <cell r="G572">
            <v>3454</v>
          </cell>
          <cell r="H572">
            <v>1727</v>
          </cell>
        </row>
        <row r="573">
          <cell r="A573" t="str">
            <v/>
          </cell>
          <cell r="C573" t="str">
            <v>qh</v>
          </cell>
          <cell r="D573" t="str">
            <v>Que hµn</v>
          </cell>
          <cell r="E573" t="str">
            <v>kg</v>
          </cell>
          <cell r="F573">
            <v>0.72</v>
          </cell>
          <cell r="G573">
            <v>7637</v>
          </cell>
          <cell r="H573">
            <v>5499</v>
          </cell>
        </row>
        <row r="574">
          <cell r="A574" t="str">
            <v/>
          </cell>
          <cell r="C574" t="str">
            <v>gc</v>
          </cell>
          <cell r="D574" t="str">
            <v>Gç chèng/kª</v>
          </cell>
          <cell r="E574" t="str">
            <v>m3</v>
          </cell>
          <cell r="F574">
            <v>5.0000000000000001E-3</v>
          </cell>
          <cell r="G574">
            <v>830880</v>
          </cell>
          <cell r="H574">
            <v>4154</v>
          </cell>
        </row>
        <row r="575">
          <cell r="A575" t="str">
            <v/>
          </cell>
          <cell r="D575" t="str">
            <v>VËt liÖu kh¸c</v>
          </cell>
          <cell r="E575" t="str">
            <v>%</v>
          </cell>
          <cell r="F575">
            <v>10</v>
          </cell>
          <cell r="G575">
            <v>11380</v>
          </cell>
          <cell r="H575">
            <v>1138</v>
          </cell>
        </row>
        <row r="576">
          <cell r="A576" t="str">
            <v/>
          </cell>
          <cell r="D576" t="str">
            <v>b/ Nh©n c«ng</v>
          </cell>
        </row>
        <row r="577">
          <cell r="A577" t="str">
            <v/>
          </cell>
          <cell r="C577" t="str">
            <v>4,0/7</v>
          </cell>
          <cell r="D577" t="str">
            <v>Nh©n c«ng 4,0/7</v>
          </cell>
          <cell r="E577" t="str">
            <v>c«ng</v>
          </cell>
          <cell r="F577">
            <v>0.1</v>
          </cell>
          <cell r="G577">
            <v>15344</v>
          </cell>
          <cell r="I577">
            <v>1534</v>
          </cell>
        </row>
        <row r="578">
          <cell r="A578" t="str">
            <v/>
          </cell>
          <cell r="D578" t="str">
            <v>c/ M¸y thi c«ng</v>
          </cell>
        </row>
        <row r="579">
          <cell r="A579" t="str">
            <v/>
          </cell>
          <cell r="C579" t="str">
            <v>c10</v>
          </cell>
          <cell r="D579" t="str">
            <v>CÈu 10T</v>
          </cell>
          <cell r="E579" t="str">
            <v>ca</v>
          </cell>
          <cell r="F579">
            <v>1.9E-2</v>
          </cell>
          <cell r="G579">
            <v>615511</v>
          </cell>
          <cell r="J579">
            <v>11695</v>
          </cell>
        </row>
        <row r="580">
          <cell r="A580" t="str">
            <v/>
          </cell>
          <cell r="C580" t="str">
            <v>h23</v>
          </cell>
          <cell r="D580" t="str">
            <v>M¸y hµn 23KW</v>
          </cell>
          <cell r="E580" t="str">
            <v>ca</v>
          </cell>
          <cell r="F580">
            <v>0.1</v>
          </cell>
          <cell r="G580">
            <v>77338</v>
          </cell>
          <cell r="J580">
            <v>7734</v>
          </cell>
        </row>
        <row r="581">
          <cell r="A581">
            <v>67</v>
          </cell>
          <cell r="B581" t="str">
            <v>KP.2310</v>
          </cell>
          <cell r="D581" t="str">
            <v xml:space="preserve">SX, LD, TD v¸n khu«n b¶n qu¸ ®é </v>
          </cell>
          <cell r="E581" t="str">
            <v>100m2</v>
          </cell>
          <cell r="H581">
            <v>104143</v>
          </cell>
          <cell r="I581">
            <v>355554</v>
          </cell>
        </row>
        <row r="582">
          <cell r="A582" t="str">
            <v/>
          </cell>
          <cell r="D582" t="str">
            <v>a/VËt liÖu</v>
          </cell>
        </row>
        <row r="583">
          <cell r="A583" t="str">
            <v/>
          </cell>
          <cell r="C583" t="str">
            <v>gvk</v>
          </cell>
          <cell r="D583" t="str">
            <v>Gç v¸n khu«n (c¶ nÑp)</v>
          </cell>
          <cell r="E583" t="str">
            <v>m3</v>
          </cell>
          <cell r="F583">
            <v>0.123</v>
          </cell>
          <cell r="G583">
            <v>830880</v>
          </cell>
          <cell r="H583">
            <v>102198</v>
          </cell>
        </row>
        <row r="584">
          <cell r="A584" t="str">
            <v/>
          </cell>
          <cell r="C584" t="str">
            <v>®i</v>
          </cell>
          <cell r="D584" t="str">
            <v>§inh</v>
          </cell>
          <cell r="E584" t="str">
            <v>kg</v>
          </cell>
          <cell r="F584">
            <v>0.16</v>
          </cell>
          <cell r="G584">
            <v>5714</v>
          </cell>
          <cell r="H584">
            <v>914</v>
          </cell>
        </row>
        <row r="585">
          <cell r="A585" t="str">
            <v/>
          </cell>
          <cell r="D585" t="str">
            <v>VËt liÖu kh¸c</v>
          </cell>
          <cell r="E585" t="str">
            <v>%</v>
          </cell>
          <cell r="F585">
            <v>1</v>
          </cell>
          <cell r="G585">
            <v>103112</v>
          </cell>
          <cell r="H585">
            <v>1031</v>
          </cell>
        </row>
        <row r="586">
          <cell r="A586" t="str">
            <v/>
          </cell>
          <cell r="D586" t="str">
            <v>b/ Nh©n c«ng</v>
          </cell>
        </row>
        <row r="587">
          <cell r="A587" t="str">
            <v/>
          </cell>
          <cell r="C587" t="str">
            <v>3,0/7</v>
          </cell>
          <cell r="D587" t="str">
            <v>Nh©n c«ng 3,0/7</v>
          </cell>
          <cell r="E587" t="str">
            <v>c«ng</v>
          </cell>
          <cell r="F587">
            <v>25.62</v>
          </cell>
          <cell r="G587">
            <v>13878</v>
          </cell>
          <cell r="I587">
            <v>355554</v>
          </cell>
        </row>
        <row r="588">
          <cell r="A588">
            <v>68</v>
          </cell>
          <cell r="B588" t="str">
            <v>UD.5122</v>
          </cell>
          <cell r="D588" t="str">
            <v>§¸ d¨m ®Öm</v>
          </cell>
          <cell r="E588" t="str">
            <v>m3</v>
          </cell>
          <cell r="H588">
            <v>113195</v>
          </cell>
          <cell r="I588">
            <v>33296</v>
          </cell>
        </row>
        <row r="589">
          <cell r="A589" t="str">
            <v/>
          </cell>
          <cell r="D589" t="str">
            <v>a/ VËt liÖu</v>
          </cell>
        </row>
        <row r="590">
          <cell r="A590" t="str">
            <v/>
          </cell>
          <cell r="C590" t="str">
            <v>®2x4</v>
          </cell>
          <cell r="D590" t="str">
            <v xml:space="preserve">§¸ d¨m 2 x 4      </v>
          </cell>
          <cell r="E590" t="str">
            <v>m3</v>
          </cell>
          <cell r="F590">
            <v>1.22</v>
          </cell>
          <cell r="G590">
            <v>92783</v>
          </cell>
          <cell r="H590">
            <v>113195</v>
          </cell>
        </row>
        <row r="591">
          <cell r="A591" t="str">
            <v/>
          </cell>
          <cell r="D591" t="str">
            <v>b/ Nh©n c«ng</v>
          </cell>
        </row>
        <row r="592">
          <cell r="A592" t="str">
            <v/>
          </cell>
          <cell r="C592" t="str">
            <v>4,0/7</v>
          </cell>
          <cell r="D592" t="str">
            <v>Nh©n c«ng 4,0/7</v>
          </cell>
          <cell r="E592" t="str">
            <v>c«ng</v>
          </cell>
          <cell r="F592">
            <v>2.17</v>
          </cell>
          <cell r="G592">
            <v>15344</v>
          </cell>
          <cell r="I592">
            <v>33296</v>
          </cell>
        </row>
        <row r="593">
          <cell r="A593">
            <v>69</v>
          </cell>
          <cell r="B593" t="str">
            <v>HA.5210</v>
          </cell>
          <cell r="D593" t="str">
            <v>BT khèi ch©n khay nãn mè M250</v>
          </cell>
          <cell r="E593" t="str">
            <v>m3</v>
          </cell>
          <cell r="H593">
            <v>314394</v>
          </cell>
          <cell r="I593">
            <v>27176</v>
          </cell>
          <cell r="J593">
            <v>9146</v>
          </cell>
        </row>
        <row r="594">
          <cell r="A594" t="str">
            <v/>
          </cell>
          <cell r="D594" t="str">
            <v>a/ VËt liÖu</v>
          </cell>
        </row>
        <row r="595">
          <cell r="A595" t="str">
            <v/>
          </cell>
          <cell r="D595" t="str">
            <v>V­a BT M150 ®¸ 4x6 &amp; 2x4 (®é sôt 2-4)</v>
          </cell>
          <cell r="F595">
            <v>1.0249999999999999</v>
          </cell>
          <cell r="G595">
            <v>303689</v>
          </cell>
          <cell r="H595">
            <v>311281</v>
          </cell>
        </row>
        <row r="596">
          <cell r="A596" t="str">
            <v/>
          </cell>
          <cell r="D596" t="str">
            <v>VËt liÖu kh¸c</v>
          </cell>
          <cell r="E596" t="str">
            <v>%</v>
          </cell>
          <cell r="F596">
            <v>1</v>
          </cell>
          <cell r="G596">
            <v>311281</v>
          </cell>
          <cell r="H596">
            <v>3113</v>
          </cell>
        </row>
        <row r="597">
          <cell r="A597" t="str">
            <v/>
          </cell>
          <cell r="D597" t="str">
            <v>b/ Nh©n c«ng</v>
          </cell>
        </row>
        <row r="598">
          <cell r="A598" t="str">
            <v/>
          </cell>
          <cell r="C598" t="str">
            <v>3,5/7</v>
          </cell>
          <cell r="D598" t="str">
            <v>Nh©n c«ng 3,5/7</v>
          </cell>
          <cell r="E598" t="str">
            <v xml:space="preserve">C«ng </v>
          </cell>
          <cell r="F598">
            <v>1.86</v>
          </cell>
          <cell r="G598">
            <v>14611</v>
          </cell>
          <cell r="I598">
            <v>27176</v>
          </cell>
        </row>
        <row r="599">
          <cell r="A599" t="str">
            <v/>
          </cell>
          <cell r="D599" t="str">
            <v>c/ M¸y thi c«ng</v>
          </cell>
        </row>
        <row r="600">
          <cell r="A600" t="str">
            <v/>
          </cell>
          <cell r="C600" t="str">
            <v>t250</v>
          </cell>
          <cell r="D600" t="str">
            <v>M¸y trén 250l</v>
          </cell>
          <cell r="E600" t="str">
            <v>Ca</v>
          </cell>
          <cell r="F600">
            <v>9.5000000000000001E-2</v>
          </cell>
          <cell r="G600">
            <v>96272</v>
          </cell>
          <cell r="J600">
            <v>9146</v>
          </cell>
        </row>
        <row r="601">
          <cell r="A601">
            <v>70</v>
          </cell>
          <cell r="B601" t="str">
            <v>GA.4310</v>
          </cell>
          <cell r="D601" t="str">
            <v>§¸ héc x©y v÷a M100 nãn mè (30cm)</v>
          </cell>
          <cell r="E601" t="str">
            <v>m3</v>
          </cell>
          <cell r="H601">
            <v>238247</v>
          </cell>
          <cell r="I601">
            <v>35359</v>
          </cell>
        </row>
        <row r="602">
          <cell r="A602" t="str">
            <v/>
          </cell>
          <cell r="D602" t="str">
            <v>a/ VËt liÖu</v>
          </cell>
        </row>
        <row r="603">
          <cell r="A603" t="str">
            <v/>
          </cell>
          <cell r="D603" t="str">
            <v xml:space="preserve">V­a XM M100 </v>
          </cell>
          <cell r="E603" t="str">
            <v>kg</v>
          </cell>
          <cell r="F603">
            <v>0.42</v>
          </cell>
          <cell r="G603">
            <v>368917</v>
          </cell>
          <cell r="H603">
            <v>154945</v>
          </cell>
        </row>
        <row r="604">
          <cell r="A604" t="str">
            <v/>
          </cell>
          <cell r="C604" t="str">
            <v>®h</v>
          </cell>
          <cell r="D604" t="str">
            <v>§¸ héc</v>
          </cell>
          <cell r="E604" t="str">
            <v>m3</v>
          </cell>
          <cell r="F604">
            <v>1.22</v>
          </cell>
          <cell r="G604">
            <v>61886</v>
          </cell>
          <cell r="H604">
            <v>75501</v>
          </cell>
        </row>
        <row r="605">
          <cell r="A605" t="str">
            <v/>
          </cell>
          <cell r="C605" t="str">
            <v>®cp</v>
          </cell>
          <cell r="D605" t="str">
            <v>§¸ d¨m cÊp phèi</v>
          </cell>
          <cell r="E605" t="str">
            <v>m3</v>
          </cell>
          <cell r="F605">
            <v>5.7000000000000002E-2</v>
          </cell>
          <cell r="G605">
            <v>77069</v>
          </cell>
          <cell r="H605">
            <v>4393</v>
          </cell>
        </row>
        <row r="606">
          <cell r="A606" t="str">
            <v/>
          </cell>
          <cell r="C606" t="str">
            <v>dtb</v>
          </cell>
          <cell r="D606" t="str">
            <v>D©y thÐp buéc</v>
          </cell>
          <cell r="E606" t="str">
            <v>kg</v>
          </cell>
          <cell r="F606">
            <v>0.51</v>
          </cell>
          <cell r="G606">
            <v>6682</v>
          </cell>
          <cell r="H606">
            <v>3408</v>
          </cell>
        </row>
        <row r="607">
          <cell r="A607" t="str">
            <v/>
          </cell>
          <cell r="D607" t="str">
            <v>b/ Nh©n c«ng</v>
          </cell>
        </row>
        <row r="608">
          <cell r="A608" t="str">
            <v/>
          </cell>
          <cell r="C608" t="str">
            <v>3,5/7</v>
          </cell>
          <cell r="D608" t="str">
            <v>Nh©n c«ng 3,5/7</v>
          </cell>
          <cell r="E608" t="str">
            <v xml:space="preserve">C«ng </v>
          </cell>
          <cell r="F608">
            <v>2.42</v>
          </cell>
          <cell r="G608">
            <v>14611</v>
          </cell>
          <cell r="I608">
            <v>35359</v>
          </cell>
        </row>
        <row r="609">
          <cell r="A609">
            <v>71</v>
          </cell>
          <cell r="B609" t="str">
            <v>GA.7110</v>
          </cell>
          <cell r="D609" t="str">
            <v>§¸ héc x©y v÷a M100 lµm bËc thang</v>
          </cell>
          <cell r="E609" t="str">
            <v>m3</v>
          </cell>
          <cell r="H609">
            <v>251281</v>
          </cell>
          <cell r="I609">
            <v>60343</v>
          </cell>
        </row>
        <row r="610">
          <cell r="A610" t="str">
            <v/>
          </cell>
          <cell r="D610" t="str">
            <v>a/ VËt liÖu</v>
          </cell>
        </row>
        <row r="611">
          <cell r="A611" t="str">
            <v/>
          </cell>
          <cell r="D611" t="str">
            <v xml:space="preserve">V­a XM M100 </v>
          </cell>
          <cell r="E611" t="str">
            <v>kg</v>
          </cell>
          <cell r="F611">
            <v>0.42</v>
          </cell>
          <cell r="G611">
            <v>368917</v>
          </cell>
          <cell r="H611">
            <v>154945</v>
          </cell>
        </row>
        <row r="612">
          <cell r="A612" t="str">
            <v/>
          </cell>
          <cell r="C612" t="str">
            <v>®h</v>
          </cell>
          <cell r="D612" t="str">
            <v>§¸ héc</v>
          </cell>
          <cell r="E612" t="str">
            <v>m3</v>
          </cell>
          <cell r="F612">
            <v>1.22</v>
          </cell>
          <cell r="G612">
            <v>61886</v>
          </cell>
          <cell r="H612">
            <v>75501</v>
          </cell>
        </row>
        <row r="613">
          <cell r="A613" t="str">
            <v/>
          </cell>
          <cell r="C613" t="str">
            <v>®cp</v>
          </cell>
          <cell r="D613" t="str">
            <v>§¸ d¨m cÊp phèi</v>
          </cell>
          <cell r="E613" t="str">
            <v>m3</v>
          </cell>
          <cell r="F613">
            <v>5.7000000000000002E-2</v>
          </cell>
          <cell r="G613">
            <v>77069</v>
          </cell>
          <cell r="H613">
            <v>4393</v>
          </cell>
        </row>
        <row r="614">
          <cell r="C614" t="str">
            <v>gvk</v>
          </cell>
          <cell r="D614" t="str">
            <v>Gç v¸n khu«n</v>
          </cell>
          <cell r="E614" t="str">
            <v>m3</v>
          </cell>
          <cell r="F614">
            <v>1.4999999999999999E-2</v>
          </cell>
          <cell r="G614">
            <v>830880</v>
          </cell>
          <cell r="H614">
            <v>12463</v>
          </cell>
        </row>
        <row r="615">
          <cell r="C615" t="str">
            <v>®i</v>
          </cell>
          <cell r="D615" t="str">
            <v>§inh</v>
          </cell>
          <cell r="E615" t="str">
            <v>kg</v>
          </cell>
          <cell r="F615">
            <v>0.1</v>
          </cell>
          <cell r="G615">
            <v>5714</v>
          </cell>
          <cell r="H615">
            <v>571</v>
          </cell>
        </row>
        <row r="616">
          <cell r="A616" t="str">
            <v/>
          </cell>
          <cell r="C616" t="str">
            <v>dtb</v>
          </cell>
          <cell r="D616" t="str">
            <v>D©y thÐp buéc</v>
          </cell>
          <cell r="E616" t="str">
            <v>kg</v>
          </cell>
          <cell r="F616">
            <v>0.51</v>
          </cell>
          <cell r="G616">
            <v>6682</v>
          </cell>
          <cell r="H616">
            <v>3408</v>
          </cell>
        </row>
        <row r="617">
          <cell r="A617" t="str">
            <v/>
          </cell>
          <cell r="D617" t="str">
            <v>b/ Nh©n c«ng</v>
          </cell>
        </row>
        <row r="618">
          <cell r="A618" t="str">
            <v/>
          </cell>
          <cell r="C618" t="str">
            <v>3,5/7</v>
          </cell>
          <cell r="D618" t="str">
            <v>Nh©n c«ng 3,5/7</v>
          </cell>
          <cell r="E618" t="str">
            <v xml:space="preserve">C«ng </v>
          </cell>
          <cell r="F618">
            <v>4.13</v>
          </cell>
          <cell r="G618">
            <v>14611</v>
          </cell>
          <cell r="I618">
            <v>60343</v>
          </cell>
        </row>
        <row r="619">
          <cell r="A619">
            <v>72</v>
          </cell>
          <cell r="B619" t="str">
            <v>BL.1111</v>
          </cell>
          <cell r="D619" t="str">
            <v>§µo ®¸ b»ng thñ c«ng</v>
          </cell>
          <cell r="E619" t="str">
            <v>m3</v>
          </cell>
          <cell r="I619">
            <v>54445</v>
          </cell>
        </row>
        <row r="620">
          <cell r="A620" t="str">
            <v/>
          </cell>
          <cell r="D620" t="str">
            <v>b/ Nh©n c«ng</v>
          </cell>
        </row>
        <row r="621">
          <cell r="A621" t="str">
            <v/>
          </cell>
          <cell r="C621" t="str">
            <v>3,0/7</v>
          </cell>
          <cell r="D621" t="str">
            <v>Nh©n c«ng 3,0/7</v>
          </cell>
          <cell r="E621" t="str">
            <v xml:space="preserve">C«ng </v>
          </cell>
          <cell r="F621">
            <v>3.9230999999999998</v>
          </cell>
          <cell r="G621">
            <v>13878</v>
          </cell>
          <cell r="I621">
            <v>54445</v>
          </cell>
        </row>
        <row r="622">
          <cell r="A622">
            <v>73</v>
          </cell>
          <cell r="B622" t="str">
            <v>BL.1113</v>
          </cell>
          <cell r="D622" t="str">
            <v>§µo ®Êt lÉn cuéi sái b»ng thñ c«ng</v>
          </cell>
          <cell r="E622" t="str">
            <v>m3</v>
          </cell>
          <cell r="I622">
            <v>36510</v>
          </cell>
        </row>
        <row r="623">
          <cell r="A623" t="str">
            <v/>
          </cell>
          <cell r="D623" t="str">
            <v>b/ Nh©n c«ng</v>
          </cell>
        </row>
        <row r="624">
          <cell r="A624" t="str">
            <v/>
          </cell>
          <cell r="C624" t="str">
            <v>3,0/7</v>
          </cell>
          <cell r="D624" t="str">
            <v>Nh©n c«ng 3,0/7</v>
          </cell>
          <cell r="E624" t="str">
            <v xml:space="preserve">C«ng </v>
          </cell>
          <cell r="F624">
            <v>2.6307999999999998</v>
          </cell>
          <cell r="G624">
            <v>13878</v>
          </cell>
          <cell r="I624">
            <v>36510</v>
          </cell>
        </row>
        <row r="625">
          <cell r="A625">
            <v>74</v>
          </cell>
          <cell r="B625" t="str">
            <v>BE.1123</v>
          </cell>
          <cell r="D625" t="str">
            <v>§µo ®Êt mãng b»ng m¸y</v>
          </cell>
          <cell r="E625" t="str">
            <v>m3</v>
          </cell>
          <cell r="I625">
            <v>441</v>
          </cell>
          <cell r="J625">
            <v>4080</v>
          </cell>
        </row>
        <row r="626">
          <cell r="A626" t="str">
            <v/>
          </cell>
          <cell r="D626" t="str">
            <v>b/ Nh©n c«ng</v>
          </cell>
        </row>
        <row r="627">
          <cell r="A627" t="str">
            <v/>
          </cell>
          <cell r="C627" t="str">
            <v>3,0/7</v>
          </cell>
          <cell r="D627" t="str">
            <v>Nh©n c«ng 3,0/7</v>
          </cell>
          <cell r="E627" t="str">
            <v xml:space="preserve">C«ng </v>
          </cell>
          <cell r="F627">
            <v>3.1800000000000002E-2</v>
          </cell>
          <cell r="G627">
            <v>13878</v>
          </cell>
          <cell r="I627">
            <v>441</v>
          </cell>
        </row>
        <row r="628">
          <cell r="A628" t="str">
            <v/>
          </cell>
          <cell r="D628" t="str">
            <v>c/ M¸y thi c«ng</v>
          </cell>
        </row>
        <row r="629">
          <cell r="A629" t="str">
            <v/>
          </cell>
          <cell r="C629" t="str">
            <v>x1,25</v>
          </cell>
          <cell r="D629" t="str">
            <v>M¸y xóc 1,25m3</v>
          </cell>
          <cell r="E629" t="str">
            <v>Ca</v>
          </cell>
          <cell r="F629">
            <v>3.0500000000000002E-3</v>
          </cell>
          <cell r="G629">
            <v>1238930</v>
          </cell>
          <cell r="J629">
            <v>3779</v>
          </cell>
        </row>
        <row r="630">
          <cell r="C630" t="str">
            <v>u110</v>
          </cell>
          <cell r="D630" t="str">
            <v>M¸y ñi 110cv</v>
          </cell>
          <cell r="E630" t="str">
            <v>Ca</v>
          </cell>
          <cell r="F630">
            <v>4.4999999999999999E-4</v>
          </cell>
          <cell r="G630">
            <v>669348</v>
          </cell>
          <cell r="J630">
            <v>301</v>
          </cell>
        </row>
        <row r="631">
          <cell r="A631">
            <v>75</v>
          </cell>
          <cell r="B631" t="str">
            <v>BA.1373/93</v>
          </cell>
          <cell r="D631" t="str">
            <v>§µo ®Êt mãng b»ng thñ c«ng</v>
          </cell>
          <cell r="E631" t="str">
            <v>m3</v>
          </cell>
          <cell r="I631">
            <v>15613</v>
          </cell>
        </row>
        <row r="632">
          <cell r="A632" t="str">
            <v/>
          </cell>
          <cell r="D632" t="str">
            <v>b/ Nh©n c«ng</v>
          </cell>
        </row>
        <row r="633">
          <cell r="A633" t="str">
            <v/>
          </cell>
          <cell r="C633" t="str">
            <v>3,0/7</v>
          </cell>
          <cell r="D633" t="str">
            <v>Nh©n c«ng 3,0/7</v>
          </cell>
          <cell r="E633" t="str">
            <v xml:space="preserve">C«ng </v>
          </cell>
          <cell r="F633">
            <v>1.0900000000000001</v>
          </cell>
          <cell r="G633">
            <v>13878</v>
          </cell>
          <cell r="I633">
            <v>15127</v>
          </cell>
        </row>
        <row r="634">
          <cell r="A634" t="str">
            <v/>
          </cell>
          <cell r="C634" t="str">
            <v>3,0/7</v>
          </cell>
          <cell r="D634" t="str">
            <v>VËn chuyÓn tiÕp 10m</v>
          </cell>
          <cell r="E634" t="str">
            <v xml:space="preserve">C«ng </v>
          </cell>
          <cell r="F634">
            <v>3.5000000000000003E-2</v>
          </cell>
          <cell r="G634">
            <v>13878</v>
          </cell>
          <cell r="I634">
            <v>486</v>
          </cell>
        </row>
        <row r="635">
          <cell r="A635">
            <v>76</v>
          </cell>
          <cell r="B635" t="str">
            <v>HA.5210</v>
          </cell>
          <cell r="D635" t="str">
            <v>BT m­¬ng thñy lîi M150</v>
          </cell>
          <cell r="E635" t="str">
            <v>m3</v>
          </cell>
          <cell r="H635">
            <v>314394</v>
          </cell>
          <cell r="I635">
            <v>27176</v>
          </cell>
          <cell r="J635">
            <v>9146</v>
          </cell>
        </row>
        <row r="636">
          <cell r="A636" t="str">
            <v/>
          </cell>
          <cell r="D636" t="str">
            <v>a/ VËt liÖu</v>
          </cell>
        </row>
        <row r="637">
          <cell r="A637" t="str">
            <v/>
          </cell>
          <cell r="D637" t="str">
            <v>V­a BT M150 ®¸ 4x6 &amp; 2x4 (®é sôt 2-4)</v>
          </cell>
          <cell r="F637">
            <v>1.0249999999999999</v>
          </cell>
          <cell r="G637">
            <v>303689</v>
          </cell>
          <cell r="H637">
            <v>311281</v>
          </cell>
        </row>
        <row r="638">
          <cell r="A638" t="str">
            <v/>
          </cell>
          <cell r="D638" t="str">
            <v>VËt liÖu kh¸c</v>
          </cell>
          <cell r="E638" t="str">
            <v>%</v>
          </cell>
          <cell r="F638">
            <v>1</v>
          </cell>
          <cell r="G638">
            <v>311281</v>
          </cell>
          <cell r="H638">
            <v>3113</v>
          </cell>
        </row>
        <row r="639">
          <cell r="A639" t="str">
            <v/>
          </cell>
          <cell r="D639" t="str">
            <v>b/ Nh©n c«ng</v>
          </cell>
        </row>
        <row r="640">
          <cell r="A640" t="str">
            <v/>
          </cell>
          <cell r="C640" t="str">
            <v>3,5/7</v>
          </cell>
          <cell r="D640" t="str">
            <v>Nh©n c«ng 3,5/7</v>
          </cell>
          <cell r="E640" t="str">
            <v xml:space="preserve">C«ng </v>
          </cell>
          <cell r="F640">
            <v>1.86</v>
          </cell>
          <cell r="G640">
            <v>14611</v>
          </cell>
          <cell r="I640">
            <v>27176</v>
          </cell>
        </row>
        <row r="641">
          <cell r="A641" t="str">
            <v/>
          </cell>
          <cell r="D641" t="str">
            <v>c/ M¸y thi c«ng</v>
          </cell>
        </row>
        <row r="642">
          <cell r="A642" t="str">
            <v/>
          </cell>
          <cell r="C642" t="str">
            <v>t250</v>
          </cell>
          <cell r="D642" t="str">
            <v>M¸y trén 250l</v>
          </cell>
          <cell r="E642" t="str">
            <v>Ca</v>
          </cell>
          <cell r="F642">
            <v>9.5000000000000001E-2</v>
          </cell>
          <cell r="G642">
            <v>96272</v>
          </cell>
          <cell r="J642">
            <v>9146</v>
          </cell>
        </row>
        <row r="643">
          <cell r="A643">
            <v>77</v>
          </cell>
          <cell r="B643" t="str">
            <v>HA.5210</v>
          </cell>
          <cell r="D643" t="str">
            <v>BT m­¬ng thñy lîi M200</v>
          </cell>
          <cell r="E643" t="str">
            <v>m3</v>
          </cell>
          <cell r="H643">
            <v>388704</v>
          </cell>
          <cell r="I643">
            <v>27176</v>
          </cell>
          <cell r="J643">
            <v>9146</v>
          </cell>
        </row>
        <row r="644">
          <cell r="A644" t="str">
            <v/>
          </cell>
          <cell r="D644" t="str">
            <v>a/ VËt liÖu</v>
          </cell>
        </row>
        <row r="645">
          <cell r="A645" t="str">
            <v/>
          </cell>
          <cell r="D645" t="str">
            <v>V­a BT M200 ®¸ 1x2 (®é sôt 6-8)</v>
          </cell>
          <cell r="F645">
            <v>1.0249999999999999</v>
          </cell>
          <cell r="G645">
            <v>375468</v>
          </cell>
          <cell r="H645">
            <v>384855</v>
          </cell>
        </row>
        <row r="646">
          <cell r="A646" t="str">
            <v/>
          </cell>
          <cell r="D646" t="str">
            <v>VËt liÖu kh¸c</v>
          </cell>
          <cell r="E646" t="str">
            <v>%</v>
          </cell>
          <cell r="F646">
            <v>1</v>
          </cell>
          <cell r="G646">
            <v>384855</v>
          </cell>
          <cell r="H646">
            <v>3849</v>
          </cell>
        </row>
        <row r="647">
          <cell r="A647" t="str">
            <v/>
          </cell>
          <cell r="D647" t="str">
            <v>b/ Nh©n c«ng</v>
          </cell>
        </row>
        <row r="648">
          <cell r="A648" t="str">
            <v/>
          </cell>
          <cell r="C648" t="str">
            <v>3,5/7</v>
          </cell>
          <cell r="D648" t="str">
            <v>Nh©n c«ng 3,5/7</v>
          </cell>
          <cell r="E648" t="str">
            <v xml:space="preserve">C«ng </v>
          </cell>
          <cell r="F648">
            <v>1.86</v>
          </cell>
          <cell r="G648">
            <v>14611</v>
          </cell>
          <cell r="I648">
            <v>27176</v>
          </cell>
        </row>
        <row r="649">
          <cell r="A649" t="str">
            <v/>
          </cell>
          <cell r="D649" t="str">
            <v>c/ M¸y thi c«ng</v>
          </cell>
        </row>
        <row r="650">
          <cell r="A650" t="str">
            <v/>
          </cell>
          <cell r="C650" t="str">
            <v>t250</v>
          </cell>
          <cell r="D650" t="str">
            <v>M¸y trén 250l</v>
          </cell>
          <cell r="E650" t="str">
            <v>Ca</v>
          </cell>
          <cell r="F650">
            <v>9.5000000000000001E-2</v>
          </cell>
          <cell r="G650">
            <v>96272</v>
          </cell>
          <cell r="J650">
            <v>9146</v>
          </cell>
        </row>
        <row r="651">
          <cell r="A651">
            <v>78</v>
          </cell>
          <cell r="B651" t="str">
            <v>IB.2221</v>
          </cell>
          <cell r="D651" t="str">
            <v>SX, l¾p dùng cèt thÐp m­¬ng thuû lîi</v>
          </cell>
          <cell r="E651" t="str">
            <v>TÊn</v>
          </cell>
          <cell r="H651">
            <v>4517893</v>
          </cell>
          <cell r="I651">
            <v>160283</v>
          </cell>
          <cell r="J651">
            <v>15916</v>
          </cell>
        </row>
        <row r="652">
          <cell r="A652" t="str">
            <v/>
          </cell>
          <cell r="D652" t="str">
            <v>a/VËt liÖu</v>
          </cell>
        </row>
        <row r="653">
          <cell r="A653" t="str">
            <v/>
          </cell>
          <cell r="C653" t="str">
            <v>tt&lt;10</v>
          </cell>
          <cell r="D653" t="str">
            <v>ThÐp trßn d&lt;=10</v>
          </cell>
          <cell r="E653" t="str">
            <v>kg</v>
          </cell>
          <cell r="F653">
            <v>1005</v>
          </cell>
          <cell r="G653">
            <v>4353</v>
          </cell>
          <cell r="H653">
            <v>4374765</v>
          </cell>
        </row>
        <row r="654">
          <cell r="A654" t="str">
            <v/>
          </cell>
          <cell r="C654" t="str">
            <v>dtb</v>
          </cell>
          <cell r="D654" t="str">
            <v>D©y thÐp buéc</v>
          </cell>
          <cell r="E654" t="str">
            <v>kg</v>
          </cell>
          <cell r="F654">
            <v>21.42</v>
          </cell>
          <cell r="G654">
            <v>6682</v>
          </cell>
          <cell r="H654">
            <v>143128</v>
          </cell>
        </row>
        <row r="655">
          <cell r="A655" t="str">
            <v/>
          </cell>
          <cell r="D655" t="str">
            <v>b/ Nh©n c«ng</v>
          </cell>
        </row>
        <row r="656">
          <cell r="A656" t="str">
            <v/>
          </cell>
          <cell r="C656" t="str">
            <v>3,5/7</v>
          </cell>
          <cell r="D656" t="str">
            <v>Nh©n c«ng 3,5/7</v>
          </cell>
          <cell r="E656" t="str">
            <v>c«ng</v>
          </cell>
          <cell r="F656">
            <v>10.97</v>
          </cell>
          <cell r="G656">
            <v>14611</v>
          </cell>
          <cell r="I656">
            <v>160283</v>
          </cell>
        </row>
        <row r="657">
          <cell r="A657" t="str">
            <v/>
          </cell>
          <cell r="D657" t="str">
            <v>c/ M¸y thi c«ng</v>
          </cell>
        </row>
        <row r="658">
          <cell r="A658" t="str">
            <v/>
          </cell>
          <cell r="C658" t="str">
            <v>cuct</v>
          </cell>
          <cell r="D658" t="str">
            <v>M¸y c¾t uèn cèt thÐp</v>
          </cell>
          <cell r="E658" t="str">
            <v>ca</v>
          </cell>
          <cell r="F658">
            <v>0.4</v>
          </cell>
          <cell r="G658">
            <v>39789</v>
          </cell>
          <cell r="J658">
            <v>15916</v>
          </cell>
        </row>
        <row r="659">
          <cell r="A659">
            <v>79</v>
          </cell>
          <cell r="B659" t="str">
            <v>UD.3110</v>
          </cell>
          <cell r="D659" t="str">
            <v>QuÐt nh­a ®­êng nãng 2 líp phÇn th©n ngËp ®Êt</v>
          </cell>
          <cell r="E659" t="str">
            <v>m2</v>
          </cell>
          <cell r="H659">
            <v>16848</v>
          </cell>
          <cell r="I659">
            <v>2046</v>
          </cell>
        </row>
        <row r="660">
          <cell r="A660" t="str">
            <v/>
          </cell>
          <cell r="D660" t="str">
            <v>a/ VËt liÖu</v>
          </cell>
        </row>
        <row r="661">
          <cell r="A661" t="str">
            <v/>
          </cell>
          <cell r="C661" t="str">
            <v>n®</v>
          </cell>
          <cell r="D661" t="str">
            <v>Nhùa Bitum sè 4                                          2</v>
          </cell>
          <cell r="E661" t="str">
            <v>kg</v>
          </cell>
          <cell r="F661">
            <v>2.1</v>
          </cell>
          <cell r="G661">
            <v>3323</v>
          </cell>
          <cell r="H661">
            <v>13957</v>
          </cell>
        </row>
        <row r="662">
          <cell r="A662" t="str">
            <v/>
          </cell>
          <cell r="C662" t="str">
            <v>b®</v>
          </cell>
          <cell r="D662" t="str">
            <v>Bét ®¸                                                          2</v>
          </cell>
          <cell r="E662" t="str">
            <v>kg</v>
          </cell>
          <cell r="F662">
            <v>1.206</v>
          </cell>
          <cell r="G662">
            <v>444</v>
          </cell>
          <cell r="H662">
            <v>1071</v>
          </cell>
        </row>
        <row r="663">
          <cell r="A663" t="str">
            <v/>
          </cell>
          <cell r="C663" t="str">
            <v>c</v>
          </cell>
          <cell r="D663" t="str">
            <v>Cñi                                                              2</v>
          </cell>
          <cell r="E663" t="str">
            <v>kg</v>
          </cell>
          <cell r="F663">
            <v>2</v>
          </cell>
          <cell r="G663">
            <v>455</v>
          </cell>
          <cell r="H663">
            <v>1820</v>
          </cell>
        </row>
        <row r="664">
          <cell r="A664" t="str">
            <v/>
          </cell>
          <cell r="D664" t="str">
            <v>b/ Nh©n c«ng</v>
          </cell>
        </row>
        <row r="665">
          <cell r="A665" t="str">
            <v/>
          </cell>
          <cell r="C665" t="str">
            <v>3,5/7</v>
          </cell>
          <cell r="D665" t="str">
            <v>Nh©n c«ng 3,5/7                    2</v>
          </cell>
          <cell r="E665" t="str">
            <v>c«ng</v>
          </cell>
          <cell r="F665">
            <v>7.0000000000000007E-2</v>
          </cell>
          <cell r="G665">
            <v>14611</v>
          </cell>
          <cell r="I665">
            <v>2046</v>
          </cell>
        </row>
        <row r="666">
          <cell r="A666">
            <v>80</v>
          </cell>
          <cell r="B666" t="str">
            <v>BB.1411</v>
          </cell>
          <cell r="D666" t="str">
            <v>§¾p c¸t lßng mè</v>
          </cell>
          <cell r="E666" t="str">
            <v>m3</v>
          </cell>
          <cell r="H666">
            <v>59257</v>
          </cell>
          <cell r="I666">
            <v>7549</v>
          </cell>
        </row>
        <row r="667">
          <cell r="A667" t="str">
            <v/>
          </cell>
          <cell r="D667" t="str">
            <v>a/ VËt liÖu</v>
          </cell>
        </row>
        <row r="668">
          <cell r="A668" t="str">
            <v/>
          </cell>
          <cell r="C668" t="str">
            <v>c®</v>
          </cell>
          <cell r="D668" t="str">
            <v>C¸t ®en</v>
          </cell>
          <cell r="E668" t="str">
            <v>kg</v>
          </cell>
          <cell r="F668">
            <v>1.22</v>
          </cell>
          <cell r="G668">
            <v>47619</v>
          </cell>
          <cell r="H668">
            <v>58095</v>
          </cell>
        </row>
        <row r="669">
          <cell r="A669" t="str">
            <v/>
          </cell>
          <cell r="D669" t="str">
            <v>VËt liÖu kh¸c</v>
          </cell>
          <cell r="E669" t="str">
            <v>%</v>
          </cell>
          <cell r="F669">
            <v>2</v>
          </cell>
          <cell r="G669">
            <v>58095</v>
          </cell>
          <cell r="H669">
            <v>1162</v>
          </cell>
        </row>
        <row r="670">
          <cell r="A670" t="str">
            <v/>
          </cell>
          <cell r="D670" t="str">
            <v>b/ Nh©n c«ng</v>
          </cell>
        </row>
        <row r="671">
          <cell r="A671" t="str">
            <v/>
          </cell>
          <cell r="C671" t="str">
            <v>2,7/7</v>
          </cell>
          <cell r="D671" t="str">
            <v>Nh©n c«ng 2,7/7</v>
          </cell>
          <cell r="E671" t="str">
            <v>c«ng</v>
          </cell>
          <cell r="F671">
            <v>0.56000000000000005</v>
          </cell>
          <cell r="G671">
            <v>13481</v>
          </cell>
          <cell r="I671">
            <v>7549</v>
          </cell>
        </row>
        <row r="672">
          <cell r="A672" t="str">
            <v/>
          </cell>
        </row>
        <row r="673">
          <cell r="A673" t="str">
            <v/>
          </cell>
        </row>
        <row r="674">
          <cell r="A674" t="str">
            <v/>
          </cell>
          <cell r="D674" t="str">
            <v>PhÇn §­êng</v>
          </cell>
        </row>
        <row r="675">
          <cell r="A675">
            <v>81</v>
          </cell>
          <cell r="B675" t="str">
            <v>BA.1723/93</v>
          </cell>
          <cell r="D675" t="str">
            <v>§µo khu«n ®­êng</v>
          </cell>
          <cell r="E675" t="str">
            <v>m3</v>
          </cell>
          <cell r="I675">
            <v>18111</v>
          </cell>
        </row>
        <row r="676">
          <cell r="A676" t="str">
            <v/>
          </cell>
          <cell r="D676" t="str">
            <v>b/ Nh©n c«ng</v>
          </cell>
        </row>
        <row r="677">
          <cell r="A677" t="str">
            <v/>
          </cell>
          <cell r="C677" t="str">
            <v>3,0/7</v>
          </cell>
          <cell r="D677" t="str">
            <v>Nh©n c«ng 3,0/7</v>
          </cell>
          <cell r="E677" t="str">
            <v xml:space="preserve">C«ng </v>
          </cell>
          <cell r="F677">
            <v>1.27</v>
          </cell>
          <cell r="G677">
            <v>13878</v>
          </cell>
          <cell r="I677">
            <v>17625</v>
          </cell>
        </row>
        <row r="678">
          <cell r="A678" t="str">
            <v/>
          </cell>
          <cell r="C678" t="str">
            <v>3,0/7</v>
          </cell>
          <cell r="D678" t="str">
            <v>Nh©n c«ng 3,0/7   V/C tiÕp 10m</v>
          </cell>
          <cell r="E678" t="str">
            <v xml:space="preserve">C«ng </v>
          </cell>
          <cell r="F678">
            <v>3.5000000000000003E-2</v>
          </cell>
          <cell r="G678">
            <v>13878</v>
          </cell>
          <cell r="I678">
            <v>486</v>
          </cell>
        </row>
        <row r="679">
          <cell r="A679">
            <v>82</v>
          </cell>
          <cell r="B679" t="str">
            <v>BA.1613/93</v>
          </cell>
          <cell r="D679" t="str">
            <v xml:space="preserve">§µo ®Êt nÒn ®­êng b»ng thñ c«ng </v>
          </cell>
          <cell r="E679" t="str">
            <v>m3</v>
          </cell>
          <cell r="I679">
            <v>15335</v>
          </cell>
        </row>
        <row r="680">
          <cell r="A680" t="str">
            <v/>
          </cell>
          <cell r="D680" t="str">
            <v>b/ Nh©n c«ng</v>
          </cell>
        </row>
        <row r="681">
          <cell r="A681" t="str">
            <v/>
          </cell>
          <cell r="C681" t="str">
            <v>3,0/7</v>
          </cell>
          <cell r="D681" t="str">
            <v>Nh©n c«ng 3,0/7</v>
          </cell>
          <cell r="E681" t="str">
            <v xml:space="preserve">C«ng </v>
          </cell>
          <cell r="F681">
            <v>1.07</v>
          </cell>
          <cell r="G681">
            <v>13878</v>
          </cell>
          <cell r="I681">
            <v>14849</v>
          </cell>
        </row>
        <row r="682">
          <cell r="A682" t="str">
            <v/>
          </cell>
          <cell r="C682" t="str">
            <v>3,0/7</v>
          </cell>
          <cell r="D682" t="str">
            <v>Nh©n c«ng 3,0/7   V/C tiÕp 10m</v>
          </cell>
          <cell r="E682" t="str">
            <v xml:space="preserve">C«ng </v>
          </cell>
          <cell r="F682">
            <v>3.5000000000000003E-2</v>
          </cell>
          <cell r="G682">
            <v>13878</v>
          </cell>
          <cell r="I682">
            <v>486</v>
          </cell>
        </row>
        <row r="683">
          <cell r="A683">
            <v>83</v>
          </cell>
          <cell r="B683" t="str">
            <v>AG.1412</v>
          </cell>
          <cell r="D683" t="str">
            <v>§µo kÕt cÊu nhùa cò (dµy 12cm)</v>
          </cell>
          <cell r="E683" t="str">
            <v>m2</v>
          </cell>
          <cell r="I683">
            <v>15634</v>
          </cell>
        </row>
        <row r="684">
          <cell r="A684" t="str">
            <v/>
          </cell>
          <cell r="D684" t="str">
            <v>b/ Nh©n c«ng</v>
          </cell>
        </row>
        <row r="685">
          <cell r="A685" t="str">
            <v/>
          </cell>
          <cell r="C685" t="str">
            <v>3,5/7</v>
          </cell>
          <cell r="D685" t="str">
            <v>Nh©n c«ng 3,5/7</v>
          </cell>
          <cell r="E685" t="str">
            <v xml:space="preserve">C«ng </v>
          </cell>
          <cell r="F685">
            <v>1.07</v>
          </cell>
          <cell r="G685">
            <v>14611</v>
          </cell>
          <cell r="I685">
            <v>15634</v>
          </cell>
        </row>
        <row r="686">
          <cell r="A686">
            <v>84</v>
          </cell>
          <cell r="B686" t="str">
            <v>BB.1363</v>
          </cell>
          <cell r="D686" t="str">
            <v>§¾p ®Êt nÒn ®­êng b»ng thñ c«ng K95</v>
          </cell>
          <cell r="E686" t="str">
            <v>m3</v>
          </cell>
          <cell r="I686">
            <v>24148</v>
          </cell>
        </row>
        <row r="687">
          <cell r="A687" t="str">
            <v/>
          </cell>
          <cell r="D687" t="str">
            <v>b/ Nh©n c«ng</v>
          </cell>
        </row>
        <row r="688">
          <cell r="A688" t="str">
            <v/>
          </cell>
          <cell r="C688" t="str">
            <v>3,0/7</v>
          </cell>
          <cell r="D688" t="str">
            <v>Nh©n c«ng 3,0/7</v>
          </cell>
          <cell r="E688" t="str">
            <v xml:space="preserve">C«ng </v>
          </cell>
          <cell r="F688">
            <v>1.74</v>
          </cell>
          <cell r="G688">
            <v>13878</v>
          </cell>
          <cell r="I688">
            <v>24148</v>
          </cell>
        </row>
        <row r="689">
          <cell r="A689">
            <v>85</v>
          </cell>
          <cell r="B689" t="str">
            <v>BK.4223</v>
          </cell>
          <cell r="D689" t="str">
            <v>§¾p ®Êt nÒn ®­êng b»ng m¸y K95</v>
          </cell>
          <cell r="E689" t="str">
            <v>m3</v>
          </cell>
          <cell r="I689">
            <v>439</v>
          </cell>
          <cell r="J689">
            <v>4674</v>
          </cell>
        </row>
        <row r="690">
          <cell r="A690" t="str">
            <v/>
          </cell>
          <cell r="D690" t="str">
            <v>b/ Nh©n c«ng</v>
          </cell>
        </row>
        <row r="691">
          <cell r="A691" t="str">
            <v/>
          </cell>
          <cell r="C691" t="str">
            <v>3,0/7</v>
          </cell>
          <cell r="D691" t="str">
            <v>Nh©n c«ng 3,0/7</v>
          </cell>
          <cell r="E691" t="str">
            <v xml:space="preserve">C«ng </v>
          </cell>
          <cell r="F691">
            <v>3.1600000000000003E-2</v>
          </cell>
          <cell r="G691">
            <v>13878</v>
          </cell>
          <cell r="I691">
            <v>439</v>
          </cell>
        </row>
        <row r="692">
          <cell r="A692" t="str">
            <v/>
          </cell>
          <cell r="D692" t="str">
            <v xml:space="preserve">c/ M¸y thi c«ng </v>
          </cell>
        </row>
        <row r="693">
          <cell r="A693" t="str">
            <v/>
          </cell>
          <cell r="C693" t="str">
            <v>®16</v>
          </cell>
          <cell r="D693" t="str">
            <v>M¸y ®Çm 16T</v>
          </cell>
          <cell r="E693" t="str">
            <v>Ca</v>
          </cell>
          <cell r="F693">
            <v>3.7000000000000002E-3</v>
          </cell>
          <cell r="G693">
            <v>928648</v>
          </cell>
          <cell r="J693">
            <v>3436</v>
          </cell>
        </row>
        <row r="694">
          <cell r="A694" t="str">
            <v/>
          </cell>
          <cell r="C694" t="str">
            <v>u110</v>
          </cell>
          <cell r="D694" t="str">
            <v>M¸y ñi 110cv</v>
          </cell>
          <cell r="E694" t="str">
            <v>Ca</v>
          </cell>
          <cell r="F694">
            <v>1.8500000000000001E-3</v>
          </cell>
          <cell r="G694">
            <v>669348</v>
          </cell>
          <cell r="J694">
            <v>1238</v>
          </cell>
        </row>
        <row r="695">
          <cell r="A695">
            <v>86</v>
          </cell>
          <cell r="B695" t="str">
            <v>BD.1773 BJ.1423</v>
          </cell>
          <cell r="D695" t="str">
            <v>§µo ®Êt vËn chuyÓn vÒ ®Ó ®¾p</v>
          </cell>
          <cell r="E695" t="str">
            <v>m3</v>
          </cell>
          <cell r="H695">
            <v>2000</v>
          </cell>
          <cell r="I695">
            <v>112</v>
          </cell>
          <cell r="J695">
            <v>20920</v>
          </cell>
        </row>
        <row r="696">
          <cell r="A696" t="str">
            <v/>
          </cell>
          <cell r="D696" t="str">
            <v>a/ VËt liÖu</v>
          </cell>
        </row>
        <row r="697">
          <cell r="A697" t="str">
            <v/>
          </cell>
          <cell r="D697" t="str">
            <v>Tµi nguyªn</v>
          </cell>
          <cell r="E697" t="str">
            <v>m3</v>
          </cell>
          <cell r="F697">
            <v>1</v>
          </cell>
          <cell r="G697">
            <v>2000</v>
          </cell>
          <cell r="H697">
            <v>2000</v>
          </cell>
        </row>
        <row r="698">
          <cell r="A698" t="str">
            <v/>
          </cell>
          <cell r="D698" t="str">
            <v>b/ Nh©n c«ng</v>
          </cell>
        </row>
        <row r="699">
          <cell r="A699" t="str">
            <v/>
          </cell>
          <cell r="C699" t="str">
            <v>3,0/7</v>
          </cell>
          <cell r="D699" t="str">
            <v>Nh©n c«ng 3,0/7</v>
          </cell>
          <cell r="E699" t="str">
            <v xml:space="preserve">C«ng </v>
          </cell>
          <cell r="F699">
            <v>8.0999999999999996E-3</v>
          </cell>
          <cell r="G699">
            <v>13878</v>
          </cell>
          <cell r="I699">
            <v>112</v>
          </cell>
        </row>
        <row r="700">
          <cell r="A700" t="str">
            <v/>
          </cell>
          <cell r="D700" t="str">
            <v xml:space="preserve">c/ M¸y thi c«ng </v>
          </cell>
        </row>
        <row r="701">
          <cell r="A701" t="str">
            <v/>
          </cell>
          <cell r="C701" t="str">
            <v>x1,25</v>
          </cell>
          <cell r="D701" t="str">
            <v>M¸y xóc 1,25m3</v>
          </cell>
          <cell r="E701" t="str">
            <v>Ca</v>
          </cell>
          <cell r="F701">
            <v>2.2899999999999999E-3</v>
          </cell>
          <cell r="G701">
            <v>1238930</v>
          </cell>
          <cell r="J701">
            <v>2837</v>
          </cell>
        </row>
        <row r="702">
          <cell r="A702" t="str">
            <v/>
          </cell>
          <cell r="C702" t="str">
            <v>«7</v>
          </cell>
          <cell r="D702" t="str">
            <v>¤t« tù ®æ 7T</v>
          </cell>
          <cell r="E702" t="str">
            <v>Ca</v>
          </cell>
          <cell r="F702">
            <v>1.2E-2</v>
          </cell>
          <cell r="G702">
            <v>444551</v>
          </cell>
          <cell r="J702">
            <v>5335</v>
          </cell>
        </row>
        <row r="703">
          <cell r="A703" t="str">
            <v/>
          </cell>
          <cell r="C703" t="str">
            <v>u110</v>
          </cell>
          <cell r="D703" t="str">
            <v>M¸y ñi 110cv</v>
          </cell>
          <cell r="E703" t="str">
            <v>Ca</v>
          </cell>
          <cell r="F703">
            <v>4.4999999999999999E-4</v>
          </cell>
          <cell r="G703">
            <v>669348</v>
          </cell>
          <cell r="J703">
            <v>301</v>
          </cell>
        </row>
        <row r="704">
          <cell r="A704" t="str">
            <v/>
          </cell>
          <cell r="C704" t="str">
            <v>«7</v>
          </cell>
          <cell r="D704" t="str">
            <v>V/c tiÕp 7km «t« 7T              0,004x7</v>
          </cell>
          <cell r="E704" t="str">
            <v>Ca</v>
          </cell>
          <cell r="F704">
            <v>2.8000000000000001E-2</v>
          </cell>
          <cell r="G704">
            <v>444551</v>
          </cell>
          <cell r="J704">
            <v>12447</v>
          </cell>
        </row>
        <row r="705">
          <cell r="A705">
            <v>87</v>
          </cell>
          <cell r="B705" t="str">
            <v xml:space="preserve">EC.3313  </v>
          </cell>
          <cell r="D705" t="str">
            <v>MÆt ®­êng ®¸ d¨m l¸ng nhùa t/c 4,5kg/m2 12cm</v>
          </cell>
          <cell r="E705" t="str">
            <v>m2</v>
          </cell>
          <cell r="H705">
            <v>35627</v>
          </cell>
          <cell r="I705">
            <v>2070</v>
          </cell>
          <cell r="J705">
            <v>5056</v>
          </cell>
        </row>
        <row r="706">
          <cell r="A706" t="str">
            <v/>
          </cell>
          <cell r="D706" t="str">
            <v>a/ VËt liÖu</v>
          </cell>
        </row>
        <row r="707">
          <cell r="A707" t="str">
            <v/>
          </cell>
          <cell r="C707" t="str">
            <v>®4x6</v>
          </cell>
          <cell r="D707" t="str">
            <v xml:space="preserve">§¸ d¨m 4 x 6        </v>
          </cell>
          <cell r="E707" t="str">
            <v>m3</v>
          </cell>
          <cell r="F707">
            <v>0.158</v>
          </cell>
          <cell r="G707">
            <v>77069</v>
          </cell>
          <cell r="H707">
            <v>12177</v>
          </cell>
        </row>
        <row r="708">
          <cell r="C708" t="str">
            <v>®2x4</v>
          </cell>
          <cell r="D708" t="str">
            <v xml:space="preserve">§¸ d¨m 2 x 4      </v>
          </cell>
          <cell r="E708" t="str">
            <v>m3</v>
          </cell>
          <cell r="F708">
            <v>4.3E-3</v>
          </cell>
          <cell r="G708">
            <v>92783</v>
          </cell>
          <cell r="H708">
            <v>399</v>
          </cell>
        </row>
        <row r="709">
          <cell r="C709" t="str">
            <v>®1x2</v>
          </cell>
          <cell r="D709" t="str">
            <v xml:space="preserve">§¸ d¨m 1 x 2     </v>
          </cell>
          <cell r="E709" t="str">
            <v>m3</v>
          </cell>
          <cell r="F709">
            <v>2.4400000000000002E-2</v>
          </cell>
          <cell r="G709">
            <v>93917</v>
          </cell>
          <cell r="H709">
            <v>2292</v>
          </cell>
        </row>
        <row r="710">
          <cell r="C710" t="str">
            <v>®0,5x1</v>
          </cell>
          <cell r="D710" t="str">
            <v xml:space="preserve">§¸ d¨m 0,5 x 1     </v>
          </cell>
          <cell r="E710" t="str">
            <v>m3</v>
          </cell>
          <cell r="F710">
            <v>1.09E-2</v>
          </cell>
          <cell r="G710">
            <v>93917</v>
          </cell>
          <cell r="H710">
            <v>1024</v>
          </cell>
        </row>
        <row r="711">
          <cell r="C711" t="str">
            <v>n®</v>
          </cell>
          <cell r="D711" t="str">
            <v xml:space="preserve">Nhùa ®­êng                                  </v>
          </cell>
          <cell r="E711" t="str">
            <v>kg</v>
          </cell>
          <cell r="F711">
            <v>5.35</v>
          </cell>
          <cell r="G711">
            <v>3323</v>
          </cell>
          <cell r="H711">
            <v>17778</v>
          </cell>
        </row>
        <row r="712">
          <cell r="C712" t="str">
            <v>c</v>
          </cell>
          <cell r="D712" t="str">
            <v>Cñi</v>
          </cell>
          <cell r="E712" t="str">
            <v>kg</v>
          </cell>
          <cell r="F712">
            <v>4.3</v>
          </cell>
          <cell r="G712">
            <v>455</v>
          </cell>
          <cell r="H712">
            <v>1957</v>
          </cell>
        </row>
        <row r="713">
          <cell r="A713" t="str">
            <v/>
          </cell>
          <cell r="D713" t="str">
            <v>b/ Nh©n c«ng</v>
          </cell>
        </row>
        <row r="714">
          <cell r="A714" t="str">
            <v/>
          </cell>
          <cell r="C714" t="str">
            <v>3,5/7</v>
          </cell>
          <cell r="D714" t="str">
            <v>Nh©n c«ng 3,5/7</v>
          </cell>
          <cell r="E714" t="str">
            <v xml:space="preserve">C«ng </v>
          </cell>
          <cell r="F714">
            <v>0.14169999999999999</v>
          </cell>
          <cell r="G714">
            <v>14611</v>
          </cell>
          <cell r="I714">
            <v>2070</v>
          </cell>
        </row>
        <row r="715">
          <cell r="A715" t="str">
            <v/>
          </cell>
          <cell r="D715" t="str">
            <v xml:space="preserve">c/ M¸y thi c«ng </v>
          </cell>
        </row>
        <row r="716">
          <cell r="A716" t="str">
            <v/>
          </cell>
          <cell r="C716" t="str">
            <v>l8,5</v>
          </cell>
          <cell r="D716" t="str">
            <v>M¸y lu 8.5T</v>
          </cell>
          <cell r="E716" t="str">
            <v>Ca</v>
          </cell>
          <cell r="F716">
            <v>0.02</v>
          </cell>
          <cell r="G716">
            <v>252823</v>
          </cell>
          <cell r="J716">
            <v>5056</v>
          </cell>
        </row>
        <row r="717">
          <cell r="A717">
            <v>88</v>
          </cell>
          <cell r="B717" t="str">
            <v>EB.2120</v>
          </cell>
          <cell r="D717" t="str">
            <v>Lµm mãng ®¸ d¨m  (15cm)</v>
          </cell>
          <cell r="E717" t="str">
            <v>m3</v>
          </cell>
          <cell r="H717">
            <v>122069</v>
          </cell>
          <cell r="I717">
            <v>598</v>
          </cell>
          <cell r="J717">
            <v>8064</v>
          </cell>
        </row>
        <row r="718">
          <cell r="A718" t="str">
            <v/>
          </cell>
          <cell r="D718" t="str">
            <v>a/ VËt liÖu</v>
          </cell>
        </row>
        <row r="719">
          <cell r="C719" t="str">
            <v>®2x4</v>
          </cell>
          <cell r="D719" t="str">
            <v xml:space="preserve">§¸ d¨m 2 x 4      </v>
          </cell>
          <cell r="E719" t="str">
            <v>m3</v>
          </cell>
          <cell r="F719">
            <v>1</v>
          </cell>
          <cell r="G719">
            <v>92783</v>
          </cell>
          <cell r="H719">
            <v>92783</v>
          </cell>
        </row>
        <row r="720">
          <cell r="A720" t="str">
            <v/>
          </cell>
          <cell r="C720" t="str">
            <v>®cp</v>
          </cell>
          <cell r="D720" t="str">
            <v>§¸ d¨m cÊp phèi</v>
          </cell>
          <cell r="E720" t="str">
            <v>m3</v>
          </cell>
          <cell r="F720">
            <v>0.38</v>
          </cell>
          <cell r="G720">
            <v>77069</v>
          </cell>
          <cell r="H720">
            <v>29286</v>
          </cell>
        </row>
        <row r="721">
          <cell r="A721" t="str">
            <v/>
          </cell>
          <cell r="D721" t="str">
            <v>b/ Nh©n c«ng</v>
          </cell>
        </row>
        <row r="722">
          <cell r="A722" t="str">
            <v/>
          </cell>
          <cell r="C722" t="str">
            <v>4,0/7</v>
          </cell>
          <cell r="D722" t="str">
            <v>Nh©n c«ng 4,0/7</v>
          </cell>
          <cell r="E722" t="str">
            <v xml:space="preserve">C«ng </v>
          </cell>
          <cell r="F722">
            <v>3.9E-2</v>
          </cell>
          <cell r="G722">
            <v>15344</v>
          </cell>
          <cell r="I722">
            <v>598</v>
          </cell>
        </row>
        <row r="723">
          <cell r="A723" t="str">
            <v/>
          </cell>
          <cell r="D723" t="str">
            <v xml:space="preserve">c/ M¸y thi c«ng </v>
          </cell>
        </row>
        <row r="724">
          <cell r="A724" t="str">
            <v/>
          </cell>
          <cell r="C724" t="str">
            <v>u110</v>
          </cell>
          <cell r="D724" t="str">
            <v>M¸y ñi 110cv</v>
          </cell>
          <cell r="E724" t="str">
            <v>Ca</v>
          </cell>
          <cell r="F724">
            <v>4.1999999999999997E-3</v>
          </cell>
          <cell r="G724">
            <v>669348</v>
          </cell>
          <cell r="J724">
            <v>2811</v>
          </cell>
        </row>
        <row r="725">
          <cell r="A725" t="str">
            <v/>
          </cell>
          <cell r="C725" t="str">
            <v>s110</v>
          </cell>
          <cell r="D725" t="str">
            <v>M¸y san 110cv</v>
          </cell>
          <cell r="E725" t="str">
            <v>Ca</v>
          </cell>
          <cell r="F725">
            <v>8.0000000000000004E-4</v>
          </cell>
          <cell r="G725">
            <v>584271</v>
          </cell>
          <cell r="J725">
            <v>467</v>
          </cell>
        </row>
        <row r="726">
          <cell r="A726" t="str">
            <v/>
          </cell>
          <cell r="C726" t="str">
            <v>lr25</v>
          </cell>
          <cell r="D726" t="str">
            <v>Lu rung 25T</v>
          </cell>
          <cell r="E726" t="str">
            <v>Ca</v>
          </cell>
          <cell r="F726">
            <v>2.0999999999999999E-3</v>
          </cell>
          <cell r="G726">
            <v>928648</v>
          </cell>
          <cell r="J726">
            <v>1950</v>
          </cell>
        </row>
        <row r="727">
          <cell r="A727" t="str">
            <v/>
          </cell>
          <cell r="C727" t="str">
            <v>lbl16</v>
          </cell>
          <cell r="D727" t="str">
            <v>Lu b¸nh lèp 16T</v>
          </cell>
          <cell r="E727" t="str">
            <v>Ca</v>
          </cell>
          <cell r="F727">
            <v>3.3999999999999998E-3</v>
          </cell>
          <cell r="G727">
            <v>432053</v>
          </cell>
          <cell r="J727">
            <v>1469</v>
          </cell>
        </row>
        <row r="728">
          <cell r="A728" t="str">
            <v/>
          </cell>
          <cell r="C728" t="str">
            <v>l10</v>
          </cell>
          <cell r="D728" t="str">
            <v>Lu 10T</v>
          </cell>
          <cell r="E728" t="str">
            <v>Ca</v>
          </cell>
          <cell r="F728">
            <v>2.0999999999999999E-3</v>
          </cell>
          <cell r="G728">
            <v>288922</v>
          </cell>
          <cell r="J728">
            <v>607</v>
          </cell>
        </row>
        <row r="729">
          <cell r="A729" t="str">
            <v/>
          </cell>
          <cell r="C729" t="str">
            <v>«tn5</v>
          </cell>
          <cell r="D729" t="str">
            <v>¤t« t­íi n­íc 5m3</v>
          </cell>
          <cell r="E729" t="str">
            <v>Ca</v>
          </cell>
          <cell r="F729">
            <v>2.0999999999999999E-3</v>
          </cell>
          <cell r="G729">
            <v>343052</v>
          </cell>
          <cell r="J729">
            <v>720</v>
          </cell>
        </row>
        <row r="730">
          <cell r="A730" t="str">
            <v/>
          </cell>
          <cell r="D730" t="str">
            <v>M¸y kh¸c</v>
          </cell>
          <cell r="E730" t="str">
            <v>%</v>
          </cell>
          <cell r="F730">
            <v>0.5</v>
          </cell>
          <cell r="G730">
            <v>8024</v>
          </cell>
          <cell r="J730">
            <v>40</v>
          </cell>
        </row>
        <row r="731">
          <cell r="A731">
            <v>89</v>
          </cell>
          <cell r="B731" t="str">
            <v>EB.1110</v>
          </cell>
          <cell r="D731" t="str">
            <v>Bï vªnh b»ng ®¸ d¨m tiªu chuÈn</v>
          </cell>
          <cell r="E731" t="str">
            <v>m3</v>
          </cell>
          <cell r="H731">
            <v>92483</v>
          </cell>
          <cell r="I731">
            <v>8882</v>
          </cell>
          <cell r="J731">
            <v>2528</v>
          </cell>
        </row>
        <row r="732">
          <cell r="A732" t="str">
            <v/>
          </cell>
          <cell r="D732" t="str">
            <v>a/ VËt liÖu</v>
          </cell>
        </row>
        <row r="733">
          <cell r="A733" t="str">
            <v/>
          </cell>
          <cell r="C733" t="str">
            <v>®cp</v>
          </cell>
          <cell r="D733" t="str">
            <v>§¸ d¨m cÊp phèi</v>
          </cell>
          <cell r="E733" t="str">
            <v>m3</v>
          </cell>
          <cell r="F733">
            <v>1.2</v>
          </cell>
          <cell r="G733">
            <v>77069</v>
          </cell>
          <cell r="H733">
            <v>92483</v>
          </cell>
        </row>
        <row r="734">
          <cell r="A734" t="str">
            <v/>
          </cell>
          <cell r="D734" t="str">
            <v>b/ Nh©n c«ng</v>
          </cell>
        </row>
        <row r="735">
          <cell r="A735" t="str">
            <v/>
          </cell>
          <cell r="C735" t="str">
            <v>3,0/7</v>
          </cell>
          <cell r="D735" t="str">
            <v>Nh©n c«ng 3,0/7</v>
          </cell>
          <cell r="E735" t="str">
            <v xml:space="preserve">C«ng </v>
          </cell>
          <cell r="F735">
            <v>0.64</v>
          </cell>
          <cell r="G735">
            <v>13878</v>
          </cell>
          <cell r="I735">
            <v>8882</v>
          </cell>
        </row>
        <row r="736">
          <cell r="A736" t="str">
            <v/>
          </cell>
          <cell r="D736" t="str">
            <v xml:space="preserve">c/ M¸y thi c«ng </v>
          </cell>
        </row>
        <row r="737">
          <cell r="A737" t="str">
            <v/>
          </cell>
          <cell r="C737" t="str">
            <v>l8,5</v>
          </cell>
          <cell r="D737" t="str">
            <v>M¸y lu 8.5T</v>
          </cell>
          <cell r="E737" t="str">
            <v>Ca</v>
          </cell>
          <cell r="F737">
            <v>0.01</v>
          </cell>
          <cell r="G737">
            <v>252823</v>
          </cell>
          <cell r="J737">
            <v>2528</v>
          </cell>
        </row>
        <row r="738">
          <cell r="A738">
            <v>90</v>
          </cell>
          <cell r="B738" t="str">
            <v>TT</v>
          </cell>
          <cell r="C738" t="str">
            <v>EA.1120</v>
          </cell>
          <cell r="D738" t="str">
            <v>Gia cè lÒ 15cm</v>
          </cell>
          <cell r="E738" t="str">
            <v>m3</v>
          </cell>
          <cell r="H738">
            <v>97878</v>
          </cell>
          <cell r="I738">
            <v>19568</v>
          </cell>
        </row>
        <row r="739">
          <cell r="D739" t="str">
            <v>a/ VËt liÖu</v>
          </cell>
        </row>
        <row r="740">
          <cell r="A740" t="str">
            <v/>
          </cell>
          <cell r="C740" t="str">
            <v>®cp</v>
          </cell>
          <cell r="D740" t="str">
            <v>§¸ d¨m cÊp phèi</v>
          </cell>
          <cell r="E740" t="str">
            <v>m3</v>
          </cell>
          <cell r="F740">
            <v>1.27</v>
          </cell>
          <cell r="G740">
            <v>77069</v>
          </cell>
          <cell r="H740">
            <v>97878</v>
          </cell>
        </row>
        <row r="741">
          <cell r="A741" t="str">
            <v/>
          </cell>
          <cell r="D741" t="str">
            <v>b/ Nh©n c«ng</v>
          </cell>
        </row>
        <row r="742">
          <cell r="A742" t="str">
            <v/>
          </cell>
          <cell r="C742" t="str">
            <v>3,0/7</v>
          </cell>
          <cell r="D742" t="str">
            <v>Nh©n c«ng 3,0/7</v>
          </cell>
          <cell r="E742" t="str">
            <v xml:space="preserve">C«ng </v>
          </cell>
          <cell r="F742">
            <v>1.41</v>
          </cell>
          <cell r="G742">
            <v>13878</v>
          </cell>
          <cell r="I742">
            <v>19568</v>
          </cell>
        </row>
        <row r="743">
          <cell r="A743" t="str">
            <v/>
          </cell>
        </row>
        <row r="744">
          <cell r="A744">
            <v>91</v>
          </cell>
          <cell r="B744" t="str">
            <v>TT</v>
          </cell>
          <cell r="D744" t="str">
            <v>BiÓn b¸o ph¶n quang cÇu</v>
          </cell>
          <cell r="E744" t="str">
            <v>c¸i</v>
          </cell>
          <cell r="F744">
            <v>1</v>
          </cell>
          <cell r="G744">
            <v>2500000</v>
          </cell>
          <cell r="H744">
            <v>2500000</v>
          </cell>
        </row>
        <row r="745">
          <cell r="A745">
            <v>92</v>
          </cell>
          <cell r="B745" t="str">
            <v>EC.1110</v>
          </cell>
          <cell r="D745" t="str">
            <v xml:space="preserve">Cäc tiªu bª t«ng cèt thÐp </v>
          </cell>
          <cell r="E745" t="str">
            <v>cäc</v>
          </cell>
          <cell r="H745">
            <v>13254</v>
          </cell>
          <cell r="I745">
            <v>2385</v>
          </cell>
        </row>
        <row r="746">
          <cell r="A746" t="str">
            <v/>
          </cell>
          <cell r="D746" t="str">
            <v>a/ VËt liÖu</v>
          </cell>
        </row>
        <row r="747">
          <cell r="A747" t="str">
            <v/>
          </cell>
          <cell r="C747" t="str">
            <v>xm3</v>
          </cell>
          <cell r="D747" t="str">
            <v>Xi m¨ng PC300</v>
          </cell>
          <cell r="E747" t="str">
            <v>kg</v>
          </cell>
          <cell r="F747">
            <v>4.03</v>
          </cell>
          <cell r="G747">
            <v>702</v>
          </cell>
          <cell r="H747">
            <v>2829</v>
          </cell>
        </row>
        <row r="748">
          <cell r="A748" t="str">
            <v/>
          </cell>
          <cell r="C748" t="str">
            <v>tt&lt;18</v>
          </cell>
          <cell r="D748" t="str">
            <v>ThÐp trßn d&lt;=18</v>
          </cell>
          <cell r="E748" t="str">
            <v>kg</v>
          </cell>
          <cell r="F748">
            <v>1.746</v>
          </cell>
          <cell r="G748">
            <v>4232</v>
          </cell>
          <cell r="H748">
            <v>7389</v>
          </cell>
        </row>
        <row r="749">
          <cell r="A749" t="str">
            <v/>
          </cell>
          <cell r="C749" t="str">
            <v>dtb</v>
          </cell>
          <cell r="D749" t="str">
            <v>D©y thÐp buéc</v>
          </cell>
          <cell r="E749" t="str">
            <v>kg</v>
          </cell>
          <cell r="F749">
            <v>1.7000000000000001E-2</v>
          </cell>
          <cell r="G749">
            <v>6682</v>
          </cell>
          <cell r="H749">
            <v>114</v>
          </cell>
        </row>
        <row r="750">
          <cell r="A750" t="str">
            <v/>
          </cell>
          <cell r="C750" t="str">
            <v>cv</v>
          </cell>
          <cell r="D750" t="str">
            <v xml:space="preserve">C¸t vµng          </v>
          </cell>
          <cell r="E750" t="str">
            <v>m3</v>
          </cell>
          <cell r="F750">
            <v>7.1000000000000004E-3</v>
          </cell>
          <cell r="G750">
            <v>90476</v>
          </cell>
          <cell r="H750">
            <v>642</v>
          </cell>
        </row>
        <row r="751">
          <cell r="A751" t="str">
            <v/>
          </cell>
          <cell r="C751" t="str">
            <v>®1x2</v>
          </cell>
          <cell r="D751" t="str">
            <v xml:space="preserve">§¸ d¨m 1 x 2     </v>
          </cell>
          <cell r="E751" t="str">
            <v>m3</v>
          </cell>
          <cell r="F751">
            <v>1.2E-2</v>
          </cell>
          <cell r="G751">
            <v>93917</v>
          </cell>
          <cell r="H751">
            <v>1127</v>
          </cell>
        </row>
        <row r="752">
          <cell r="A752" t="str">
            <v/>
          </cell>
          <cell r="C752" t="str">
            <v>s¬n</v>
          </cell>
          <cell r="D752" t="str">
            <v>S¬n bãng</v>
          </cell>
          <cell r="E752" t="str">
            <v>kg</v>
          </cell>
          <cell r="F752">
            <v>1.54E-2</v>
          </cell>
          <cell r="G752">
            <v>50000</v>
          </cell>
          <cell r="H752">
            <v>770</v>
          </cell>
        </row>
        <row r="753">
          <cell r="A753" t="str">
            <v/>
          </cell>
          <cell r="C753" t="str">
            <v>gvk</v>
          </cell>
          <cell r="D753" t="str">
            <v>Gç v¸n khu«n</v>
          </cell>
          <cell r="E753" t="str">
            <v>m3</v>
          </cell>
          <cell r="F753">
            <v>2.0000000000000001E-4</v>
          </cell>
          <cell r="G753">
            <v>830880</v>
          </cell>
          <cell r="H753">
            <v>166</v>
          </cell>
        </row>
        <row r="754">
          <cell r="A754" t="str">
            <v/>
          </cell>
          <cell r="C754" t="str">
            <v>®i</v>
          </cell>
          <cell r="D754" t="str">
            <v>§inh</v>
          </cell>
          <cell r="E754" t="str">
            <v>kg</v>
          </cell>
          <cell r="F754">
            <v>1.4999999999999999E-2</v>
          </cell>
          <cell r="G754">
            <v>5714</v>
          </cell>
          <cell r="H754">
            <v>86</v>
          </cell>
        </row>
        <row r="755">
          <cell r="A755" t="str">
            <v/>
          </cell>
          <cell r="D755" t="str">
            <v>VËt liÖu kh¸c</v>
          </cell>
          <cell r="E755" t="str">
            <v>%</v>
          </cell>
          <cell r="F755">
            <v>1</v>
          </cell>
          <cell r="G755">
            <v>13123</v>
          </cell>
          <cell r="H755">
            <v>131</v>
          </cell>
        </row>
        <row r="756">
          <cell r="A756" t="str">
            <v/>
          </cell>
          <cell r="D756" t="str">
            <v>b/ Nh©n c«ng</v>
          </cell>
        </row>
        <row r="757">
          <cell r="A757" t="str">
            <v/>
          </cell>
          <cell r="C757" t="str">
            <v>3,7/7</v>
          </cell>
          <cell r="D757" t="str">
            <v>Nh©n c«ng 3,7/7</v>
          </cell>
          <cell r="E757" t="str">
            <v xml:space="preserve">C«ng </v>
          </cell>
          <cell r="F757">
            <v>0.16</v>
          </cell>
          <cell r="G757">
            <v>14904</v>
          </cell>
          <cell r="I757">
            <v>2385</v>
          </cell>
        </row>
        <row r="758">
          <cell r="A758">
            <v>93</v>
          </cell>
          <cell r="B758" t="str">
            <v>GA.4210</v>
          </cell>
          <cell r="D758" t="str">
            <v>§¸ héc x©y v÷a XM M75 dÇy 30cm</v>
          </cell>
          <cell r="E758" t="str">
            <v>m3</v>
          </cell>
          <cell r="H758">
            <v>209457</v>
          </cell>
          <cell r="I758">
            <v>30391</v>
          </cell>
        </row>
        <row r="759">
          <cell r="A759" t="str">
            <v/>
          </cell>
          <cell r="D759" t="str">
            <v>a/VËt liÖu</v>
          </cell>
        </row>
        <row r="760">
          <cell r="A760" t="str">
            <v/>
          </cell>
          <cell r="D760" t="str">
            <v>V÷a XM M75</v>
          </cell>
          <cell r="E760" t="str">
            <v>m3</v>
          </cell>
          <cell r="F760">
            <v>0.42</v>
          </cell>
          <cell r="G760">
            <v>309146</v>
          </cell>
          <cell r="H760">
            <v>129841</v>
          </cell>
        </row>
        <row r="761">
          <cell r="A761" t="str">
            <v/>
          </cell>
          <cell r="C761" t="str">
            <v>®h</v>
          </cell>
          <cell r="D761" t="str">
            <v>§¸ héc</v>
          </cell>
          <cell r="E761" t="str">
            <v>m3</v>
          </cell>
          <cell r="F761">
            <v>1.2</v>
          </cell>
          <cell r="G761">
            <v>61886</v>
          </cell>
          <cell r="H761">
            <v>74263</v>
          </cell>
        </row>
        <row r="762">
          <cell r="A762" t="str">
            <v/>
          </cell>
          <cell r="C762" t="str">
            <v>®1x2</v>
          </cell>
          <cell r="D762" t="str">
            <v xml:space="preserve">§¸ d¨m 1 x 2     </v>
          </cell>
          <cell r="E762" t="str">
            <v>m3</v>
          </cell>
          <cell r="F762">
            <v>5.7000000000000002E-2</v>
          </cell>
          <cell r="G762">
            <v>93917</v>
          </cell>
          <cell r="H762">
            <v>5353</v>
          </cell>
        </row>
        <row r="763">
          <cell r="A763" t="str">
            <v/>
          </cell>
          <cell r="D763" t="str">
            <v>b/ Nh©n c«ng</v>
          </cell>
        </row>
        <row r="764">
          <cell r="A764" t="str">
            <v/>
          </cell>
          <cell r="C764" t="str">
            <v>3,5/7</v>
          </cell>
          <cell r="D764" t="str">
            <v>Nh©n c«ng 3,5/7</v>
          </cell>
          <cell r="E764" t="str">
            <v>c«ng</v>
          </cell>
          <cell r="F764">
            <v>2.08</v>
          </cell>
          <cell r="G764">
            <v>14611</v>
          </cell>
          <cell r="I764">
            <v>30391</v>
          </cell>
        </row>
        <row r="765">
          <cell r="A765">
            <v>94</v>
          </cell>
          <cell r="B765" t="str">
            <v>AG.1242</v>
          </cell>
          <cell r="D765" t="str">
            <v>Ph¸ dì hÖ mÆt cÇu BTCT</v>
          </cell>
          <cell r="E765" t="str">
            <v>m3</v>
          </cell>
          <cell r="I765">
            <v>132960</v>
          </cell>
        </row>
        <row r="766">
          <cell r="A766" t="str">
            <v/>
          </cell>
          <cell r="D766" t="str">
            <v>b/ Nh©n c«ng</v>
          </cell>
        </row>
        <row r="767">
          <cell r="A767" t="str">
            <v/>
          </cell>
          <cell r="C767" t="str">
            <v>3,5/7</v>
          </cell>
          <cell r="D767" t="str">
            <v>Nh©n c«ng 3,5/7</v>
          </cell>
          <cell r="E767" t="str">
            <v>c«ng</v>
          </cell>
          <cell r="F767">
            <v>9.1</v>
          </cell>
          <cell r="G767">
            <v>14611</v>
          </cell>
          <cell r="I767">
            <v>132960</v>
          </cell>
        </row>
        <row r="768">
          <cell r="A768">
            <v>95</v>
          </cell>
          <cell r="B768" t="str">
            <v>AG.1232</v>
          </cell>
          <cell r="D768" t="str">
            <v>Ph¸ dì BT mç trô</v>
          </cell>
          <cell r="E768" t="str">
            <v>m3</v>
          </cell>
          <cell r="I768">
            <v>129892</v>
          </cell>
        </row>
        <row r="769">
          <cell r="A769" t="str">
            <v/>
          </cell>
          <cell r="D769" t="str">
            <v>b/ Nh©n c«ng</v>
          </cell>
        </row>
        <row r="770">
          <cell r="A770" t="str">
            <v/>
          </cell>
          <cell r="C770" t="str">
            <v>3,5/7</v>
          </cell>
          <cell r="D770" t="str">
            <v>Nh©n c«ng 3,5/7</v>
          </cell>
          <cell r="E770" t="str">
            <v>c«ng</v>
          </cell>
          <cell r="F770">
            <v>8.89</v>
          </cell>
          <cell r="G770">
            <v>14611</v>
          </cell>
          <cell r="I770">
            <v>129892</v>
          </cell>
        </row>
        <row r="771">
          <cell r="A771">
            <v>96</v>
          </cell>
          <cell r="B771" t="str">
            <v>AG.1122</v>
          </cell>
          <cell r="D771" t="str">
            <v>Ph¸ dì mè x©y ®¸</v>
          </cell>
          <cell r="E771" t="str">
            <v>m3</v>
          </cell>
          <cell r="I771">
            <v>35359</v>
          </cell>
        </row>
        <row r="772">
          <cell r="A772" t="str">
            <v/>
          </cell>
          <cell r="D772" t="str">
            <v>b/ Nh©n c«ng</v>
          </cell>
        </row>
        <row r="773">
          <cell r="A773" t="str">
            <v/>
          </cell>
          <cell r="C773" t="str">
            <v>3,5/7</v>
          </cell>
          <cell r="D773" t="str">
            <v>Nh©n c«ng 3,5/7</v>
          </cell>
          <cell r="E773" t="str">
            <v>c«ng</v>
          </cell>
          <cell r="F773">
            <v>2.42</v>
          </cell>
          <cell r="G773">
            <v>14611</v>
          </cell>
          <cell r="I773">
            <v>35359</v>
          </cell>
        </row>
        <row r="774">
          <cell r="A774">
            <v>97</v>
          </cell>
          <cell r="B774" t="str">
            <v>TT</v>
          </cell>
          <cell r="D774" t="str">
            <v>CÈu dì dÇm thÐp</v>
          </cell>
          <cell r="E774" t="str">
            <v>TÊn</v>
          </cell>
          <cell r="I774">
            <v>218652</v>
          </cell>
          <cell r="J774">
            <v>222325</v>
          </cell>
        </row>
        <row r="775">
          <cell r="A775" t="str">
            <v/>
          </cell>
          <cell r="D775" t="str">
            <v>b/ Nh©n c«ng</v>
          </cell>
        </row>
        <row r="776">
          <cell r="A776" t="str">
            <v/>
          </cell>
          <cell r="C776" t="str">
            <v>4,0/7</v>
          </cell>
          <cell r="D776" t="str">
            <v>Nh©n c«ng 4,0/7</v>
          </cell>
          <cell r="E776" t="str">
            <v xml:space="preserve">C«ng </v>
          </cell>
          <cell r="F776">
            <v>14.25</v>
          </cell>
          <cell r="G776">
            <v>15344</v>
          </cell>
          <cell r="I776">
            <v>218652</v>
          </cell>
        </row>
        <row r="777">
          <cell r="A777" t="str">
            <v/>
          </cell>
          <cell r="D777" t="str">
            <v xml:space="preserve">c/ M¸y thi c«ng </v>
          </cell>
        </row>
        <row r="778">
          <cell r="A778" t="str">
            <v/>
          </cell>
          <cell r="C778" t="str">
            <v>c16</v>
          </cell>
          <cell r="D778" t="str">
            <v>CÈu 16T</v>
          </cell>
          <cell r="E778" t="str">
            <v>Ca</v>
          </cell>
          <cell r="F778">
            <v>0.27</v>
          </cell>
          <cell r="G778">
            <v>823425</v>
          </cell>
          <cell r="J778">
            <v>222325</v>
          </cell>
        </row>
        <row r="779">
          <cell r="A779" t="str">
            <v/>
          </cell>
          <cell r="D779" t="str">
            <v>CÇu t¹m</v>
          </cell>
        </row>
        <row r="780">
          <cell r="A780">
            <v>98</v>
          </cell>
          <cell r="B780" t="str">
            <v>NA.1410</v>
          </cell>
          <cell r="D780" t="str">
            <v>SX dÇm thÐp</v>
          </cell>
          <cell r="E780" t="str">
            <v>TÊn</v>
          </cell>
          <cell r="H780">
            <v>759892</v>
          </cell>
          <cell r="I780">
            <v>547858</v>
          </cell>
          <cell r="J780">
            <v>457185</v>
          </cell>
        </row>
        <row r="781">
          <cell r="A781" t="str">
            <v/>
          </cell>
          <cell r="D781" t="str">
            <v>a/ VËt liÖu</v>
          </cell>
        </row>
        <row r="782">
          <cell r="A782" t="str">
            <v/>
          </cell>
          <cell r="C782" t="str">
            <v>th</v>
          </cell>
          <cell r="D782" t="str">
            <v>ThÐp h×nh                                      10%</v>
          </cell>
          <cell r="E782" t="str">
            <v>kg</v>
          </cell>
          <cell r="F782">
            <v>811.43</v>
          </cell>
          <cell r="G782">
            <v>4496</v>
          </cell>
          <cell r="H782">
            <v>364819</v>
          </cell>
        </row>
        <row r="783">
          <cell r="C783" t="str">
            <v>tb</v>
          </cell>
          <cell r="D783" t="str">
            <v>ThÐp b¶n                                      10%</v>
          </cell>
          <cell r="E783" t="str">
            <v>kg</v>
          </cell>
          <cell r="F783">
            <v>218.78</v>
          </cell>
          <cell r="G783">
            <v>3454</v>
          </cell>
          <cell r="H783">
            <v>75567</v>
          </cell>
        </row>
        <row r="784">
          <cell r="C784" t="str">
            <v>tt&lt;18</v>
          </cell>
          <cell r="D784" t="str">
            <v>ThÐp trßn d&lt;=18</v>
          </cell>
          <cell r="E784" t="str">
            <v>kg</v>
          </cell>
          <cell r="F784">
            <v>0.95</v>
          </cell>
          <cell r="G784">
            <v>4232</v>
          </cell>
          <cell r="H784">
            <v>4020</v>
          </cell>
        </row>
        <row r="785">
          <cell r="A785" t="str">
            <v/>
          </cell>
          <cell r="C785" t="str">
            <v>¤ xy</v>
          </cell>
          <cell r="D785" t="str">
            <v>¤ xy</v>
          </cell>
          <cell r="E785" t="str">
            <v>chai</v>
          </cell>
          <cell r="F785">
            <v>1.6</v>
          </cell>
          <cell r="G785">
            <v>27300</v>
          </cell>
          <cell r="H785">
            <v>43680</v>
          </cell>
        </row>
        <row r="786">
          <cell r="A786" t="str">
            <v/>
          </cell>
          <cell r="C786" t="str">
            <v>® ®</v>
          </cell>
          <cell r="D786" t="str">
            <v>§Êt ®Ìn</v>
          </cell>
          <cell r="E786" t="str">
            <v>kg</v>
          </cell>
          <cell r="F786">
            <v>7.2</v>
          </cell>
          <cell r="G786">
            <v>7818</v>
          </cell>
          <cell r="H786">
            <v>56290</v>
          </cell>
        </row>
        <row r="787">
          <cell r="A787" t="str">
            <v/>
          </cell>
          <cell r="C787" t="str">
            <v>qh</v>
          </cell>
          <cell r="D787" t="str">
            <v>Que hµn</v>
          </cell>
          <cell r="E787" t="str">
            <v>kg</v>
          </cell>
          <cell r="F787">
            <v>28.22</v>
          </cell>
          <cell r="G787">
            <v>7637</v>
          </cell>
          <cell r="H787">
            <v>215516</v>
          </cell>
        </row>
        <row r="788">
          <cell r="A788" t="str">
            <v/>
          </cell>
          <cell r="D788" t="str">
            <v>b/ Nh©n c«ng</v>
          </cell>
        </row>
        <row r="789">
          <cell r="A789" t="str">
            <v/>
          </cell>
          <cell r="C789" t="str">
            <v>4,0/7</v>
          </cell>
          <cell r="D789" t="str">
            <v>Nh©n c«ng 4,0/7</v>
          </cell>
          <cell r="E789" t="str">
            <v xml:space="preserve">C«ng </v>
          </cell>
          <cell r="F789">
            <v>35.704999999999998</v>
          </cell>
          <cell r="G789">
            <v>15344</v>
          </cell>
          <cell r="I789">
            <v>547858</v>
          </cell>
        </row>
        <row r="790">
          <cell r="A790" t="str">
            <v/>
          </cell>
          <cell r="D790" t="str">
            <v>c/ M¸y thi c«ng</v>
          </cell>
        </row>
        <row r="791">
          <cell r="A791" t="str">
            <v/>
          </cell>
          <cell r="C791" t="str">
            <v>h23</v>
          </cell>
          <cell r="D791" t="str">
            <v>M¸y hµn 23KW</v>
          </cell>
          <cell r="E791" t="str">
            <v>Ca</v>
          </cell>
          <cell r="F791">
            <v>4.5</v>
          </cell>
          <cell r="G791">
            <v>77338</v>
          </cell>
          <cell r="J791">
            <v>348021</v>
          </cell>
        </row>
        <row r="792">
          <cell r="A792" t="str">
            <v/>
          </cell>
          <cell r="C792" t="str">
            <v>c10</v>
          </cell>
          <cell r="D792" t="str">
            <v>CÈu 10T</v>
          </cell>
          <cell r="E792" t="str">
            <v>Ca</v>
          </cell>
          <cell r="F792">
            <v>0.17</v>
          </cell>
          <cell r="G792">
            <v>615511</v>
          </cell>
          <cell r="J792">
            <v>104637</v>
          </cell>
        </row>
        <row r="793">
          <cell r="A793" t="str">
            <v/>
          </cell>
          <cell r="D793" t="str">
            <v>M¸y kh¸c</v>
          </cell>
          <cell r="E793" t="str">
            <v>%</v>
          </cell>
          <cell r="F793">
            <v>1</v>
          </cell>
          <cell r="G793">
            <v>452658</v>
          </cell>
          <cell r="J793">
            <v>4527</v>
          </cell>
        </row>
        <row r="794">
          <cell r="A794">
            <v>99</v>
          </cell>
          <cell r="B794" t="str">
            <v>NA.1410</v>
          </cell>
          <cell r="D794" t="str">
            <v>L¾p dùng dÇm thÐp</v>
          </cell>
          <cell r="E794" t="str">
            <v>TÊn</v>
          </cell>
          <cell r="H794">
            <v>245700</v>
          </cell>
          <cell r="I794">
            <v>104072</v>
          </cell>
          <cell r="J794">
            <v>354130</v>
          </cell>
        </row>
        <row r="795">
          <cell r="A795" t="str">
            <v/>
          </cell>
          <cell r="D795" t="str">
            <v>a/ VËt liÖu</v>
          </cell>
        </row>
        <row r="796">
          <cell r="A796" t="str">
            <v/>
          </cell>
          <cell r="C796" t="str">
            <v>b l</v>
          </cell>
          <cell r="D796" t="str">
            <v>Bul«ng</v>
          </cell>
          <cell r="E796" t="str">
            <v>c¸i</v>
          </cell>
          <cell r="F796">
            <v>68</v>
          </cell>
          <cell r="G796">
            <v>2727</v>
          </cell>
          <cell r="H796">
            <v>185436</v>
          </cell>
        </row>
        <row r="797">
          <cell r="A797" t="str">
            <v>qh</v>
          </cell>
          <cell r="B797" t="str">
            <v>Que hµn</v>
          </cell>
          <cell r="C797" t="str">
            <v>qh</v>
          </cell>
          <cell r="D797" t="str">
            <v>Que hµn</v>
          </cell>
          <cell r="E797" t="str">
            <v>kg</v>
          </cell>
          <cell r="F797">
            <v>7</v>
          </cell>
          <cell r="G797">
            <v>7637</v>
          </cell>
          <cell r="H797">
            <v>53459</v>
          </cell>
        </row>
        <row r="798">
          <cell r="C798" t="str">
            <v>tt&lt;18</v>
          </cell>
          <cell r="D798" t="str">
            <v>ThÐp trßn d&lt;=18</v>
          </cell>
          <cell r="E798" t="str">
            <v>kg</v>
          </cell>
          <cell r="F798">
            <v>1.1599999999999999</v>
          </cell>
          <cell r="G798">
            <v>4232</v>
          </cell>
          <cell r="H798">
            <v>4909</v>
          </cell>
        </row>
        <row r="799">
          <cell r="A799" t="str">
            <v/>
          </cell>
          <cell r="C799" t="str">
            <v>th</v>
          </cell>
          <cell r="D799" t="str">
            <v xml:space="preserve">ThÐp h×nh                            </v>
          </cell>
          <cell r="E799" t="str">
            <v>kg</v>
          </cell>
          <cell r="F799">
            <v>0.15</v>
          </cell>
          <cell r="G799">
            <v>4496</v>
          </cell>
          <cell r="H799">
            <v>674</v>
          </cell>
        </row>
        <row r="800">
          <cell r="A800" t="str">
            <v/>
          </cell>
          <cell r="D800" t="str">
            <v>VËt liÖu kh¸c</v>
          </cell>
          <cell r="E800" t="str">
            <v>%</v>
          </cell>
          <cell r="F800">
            <v>5</v>
          </cell>
          <cell r="G800">
            <v>244478</v>
          </cell>
          <cell r="H800">
            <v>1222</v>
          </cell>
        </row>
        <row r="801">
          <cell r="A801" t="str">
            <v/>
          </cell>
          <cell r="D801" t="str">
            <v>b/ Nh©n c«ng</v>
          </cell>
        </row>
        <row r="802">
          <cell r="A802" t="str">
            <v/>
          </cell>
          <cell r="C802" t="str">
            <v>4,5/7</v>
          </cell>
          <cell r="D802" t="str">
            <v>Nh©n c«ng 4,5/7</v>
          </cell>
          <cell r="E802" t="str">
            <v xml:space="preserve">C«ng </v>
          </cell>
          <cell r="F802">
            <v>6.1529999999999996</v>
          </cell>
          <cell r="G802">
            <v>16914</v>
          </cell>
          <cell r="I802">
            <v>104072</v>
          </cell>
        </row>
        <row r="803">
          <cell r="A803" t="str">
            <v/>
          </cell>
          <cell r="D803" t="str">
            <v>c/ M¸y thi c«ng</v>
          </cell>
        </row>
        <row r="804">
          <cell r="A804" t="str">
            <v/>
          </cell>
          <cell r="C804" t="str">
            <v>c10</v>
          </cell>
          <cell r="D804" t="str">
            <v>CÈu 10T</v>
          </cell>
          <cell r="E804" t="str">
            <v>Ca</v>
          </cell>
          <cell r="F804">
            <v>0.41199999999999998</v>
          </cell>
          <cell r="G804">
            <v>615511</v>
          </cell>
          <cell r="J804">
            <v>253591</v>
          </cell>
        </row>
        <row r="805">
          <cell r="C805" t="str">
            <v>h23</v>
          </cell>
          <cell r="D805" t="str">
            <v>M¸y hµn 23KW</v>
          </cell>
          <cell r="E805" t="str">
            <v>Ca</v>
          </cell>
          <cell r="F805">
            <v>1.3</v>
          </cell>
          <cell r="G805">
            <v>77338</v>
          </cell>
          <cell r="J805">
            <v>100539</v>
          </cell>
        </row>
        <row r="806">
          <cell r="A806">
            <v>100</v>
          </cell>
          <cell r="B806" t="str">
            <v>MA.3220</v>
          </cell>
          <cell r="D806" t="str">
            <v>Gè v¸n sµn</v>
          </cell>
          <cell r="E806" t="str">
            <v>m3</v>
          </cell>
          <cell r="H806">
            <v>1027738</v>
          </cell>
          <cell r="I806">
            <v>55230</v>
          </cell>
        </row>
        <row r="807">
          <cell r="A807" t="str">
            <v/>
          </cell>
          <cell r="D807" t="str">
            <v>a/VËt liÖu</v>
          </cell>
        </row>
        <row r="808">
          <cell r="A808" t="str">
            <v/>
          </cell>
          <cell r="C808" t="str">
            <v>gvk</v>
          </cell>
          <cell r="D808" t="str">
            <v>Gç v¸n</v>
          </cell>
          <cell r="E808" t="str">
            <v>m3</v>
          </cell>
          <cell r="F808">
            <v>1.1200000000000001</v>
          </cell>
          <cell r="G808">
            <v>830880</v>
          </cell>
          <cell r="H808">
            <v>930586</v>
          </cell>
        </row>
        <row r="809">
          <cell r="A809" t="str">
            <v/>
          </cell>
          <cell r="C809" t="str">
            <v>® ®Øa</v>
          </cell>
          <cell r="D809" t="str">
            <v>§inh ®Øa</v>
          </cell>
          <cell r="E809" t="str">
            <v>c¸i</v>
          </cell>
          <cell r="F809">
            <v>55</v>
          </cell>
          <cell r="G809">
            <v>1400</v>
          </cell>
          <cell r="H809">
            <v>77000</v>
          </cell>
        </row>
        <row r="810">
          <cell r="A810" t="str">
            <v/>
          </cell>
          <cell r="D810" t="str">
            <v>VËt liÖu kh¸c</v>
          </cell>
          <cell r="E810" t="str">
            <v>%</v>
          </cell>
          <cell r="F810">
            <v>2</v>
          </cell>
          <cell r="G810">
            <v>1007586</v>
          </cell>
          <cell r="H810">
            <v>20152</v>
          </cell>
        </row>
        <row r="811">
          <cell r="A811" t="str">
            <v/>
          </cell>
          <cell r="D811" t="str">
            <v>b/ Nh©n c«ng</v>
          </cell>
        </row>
        <row r="812">
          <cell r="A812" t="str">
            <v/>
          </cell>
          <cell r="C812" t="str">
            <v>3,5/7</v>
          </cell>
          <cell r="D812" t="str">
            <v>Nh©n c«ng 3,5/7</v>
          </cell>
          <cell r="E812" t="str">
            <v xml:space="preserve">C«ng </v>
          </cell>
          <cell r="F812">
            <v>3.78</v>
          </cell>
          <cell r="G812">
            <v>14611</v>
          </cell>
          <cell r="I812">
            <v>55230</v>
          </cell>
        </row>
        <row r="813">
          <cell r="A813">
            <v>101</v>
          </cell>
          <cell r="B813" t="str">
            <v>03-21-34/115A</v>
          </cell>
          <cell r="D813" t="str">
            <v>S¶n xuÊt, l¾p dùng kÕt cÊu gç</v>
          </cell>
          <cell r="E813" t="str">
            <v>m3</v>
          </cell>
          <cell r="H813">
            <v>153176</v>
          </cell>
          <cell r="I813">
            <v>270624</v>
          </cell>
          <cell r="J813">
            <v>285317</v>
          </cell>
        </row>
        <row r="814">
          <cell r="A814" t="str">
            <v/>
          </cell>
          <cell r="D814" t="str">
            <v>a/VËt liÖu</v>
          </cell>
        </row>
        <row r="815">
          <cell r="A815" t="str">
            <v/>
          </cell>
          <cell r="C815" t="str">
            <v>gn4</v>
          </cell>
          <cell r="D815" t="str">
            <v>Gç nhãm 4                          3/24</v>
          </cell>
          <cell r="E815" t="str">
            <v>m3</v>
          </cell>
          <cell r="F815">
            <v>1.05</v>
          </cell>
          <cell r="G815">
            <v>830880</v>
          </cell>
          <cell r="H815">
            <v>109053</v>
          </cell>
        </row>
        <row r="816">
          <cell r="A816" t="str">
            <v/>
          </cell>
          <cell r="C816" t="str">
            <v>b l</v>
          </cell>
          <cell r="D816" t="str">
            <v>Bul«ng                                1/15</v>
          </cell>
          <cell r="E816" t="str">
            <v>c¸i</v>
          </cell>
          <cell r="F816">
            <v>17</v>
          </cell>
          <cell r="G816">
            <v>2727</v>
          </cell>
          <cell r="H816">
            <v>3091</v>
          </cell>
        </row>
        <row r="817">
          <cell r="A817" t="str">
            <v/>
          </cell>
          <cell r="C817" t="str">
            <v>® ®Øa</v>
          </cell>
          <cell r="D817" t="str">
            <v>§inh ®Øa</v>
          </cell>
          <cell r="E817" t="str">
            <v>c¸i</v>
          </cell>
          <cell r="F817">
            <v>20</v>
          </cell>
          <cell r="G817">
            <v>1400</v>
          </cell>
          <cell r="H817">
            <v>28000</v>
          </cell>
        </row>
        <row r="818">
          <cell r="A818" t="str">
            <v/>
          </cell>
          <cell r="C818" t="str">
            <v>®i</v>
          </cell>
          <cell r="D818" t="str">
            <v>§inh</v>
          </cell>
          <cell r="E818" t="str">
            <v>kg</v>
          </cell>
          <cell r="F818">
            <v>1.5</v>
          </cell>
          <cell r="G818">
            <v>5714</v>
          </cell>
          <cell r="H818">
            <v>8571</v>
          </cell>
        </row>
        <row r="819">
          <cell r="A819" t="str">
            <v/>
          </cell>
          <cell r="D819" t="str">
            <v>VËt liÖu kh¸c</v>
          </cell>
          <cell r="E819" t="str">
            <v>%</v>
          </cell>
          <cell r="F819">
            <v>3</v>
          </cell>
          <cell r="G819">
            <v>148715</v>
          </cell>
          <cell r="H819">
            <v>4461</v>
          </cell>
        </row>
        <row r="820">
          <cell r="A820" t="str">
            <v/>
          </cell>
          <cell r="D820" t="str">
            <v>b/ Nh©n c«ng</v>
          </cell>
        </row>
        <row r="821">
          <cell r="A821" t="str">
            <v/>
          </cell>
          <cell r="C821" t="str">
            <v>4,5/7</v>
          </cell>
          <cell r="D821" t="str">
            <v>Nh©n c«ng 4,5/7</v>
          </cell>
          <cell r="E821" t="str">
            <v xml:space="preserve">C«ng </v>
          </cell>
          <cell r="F821">
            <v>16</v>
          </cell>
          <cell r="G821">
            <v>16914</v>
          </cell>
          <cell r="I821">
            <v>270624</v>
          </cell>
        </row>
        <row r="822">
          <cell r="A822" t="str">
            <v/>
          </cell>
          <cell r="D822" t="str">
            <v>c/ M¸y thi c«ng</v>
          </cell>
        </row>
        <row r="823">
          <cell r="A823" t="str">
            <v/>
          </cell>
          <cell r="C823" t="str">
            <v>c16</v>
          </cell>
          <cell r="D823" t="str">
            <v>CÈu 16T</v>
          </cell>
          <cell r="E823" t="str">
            <v>Ca</v>
          </cell>
          <cell r="F823">
            <v>0.33</v>
          </cell>
          <cell r="G823">
            <v>823425</v>
          </cell>
          <cell r="J823">
            <v>271730</v>
          </cell>
        </row>
        <row r="824">
          <cell r="A824" t="str">
            <v/>
          </cell>
          <cell r="D824" t="str">
            <v>M¸y kh¸c</v>
          </cell>
          <cell r="E824" t="str">
            <v>%</v>
          </cell>
          <cell r="F824">
            <v>5</v>
          </cell>
          <cell r="G824">
            <v>271730</v>
          </cell>
          <cell r="J824">
            <v>13587</v>
          </cell>
        </row>
        <row r="825">
          <cell r="A825">
            <v>102</v>
          </cell>
          <cell r="B825" t="str">
            <v>NA.2120</v>
          </cell>
          <cell r="D825" t="str">
            <v>SX palª thÐp h×nh</v>
          </cell>
          <cell r="E825" t="str">
            <v>TÊn</v>
          </cell>
          <cell r="H825">
            <v>1073204</v>
          </cell>
          <cell r="I825">
            <v>346928</v>
          </cell>
          <cell r="J825">
            <v>607463</v>
          </cell>
        </row>
        <row r="826">
          <cell r="A826" t="str">
            <v/>
          </cell>
          <cell r="D826" t="str">
            <v>a/ VËt liÖu</v>
          </cell>
        </row>
        <row r="827">
          <cell r="A827" t="str">
            <v/>
          </cell>
          <cell r="C827" t="str">
            <v>th</v>
          </cell>
          <cell r="D827" t="str">
            <v>ThÐp h×nh                                     10%</v>
          </cell>
          <cell r="E827" t="str">
            <v>kg</v>
          </cell>
          <cell r="F827">
            <v>697.85</v>
          </cell>
          <cell r="G827">
            <v>4496</v>
          </cell>
          <cell r="H827">
            <v>313753</v>
          </cell>
        </row>
        <row r="828">
          <cell r="A828" t="str">
            <v/>
          </cell>
          <cell r="C828" t="str">
            <v>tb</v>
          </cell>
          <cell r="D828" t="str">
            <v>ThÐp b¶n                                     10%</v>
          </cell>
          <cell r="E828" t="str">
            <v>kg</v>
          </cell>
          <cell r="F828">
            <v>362.15</v>
          </cell>
          <cell r="G828">
            <v>3454</v>
          </cell>
          <cell r="H828">
            <v>125087</v>
          </cell>
        </row>
        <row r="829">
          <cell r="A829" t="str">
            <v/>
          </cell>
          <cell r="C829" t="str">
            <v>qh</v>
          </cell>
          <cell r="D829" t="str">
            <v>Que hµn</v>
          </cell>
          <cell r="E829" t="str">
            <v>kg</v>
          </cell>
          <cell r="F829">
            <v>41.03</v>
          </cell>
          <cell r="G829">
            <v>7637</v>
          </cell>
          <cell r="H829">
            <v>313346</v>
          </cell>
        </row>
        <row r="830">
          <cell r="A830" t="str">
            <v/>
          </cell>
          <cell r="C830" t="str">
            <v>¤ xy</v>
          </cell>
          <cell r="D830" t="str">
            <v>¤ xy</v>
          </cell>
          <cell r="E830" t="str">
            <v>chai</v>
          </cell>
          <cell r="F830">
            <v>2.5299999999999998</v>
          </cell>
          <cell r="G830">
            <v>27300</v>
          </cell>
          <cell r="H830">
            <v>69069</v>
          </cell>
        </row>
        <row r="831">
          <cell r="A831" t="str">
            <v/>
          </cell>
          <cell r="C831" t="str">
            <v>® ®</v>
          </cell>
          <cell r="D831" t="str">
            <v>§Êt ®Ìn</v>
          </cell>
          <cell r="E831" t="str">
            <v>kg</v>
          </cell>
          <cell r="F831">
            <v>25.69</v>
          </cell>
          <cell r="G831">
            <v>7818</v>
          </cell>
          <cell r="H831">
            <v>200844</v>
          </cell>
        </row>
        <row r="832">
          <cell r="A832" t="str">
            <v/>
          </cell>
          <cell r="D832" t="str">
            <v>VËt liÖu kh¸c</v>
          </cell>
          <cell r="E832" t="str">
            <v>%</v>
          </cell>
          <cell r="F832">
            <v>5</v>
          </cell>
          <cell r="G832">
            <v>1022099</v>
          </cell>
          <cell r="H832">
            <v>51105</v>
          </cell>
        </row>
        <row r="833">
          <cell r="A833" t="str">
            <v/>
          </cell>
          <cell r="D833" t="str">
            <v>b/ Nh©n c«ng</v>
          </cell>
        </row>
        <row r="834">
          <cell r="A834" t="str">
            <v/>
          </cell>
          <cell r="C834" t="str">
            <v>4,0/7</v>
          </cell>
          <cell r="D834" t="str">
            <v>Nh©n c«ng 4,0/7</v>
          </cell>
          <cell r="E834" t="str">
            <v xml:space="preserve">C«ng </v>
          </cell>
          <cell r="F834">
            <v>22.61</v>
          </cell>
          <cell r="G834">
            <v>15344</v>
          </cell>
          <cell r="I834">
            <v>346928</v>
          </cell>
        </row>
        <row r="835">
          <cell r="A835" t="str">
            <v/>
          </cell>
          <cell r="D835" t="str">
            <v>c/ M¸y thi c«ng</v>
          </cell>
        </row>
        <row r="836">
          <cell r="A836" t="str">
            <v/>
          </cell>
          <cell r="C836" t="str">
            <v>h23</v>
          </cell>
          <cell r="D836" t="str">
            <v>M¸y hµn 23KW</v>
          </cell>
          <cell r="E836" t="str">
            <v>Ca</v>
          </cell>
          <cell r="F836">
            <v>5.5</v>
          </cell>
          <cell r="G836">
            <v>77338</v>
          </cell>
          <cell r="J836">
            <v>425359</v>
          </cell>
        </row>
        <row r="837">
          <cell r="A837" t="str">
            <v/>
          </cell>
          <cell r="C837" t="str">
            <v>c10</v>
          </cell>
          <cell r="D837" t="str">
            <v>CÈu 10T</v>
          </cell>
          <cell r="E837" t="str">
            <v>Ca</v>
          </cell>
          <cell r="F837">
            <v>0.27</v>
          </cell>
          <cell r="G837">
            <v>615511</v>
          </cell>
          <cell r="J837">
            <v>166188</v>
          </cell>
        </row>
        <row r="838">
          <cell r="A838" t="str">
            <v/>
          </cell>
          <cell r="C838" t="str">
            <v>cuct</v>
          </cell>
          <cell r="D838" t="str">
            <v>M¸y c¾t uèn cèt thÐp</v>
          </cell>
          <cell r="E838" t="str">
            <v>Ca</v>
          </cell>
          <cell r="F838">
            <v>0.4</v>
          </cell>
          <cell r="G838">
            <v>39789</v>
          </cell>
          <cell r="J838">
            <v>15916</v>
          </cell>
        </row>
        <row r="839">
          <cell r="A839">
            <v>103</v>
          </cell>
          <cell r="B839" t="str">
            <v>NB.2310</v>
          </cell>
          <cell r="D839" t="str">
            <v>LD, TD palª thÐp h×nh</v>
          </cell>
          <cell r="E839" t="str">
            <v>TÊn</v>
          </cell>
          <cell r="H839">
            <v>180824</v>
          </cell>
          <cell r="I839">
            <v>218652</v>
          </cell>
          <cell r="J839">
            <v>543278</v>
          </cell>
        </row>
        <row r="840">
          <cell r="A840" t="str">
            <v/>
          </cell>
          <cell r="D840" t="str">
            <v>a/ VËt liÖu</v>
          </cell>
        </row>
        <row r="841">
          <cell r="A841" t="str">
            <v/>
          </cell>
          <cell r="C841" t="str">
            <v>th</v>
          </cell>
          <cell r="D841" t="str">
            <v xml:space="preserve">ThÐp h×nh                            </v>
          </cell>
          <cell r="E841" t="str">
            <v>kg</v>
          </cell>
          <cell r="F841">
            <v>0.45</v>
          </cell>
          <cell r="G841">
            <v>4496</v>
          </cell>
          <cell r="H841">
            <v>2023</v>
          </cell>
        </row>
        <row r="842">
          <cell r="A842" t="str">
            <v/>
          </cell>
          <cell r="C842" t="str">
            <v>b l</v>
          </cell>
          <cell r="D842" t="str">
            <v>Bul«ng</v>
          </cell>
          <cell r="E842" t="str">
            <v>c¸i</v>
          </cell>
          <cell r="F842">
            <v>12</v>
          </cell>
          <cell r="G842">
            <v>2727</v>
          </cell>
          <cell r="H842">
            <v>32724</v>
          </cell>
        </row>
        <row r="843">
          <cell r="A843" t="str">
            <v/>
          </cell>
          <cell r="C843" t="str">
            <v>qh</v>
          </cell>
          <cell r="D843" t="str">
            <v>Que hµn</v>
          </cell>
          <cell r="E843" t="str">
            <v>kg</v>
          </cell>
          <cell r="F843">
            <v>18</v>
          </cell>
          <cell r="G843">
            <v>7637</v>
          </cell>
          <cell r="H843">
            <v>137466</v>
          </cell>
        </row>
        <row r="844">
          <cell r="A844" t="str">
            <v/>
          </cell>
          <cell r="D844" t="str">
            <v>VËt liÖu kh¸c</v>
          </cell>
          <cell r="E844" t="str">
            <v>%</v>
          </cell>
          <cell r="F844">
            <v>5</v>
          </cell>
          <cell r="G844">
            <v>172213</v>
          </cell>
          <cell r="H844">
            <v>8611</v>
          </cell>
        </row>
        <row r="845">
          <cell r="A845" t="str">
            <v/>
          </cell>
          <cell r="D845" t="str">
            <v>b/ Nh©n c«ng</v>
          </cell>
        </row>
        <row r="846">
          <cell r="A846" t="str">
            <v/>
          </cell>
          <cell r="C846" t="str">
            <v>4,0/7</v>
          </cell>
          <cell r="D846" t="str">
            <v>Nh©n c«ng 4,0/7</v>
          </cell>
          <cell r="E846" t="str">
            <v xml:space="preserve">C«ng </v>
          </cell>
          <cell r="F846">
            <v>14.25</v>
          </cell>
          <cell r="G846">
            <v>15344</v>
          </cell>
          <cell r="I846">
            <v>218652</v>
          </cell>
        </row>
        <row r="847">
          <cell r="A847" t="str">
            <v/>
          </cell>
          <cell r="D847" t="str">
            <v>c/ M¸y thi c«ng</v>
          </cell>
        </row>
        <row r="848">
          <cell r="A848" t="str">
            <v/>
          </cell>
          <cell r="C848" t="str">
            <v>h23</v>
          </cell>
          <cell r="D848" t="str">
            <v>M¸y hµn 23KW</v>
          </cell>
          <cell r="E848" t="str">
            <v>Ca</v>
          </cell>
          <cell r="F848">
            <v>4.1500000000000004</v>
          </cell>
          <cell r="G848">
            <v>77338</v>
          </cell>
          <cell r="J848">
            <v>320953</v>
          </cell>
        </row>
        <row r="849">
          <cell r="A849" t="str">
            <v/>
          </cell>
          <cell r="C849" t="str">
            <v>c16</v>
          </cell>
          <cell r="D849" t="str">
            <v>CÈu 16T</v>
          </cell>
          <cell r="E849" t="str">
            <v>Ca</v>
          </cell>
          <cell r="F849">
            <v>0.27</v>
          </cell>
          <cell r="G849">
            <v>823425</v>
          </cell>
          <cell r="J849">
            <v>222325</v>
          </cell>
        </row>
        <row r="850">
          <cell r="A850">
            <v>104</v>
          </cell>
          <cell r="B850" t="str">
            <v>VB.2111</v>
          </cell>
          <cell r="D850" t="str">
            <v>Rä ®¸</v>
          </cell>
          <cell r="E850" t="str">
            <v>Rä</v>
          </cell>
          <cell r="H850">
            <v>465580</v>
          </cell>
          <cell r="I850">
            <v>175332</v>
          </cell>
        </row>
        <row r="851">
          <cell r="A851" t="str">
            <v/>
          </cell>
          <cell r="D851" t="str">
            <v>a/ VËt liÖu</v>
          </cell>
        </row>
        <row r="852">
          <cell r="A852" t="str">
            <v/>
          </cell>
          <cell r="C852" t="str">
            <v>tt&lt;18</v>
          </cell>
          <cell r="D852" t="str">
            <v>ThÐp trßn d&lt;=18</v>
          </cell>
          <cell r="E852" t="str">
            <v>kg</v>
          </cell>
          <cell r="F852">
            <v>13.5</v>
          </cell>
          <cell r="G852">
            <v>4232</v>
          </cell>
          <cell r="H852">
            <v>57132</v>
          </cell>
        </row>
        <row r="853">
          <cell r="A853" t="str">
            <v/>
          </cell>
          <cell r="C853" t="str">
            <v>®h</v>
          </cell>
          <cell r="D853" t="str">
            <v>§¸ héc</v>
          </cell>
          <cell r="E853" t="str">
            <v>m3</v>
          </cell>
          <cell r="F853">
            <v>2.2000000000000002</v>
          </cell>
          <cell r="G853">
            <v>61886</v>
          </cell>
          <cell r="H853">
            <v>408448</v>
          </cell>
        </row>
        <row r="854">
          <cell r="A854" t="str">
            <v/>
          </cell>
          <cell r="D854" t="str">
            <v>b/ Nh©n c«ng</v>
          </cell>
        </row>
        <row r="855">
          <cell r="A855" t="str">
            <v/>
          </cell>
          <cell r="C855" t="str">
            <v>3,5/7</v>
          </cell>
          <cell r="D855" t="str">
            <v>Nh©n c«ng 3,5/7</v>
          </cell>
          <cell r="E855" t="str">
            <v xml:space="preserve">C«ng </v>
          </cell>
          <cell r="F855">
            <v>4</v>
          </cell>
          <cell r="G855">
            <v>14611</v>
          </cell>
          <cell r="I855">
            <v>175332</v>
          </cell>
        </row>
        <row r="856">
          <cell r="A856">
            <v>105</v>
          </cell>
          <cell r="B856" t="str">
            <v>TT</v>
          </cell>
          <cell r="D856" t="str">
            <v>BiÓn b¸o</v>
          </cell>
          <cell r="E856" t="str">
            <v>c¸i</v>
          </cell>
          <cell r="F856">
            <v>1</v>
          </cell>
          <cell r="G856">
            <v>1500000</v>
          </cell>
          <cell r="H856">
            <v>1500000</v>
          </cell>
        </row>
        <row r="857">
          <cell r="A857" t="str">
            <v/>
          </cell>
        </row>
        <row r="858">
          <cell r="A858" t="str">
            <v/>
          </cell>
        </row>
        <row r="859">
          <cell r="A859" t="str">
            <v/>
          </cell>
        </row>
        <row r="860">
          <cell r="A860" t="str">
            <v/>
          </cell>
        </row>
        <row r="861">
          <cell r="A861" t="str">
            <v/>
          </cell>
        </row>
        <row r="862">
          <cell r="A862" t="str">
            <v/>
          </cell>
        </row>
        <row r="863">
          <cell r="A863" t="str">
            <v/>
          </cell>
        </row>
        <row r="864">
          <cell r="A864" t="str">
            <v/>
          </cell>
        </row>
        <row r="865">
          <cell r="A865" t="str">
            <v/>
          </cell>
        </row>
        <row r="866">
          <cell r="A866">
            <v>106</v>
          </cell>
          <cell r="B866" t="str">
            <v>UD.5122</v>
          </cell>
          <cell r="D866" t="str">
            <v>Sái ®Öm</v>
          </cell>
          <cell r="E866" t="str">
            <v>m3</v>
          </cell>
        </row>
        <row r="867">
          <cell r="A867" t="str">
            <v/>
          </cell>
          <cell r="D867" t="str">
            <v>a/ VËt liÖu</v>
          </cell>
          <cell r="H867">
            <v>73200</v>
          </cell>
        </row>
        <row r="868">
          <cell r="A868" t="str">
            <v/>
          </cell>
          <cell r="C868" t="str">
            <v>s</v>
          </cell>
          <cell r="D868" t="str">
            <v>Sái</v>
          </cell>
          <cell r="E868" t="str">
            <v>m3</v>
          </cell>
          <cell r="F868">
            <v>1.22</v>
          </cell>
          <cell r="G868">
            <v>60000</v>
          </cell>
          <cell r="H868">
            <v>73200</v>
          </cell>
        </row>
        <row r="869">
          <cell r="A869" t="str">
            <v/>
          </cell>
          <cell r="D869" t="str">
            <v>b/ Nh©n c«ng</v>
          </cell>
          <cell r="H869">
            <v>33296</v>
          </cell>
        </row>
        <row r="870">
          <cell r="A870" t="str">
            <v/>
          </cell>
          <cell r="C870" t="str">
            <v>4,0/7</v>
          </cell>
          <cell r="D870" t="str">
            <v>Nh©n c«ng 4,0/7</v>
          </cell>
          <cell r="E870" t="str">
            <v xml:space="preserve">C«ng </v>
          </cell>
          <cell r="F870">
            <v>2.17</v>
          </cell>
          <cell r="G870">
            <v>15344</v>
          </cell>
          <cell r="H870">
            <v>33296</v>
          </cell>
        </row>
        <row r="871">
          <cell r="A871">
            <v>107</v>
          </cell>
          <cell r="B871" t="str">
            <v>HA.1120</v>
          </cell>
          <cell r="D871" t="str">
            <v>BT lãt mãng M200</v>
          </cell>
          <cell r="E871" t="str">
            <v>m3</v>
          </cell>
        </row>
        <row r="872">
          <cell r="A872" t="str">
            <v/>
          </cell>
          <cell r="D872" t="str">
            <v>a/ VËt liÖu</v>
          </cell>
          <cell r="H872">
            <v>384855</v>
          </cell>
        </row>
        <row r="873">
          <cell r="A873" t="str">
            <v/>
          </cell>
          <cell r="D873" t="str">
            <v>V­a BT M200 ®¸ 1x2 (®é sôt 6-8)</v>
          </cell>
          <cell r="E873" t="str">
            <v>m3</v>
          </cell>
          <cell r="F873">
            <v>1.0249999999999999</v>
          </cell>
          <cell r="G873">
            <v>375468</v>
          </cell>
          <cell r="H873">
            <v>384855</v>
          </cell>
        </row>
        <row r="874">
          <cell r="A874" t="str">
            <v/>
          </cell>
          <cell r="D874" t="str">
            <v>b/ Nh©n c«ng</v>
          </cell>
          <cell r="H874">
            <v>32752</v>
          </cell>
        </row>
        <row r="875">
          <cell r="A875" t="str">
            <v/>
          </cell>
          <cell r="C875" t="str">
            <v>3,0/7</v>
          </cell>
          <cell r="D875" t="str">
            <v>Nh©n c«ng 3,0/7</v>
          </cell>
          <cell r="E875" t="str">
            <v xml:space="preserve">C«ng </v>
          </cell>
          <cell r="F875">
            <v>2.36</v>
          </cell>
          <cell r="G875">
            <v>13878</v>
          </cell>
          <cell r="H875">
            <v>32752</v>
          </cell>
        </row>
        <row r="876">
          <cell r="A876" t="str">
            <v/>
          </cell>
          <cell r="D876" t="str">
            <v>c/ M¸y thi c«ng</v>
          </cell>
          <cell r="H876">
            <v>12041</v>
          </cell>
        </row>
        <row r="877">
          <cell r="A877" t="str">
            <v/>
          </cell>
          <cell r="C877" t="str">
            <v>t250</v>
          </cell>
          <cell r="D877" t="str">
            <v>M¸y trén 250l</v>
          </cell>
          <cell r="E877" t="str">
            <v>Ca</v>
          </cell>
          <cell r="F877">
            <v>9.5000000000000001E-2</v>
          </cell>
          <cell r="G877">
            <v>96272</v>
          </cell>
          <cell r="H877">
            <v>9146</v>
          </cell>
        </row>
        <row r="878">
          <cell r="A878" t="str">
            <v/>
          </cell>
          <cell r="C878" t="str">
            <v>®b1</v>
          </cell>
          <cell r="D878" t="str">
            <v>M¸y ®Çm bµn 1KW</v>
          </cell>
          <cell r="E878" t="str">
            <v>Ca</v>
          </cell>
          <cell r="F878">
            <v>8.8999999999999996E-2</v>
          </cell>
          <cell r="G878">
            <v>32525</v>
          </cell>
          <cell r="H878">
            <v>2895</v>
          </cell>
        </row>
        <row r="879">
          <cell r="A879">
            <v>108</v>
          </cell>
          <cell r="B879" t="str">
            <v>CD.1120</v>
          </cell>
          <cell r="D879" t="str">
            <v>§ãng cäc v¸n thÐp Larssen IV L=6m</v>
          </cell>
          <cell r="E879" t="str">
            <v>m</v>
          </cell>
        </row>
        <row r="880">
          <cell r="A880" t="str">
            <v/>
          </cell>
          <cell r="D880" t="str">
            <v>a/ VËt liÖu</v>
          </cell>
          <cell r="H880">
            <v>37688</v>
          </cell>
        </row>
        <row r="881">
          <cell r="A881" t="str">
            <v/>
          </cell>
          <cell r="D881" t="str">
            <v>Cäc v¸n thÐp   ( 1,67% x 3 th¸ng = 5%)</v>
          </cell>
          <cell r="E881" t="str">
            <v>tÊn</v>
          </cell>
          <cell r="F881">
            <v>7.4999999999999997E-2</v>
          </cell>
          <cell r="G881">
            <v>10000000</v>
          </cell>
          <cell r="H881">
            <v>37500</v>
          </cell>
        </row>
        <row r="882">
          <cell r="A882" t="str">
            <v/>
          </cell>
          <cell r="D882" t="str">
            <v>VËt liÖu kh¸c</v>
          </cell>
          <cell r="E882" t="str">
            <v>%</v>
          </cell>
          <cell r="F882">
            <v>0.5</v>
          </cell>
          <cell r="G882">
            <v>37500</v>
          </cell>
          <cell r="H882">
            <v>188</v>
          </cell>
        </row>
        <row r="883">
          <cell r="A883" t="str">
            <v/>
          </cell>
          <cell r="D883" t="str">
            <v>b/ Nh©n c«ng</v>
          </cell>
          <cell r="H883">
            <v>1872</v>
          </cell>
        </row>
        <row r="884">
          <cell r="A884" t="str">
            <v/>
          </cell>
          <cell r="C884" t="str">
            <v>4,0/7</v>
          </cell>
          <cell r="D884" t="str">
            <v>Nh©n c«ng 4,0/7</v>
          </cell>
          <cell r="E884" t="str">
            <v xml:space="preserve">C«ng </v>
          </cell>
          <cell r="F884">
            <v>0.122</v>
          </cell>
          <cell r="G884">
            <v>15344</v>
          </cell>
          <cell r="H884">
            <v>1872</v>
          </cell>
        </row>
        <row r="885">
          <cell r="A885" t="str">
            <v/>
          </cell>
          <cell r="D885" t="str">
            <v>c/ M¸y thi c«ng</v>
          </cell>
          <cell r="H885">
            <v>32221</v>
          </cell>
        </row>
        <row r="886">
          <cell r="A886" t="str">
            <v/>
          </cell>
          <cell r="C886" t="str">
            <v>b®c1,8</v>
          </cell>
          <cell r="D886" t="str">
            <v>Bóa ®ãng cäc 1,8T</v>
          </cell>
          <cell r="E886" t="str">
            <v>Ca</v>
          </cell>
          <cell r="F886">
            <v>4.0899999999999999E-2</v>
          </cell>
          <cell r="G886">
            <v>764856</v>
          </cell>
          <cell r="H886">
            <v>31283</v>
          </cell>
        </row>
        <row r="887">
          <cell r="A887" t="str">
            <v/>
          </cell>
          <cell r="D887" t="str">
            <v>M¸y kh¸c</v>
          </cell>
          <cell r="E887" t="str">
            <v>ca</v>
          </cell>
          <cell r="F887">
            <v>3</v>
          </cell>
          <cell r="G887">
            <v>31283</v>
          </cell>
          <cell r="H887">
            <v>938</v>
          </cell>
        </row>
        <row r="888">
          <cell r="A888">
            <v>109</v>
          </cell>
          <cell r="B888" t="str">
            <v>CD.1120</v>
          </cell>
          <cell r="D888" t="str">
            <v>Nhæ cäc v¸n thÐp trªn mÆt ®Êt</v>
          </cell>
          <cell r="E888" t="str">
            <v>m</v>
          </cell>
        </row>
        <row r="889">
          <cell r="A889" t="str">
            <v/>
          </cell>
          <cell r="D889" t="str">
            <v>b/ Nh©n c«ng</v>
          </cell>
          <cell r="H889">
            <v>1248</v>
          </cell>
        </row>
        <row r="890">
          <cell r="A890" t="str">
            <v/>
          </cell>
          <cell r="C890" t="str">
            <v>4,0/7</v>
          </cell>
          <cell r="D890" t="str">
            <v>Nh©n c«ng 4,0/7                 2/3 ®ãng</v>
          </cell>
          <cell r="E890" t="str">
            <v xml:space="preserve">C«ng </v>
          </cell>
          <cell r="F890">
            <v>0.122</v>
          </cell>
          <cell r="G890">
            <v>15344</v>
          </cell>
          <cell r="H890">
            <v>1248</v>
          </cell>
        </row>
        <row r="891">
          <cell r="A891" t="str">
            <v/>
          </cell>
          <cell r="D891" t="str">
            <v>c/ M¸y thi c«ng</v>
          </cell>
          <cell r="H891">
            <v>21481</v>
          </cell>
        </row>
        <row r="892">
          <cell r="A892" t="str">
            <v/>
          </cell>
          <cell r="C892" t="str">
            <v>b®c1,8</v>
          </cell>
          <cell r="D892" t="str">
            <v>Bóa ®ãng cäc 1,8T                 2/3 ®ãng</v>
          </cell>
          <cell r="E892" t="str">
            <v>Ca</v>
          </cell>
          <cell r="F892">
            <v>4.0899999999999999E-2</v>
          </cell>
          <cell r="G892">
            <v>764856</v>
          </cell>
          <cell r="H892">
            <v>20855</v>
          </cell>
        </row>
        <row r="893">
          <cell r="A893" t="str">
            <v/>
          </cell>
          <cell r="D893" t="str">
            <v>M¸y kh¸c</v>
          </cell>
          <cell r="E893" t="str">
            <v>ca</v>
          </cell>
          <cell r="F893">
            <v>3</v>
          </cell>
          <cell r="G893">
            <v>20855</v>
          </cell>
          <cell r="H893">
            <v>626</v>
          </cell>
        </row>
        <row r="894">
          <cell r="A894">
            <v>110</v>
          </cell>
          <cell r="B894" t="str">
            <v>03-27-43/115</v>
          </cell>
          <cell r="D894" t="str">
            <v>X¶m kÏ cäc v¸n thÐp</v>
          </cell>
          <cell r="E894" t="str">
            <v>m</v>
          </cell>
        </row>
        <row r="895">
          <cell r="A895" t="str">
            <v/>
          </cell>
          <cell r="D895" t="str">
            <v>a/ VËt liÖu</v>
          </cell>
          <cell r="H895">
            <v>30600</v>
          </cell>
        </row>
        <row r="896">
          <cell r="A896" t="str">
            <v/>
          </cell>
          <cell r="D896" t="str">
            <v>B«ng</v>
          </cell>
          <cell r="E896" t="str">
            <v>kg</v>
          </cell>
          <cell r="F896">
            <v>0.2</v>
          </cell>
          <cell r="G896">
            <v>15000</v>
          </cell>
          <cell r="H896">
            <v>3000</v>
          </cell>
        </row>
        <row r="897">
          <cell r="A897" t="str">
            <v/>
          </cell>
          <cell r="D897" t="str">
            <v>Ma tÝt</v>
          </cell>
          <cell r="E897" t="str">
            <v>kg</v>
          </cell>
          <cell r="F897">
            <v>1.5</v>
          </cell>
          <cell r="G897">
            <v>18000</v>
          </cell>
          <cell r="H897">
            <v>27000</v>
          </cell>
        </row>
        <row r="898">
          <cell r="A898" t="str">
            <v/>
          </cell>
          <cell r="D898" t="str">
            <v>VËt liÖu kh¸c</v>
          </cell>
          <cell r="E898" t="str">
            <v>%</v>
          </cell>
          <cell r="F898">
            <v>2</v>
          </cell>
          <cell r="G898">
            <v>30000</v>
          </cell>
          <cell r="H898">
            <v>600</v>
          </cell>
        </row>
        <row r="899">
          <cell r="A899" t="str">
            <v/>
          </cell>
          <cell r="D899" t="str">
            <v>b/ Nh©n c«ng</v>
          </cell>
          <cell r="H899">
            <v>1074</v>
          </cell>
        </row>
        <row r="900">
          <cell r="A900" t="str">
            <v/>
          </cell>
          <cell r="C900" t="str">
            <v>4,0/7</v>
          </cell>
          <cell r="D900" t="str">
            <v>Nh©n c«ng 4,0/7</v>
          </cell>
          <cell r="E900" t="str">
            <v xml:space="preserve">C«ng </v>
          </cell>
          <cell r="F900">
            <v>7.0000000000000007E-2</v>
          </cell>
          <cell r="G900">
            <v>15344</v>
          </cell>
          <cell r="H900">
            <v>1074</v>
          </cell>
        </row>
        <row r="901">
          <cell r="A901">
            <v>111</v>
          </cell>
          <cell r="B901" t="str">
            <v>NA.2110</v>
          </cell>
          <cell r="D901" t="str">
            <v>S¶n xuÊt hÖ vµnh ®ai khung chèng</v>
          </cell>
          <cell r="E901" t="str">
            <v>TÊn</v>
          </cell>
        </row>
        <row r="902">
          <cell r="A902" t="str">
            <v/>
          </cell>
          <cell r="D902" t="str">
            <v>a/ VËt liÖu</v>
          </cell>
          <cell r="H902">
            <v>640205</v>
          </cell>
        </row>
        <row r="903">
          <cell r="A903" t="str">
            <v/>
          </cell>
          <cell r="C903" t="str">
            <v>th</v>
          </cell>
          <cell r="D903" t="str">
            <v>ThÐp h×nh                                  10%</v>
          </cell>
          <cell r="E903" t="str">
            <v>kg</v>
          </cell>
          <cell r="F903">
            <v>625.39</v>
          </cell>
          <cell r="G903">
            <v>4496</v>
          </cell>
          <cell r="H903">
            <v>281175</v>
          </cell>
        </row>
        <row r="904">
          <cell r="A904" t="str">
            <v/>
          </cell>
          <cell r="C904" t="str">
            <v>tb</v>
          </cell>
          <cell r="D904" t="str">
            <v>ThÐp b¶n                                  10%</v>
          </cell>
          <cell r="E904" t="str">
            <v>kg</v>
          </cell>
          <cell r="F904">
            <v>316</v>
          </cell>
          <cell r="G904">
            <v>3454</v>
          </cell>
          <cell r="H904">
            <v>109146</v>
          </cell>
        </row>
        <row r="905">
          <cell r="A905" t="str">
            <v/>
          </cell>
          <cell r="C905" t="str">
            <v>tt&lt;18</v>
          </cell>
          <cell r="D905" t="str">
            <v>ThÐp trßn d&lt;=18                   10%</v>
          </cell>
          <cell r="E905" t="str">
            <v>kg</v>
          </cell>
          <cell r="F905">
            <v>61.4</v>
          </cell>
          <cell r="G905">
            <v>4232</v>
          </cell>
          <cell r="H905">
            <v>25984</v>
          </cell>
        </row>
        <row r="906">
          <cell r="A906" t="str">
            <v/>
          </cell>
          <cell r="C906" t="str">
            <v>qh</v>
          </cell>
          <cell r="D906" t="str">
            <v>Que hµn</v>
          </cell>
          <cell r="E906" t="str">
            <v>kg</v>
          </cell>
          <cell r="F906">
            <v>22.66</v>
          </cell>
          <cell r="G906">
            <v>7637</v>
          </cell>
          <cell r="H906">
            <v>173054</v>
          </cell>
        </row>
        <row r="907">
          <cell r="A907" t="str">
            <v/>
          </cell>
          <cell r="C907" t="str">
            <v>¤ xy</v>
          </cell>
          <cell r="D907" t="str">
            <v>¤ xy</v>
          </cell>
          <cell r="E907" t="str">
            <v>chai</v>
          </cell>
          <cell r="F907">
            <v>0.78</v>
          </cell>
          <cell r="G907">
            <v>27300</v>
          </cell>
          <cell r="H907">
            <v>21294</v>
          </cell>
        </row>
        <row r="908">
          <cell r="A908" t="str">
            <v/>
          </cell>
          <cell r="C908" t="str">
            <v>® ®</v>
          </cell>
          <cell r="D908" t="str">
            <v>§Êt ®Ìn</v>
          </cell>
          <cell r="E908" t="str">
            <v>kg</v>
          </cell>
          <cell r="F908">
            <v>3.78</v>
          </cell>
          <cell r="G908">
            <v>7818</v>
          </cell>
          <cell r="H908">
            <v>29552</v>
          </cell>
        </row>
        <row r="909">
          <cell r="A909" t="str">
            <v/>
          </cell>
          <cell r="D909" t="str">
            <v>b/ Nh©n c«ng</v>
          </cell>
          <cell r="H909">
            <v>564352</v>
          </cell>
        </row>
        <row r="910">
          <cell r="A910" t="str">
            <v/>
          </cell>
          <cell r="C910" t="str">
            <v>4,0/7</v>
          </cell>
          <cell r="D910" t="str">
            <v>Nh©n c«ng 4,0/7</v>
          </cell>
          <cell r="E910" t="str">
            <v xml:space="preserve">C«ng </v>
          </cell>
          <cell r="F910">
            <v>36.78</v>
          </cell>
          <cell r="G910">
            <v>15344</v>
          </cell>
          <cell r="H910">
            <v>564352</v>
          </cell>
        </row>
        <row r="911">
          <cell r="A911" t="str">
            <v/>
          </cell>
          <cell r="D911" t="str">
            <v>c/ M¸y thi c«ng</v>
          </cell>
          <cell r="H911">
            <v>590807</v>
          </cell>
        </row>
        <row r="912">
          <cell r="A912" t="str">
            <v/>
          </cell>
          <cell r="C912" t="str">
            <v>h23</v>
          </cell>
          <cell r="D912" t="str">
            <v>M¸y hµn 23KW</v>
          </cell>
          <cell r="E912" t="str">
            <v>Ca</v>
          </cell>
          <cell r="F912">
            <v>4.25</v>
          </cell>
          <cell r="G912">
            <v>77338</v>
          </cell>
          <cell r="H912">
            <v>328687</v>
          </cell>
        </row>
        <row r="913">
          <cell r="A913" t="str">
            <v/>
          </cell>
          <cell r="C913" t="str">
            <v>cuct</v>
          </cell>
          <cell r="D913" t="str">
            <v>M¸y c¾t uèn cèt thÐp</v>
          </cell>
          <cell r="E913" t="str">
            <v>Ca</v>
          </cell>
          <cell r="F913">
            <v>0.4</v>
          </cell>
          <cell r="G913">
            <v>39789</v>
          </cell>
          <cell r="H913">
            <v>15916</v>
          </cell>
        </row>
        <row r="914">
          <cell r="A914" t="str">
            <v/>
          </cell>
          <cell r="C914" t="str">
            <v>c10</v>
          </cell>
          <cell r="D914" t="str">
            <v>CÈu 10T</v>
          </cell>
          <cell r="E914" t="str">
            <v>Ca</v>
          </cell>
          <cell r="F914">
            <v>0.4</v>
          </cell>
          <cell r="G914">
            <v>615511</v>
          </cell>
          <cell r="H914">
            <v>246204</v>
          </cell>
        </row>
        <row r="915">
          <cell r="A915">
            <v>112</v>
          </cell>
          <cell r="B915" t="str">
            <v>NB.2310</v>
          </cell>
          <cell r="D915" t="str">
            <v>LD, th¸o dì hÖ vµnh ®ai khung chèng trªn c¹n</v>
          </cell>
          <cell r="E915" t="str">
            <v>TÊn</v>
          </cell>
        </row>
        <row r="916">
          <cell r="A916" t="str">
            <v/>
          </cell>
          <cell r="D916" t="str">
            <v>a/ VËt liÖu</v>
          </cell>
          <cell r="H916">
            <v>180824</v>
          </cell>
        </row>
        <row r="917">
          <cell r="A917" t="str">
            <v/>
          </cell>
          <cell r="C917" t="str">
            <v>th</v>
          </cell>
          <cell r="D917" t="str">
            <v xml:space="preserve">ThÐp h×nh                            </v>
          </cell>
          <cell r="E917" t="str">
            <v>kg</v>
          </cell>
          <cell r="F917">
            <v>0.45</v>
          </cell>
          <cell r="G917">
            <v>4496</v>
          </cell>
          <cell r="H917">
            <v>2023</v>
          </cell>
        </row>
        <row r="918">
          <cell r="A918" t="str">
            <v/>
          </cell>
          <cell r="C918" t="str">
            <v>b l</v>
          </cell>
          <cell r="D918" t="str">
            <v>Bul«ng</v>
          </cell>
          <cell r="E918" t="str">
            <v>c¸i</v>
          </cell>
          <cell r="F918">
            <v>12</v>
          </cell>
          <cell r="G918">
            <v>2727</v>
          </cell>
          <cell r="H918">
            <v>32724</v>
          </cell>
        </row>
        <row r="919">
          <cell r="A919" t="str">
            <v/>
          </cell>
          <cell r="C919" t="str">
            <v>qh</v>
          </cell>
          <cell r="D919" t="str">
            <v>Que hµn</v>
          </cell>
          <cell r="E919" t="str">
            <v>kg</v>
          </cell>
          <cell r="F919">
            <v>18</v>
          </cell>
          <cell r="G919">
            <v>7637</v>
          </cell>
          <cell r="H919">
            <v>137466</v>
          </cell>
        </row>
        <row r="920">
          <cell r="A920" t="str">
            <v/>
          </cell>
          <cell r="D920" t="str">
            <v>VËt liÖu kh¸c</v>
          </cell>
          <cell r="E920" t="str">
            <v>%</v>
          </cell>
          <cell r="F920">
            <v>5</v>
          </cell>
          <cell r="G920">
            <v>172213</v>
          </cell>
          <cell r="H920">
            <v>8611</v>
          </cell>
        </row>
        <row r="921">
          <cell r="A921" t="str">
            <v/>
          </cell>
          <cell r="D921" t="str">
            <v>b/ Nh©n c«ng</v>
          </cell>
          <cell r="H921">
            <v>218652</v>
          </cell>
        </row>
        <row r="922">
          <cell r="A922" t="str">
            <v/>
          </cell>
          <cell r="C922" t="str">
            <v>4,0/7</v>
          </cell>
          <cell r="D922" t="str">
            <v>Nh©n c«ng 4,0/7</v>
          </cell>
          <cell r="E922" t="str">
            <v xml:space="preserve">C«ng </v>
          </cell>
          <cell r="F922">
            <v>14.25</v>
          </cell>
          <cell r="G922">
            <v>15344</v>
          </cell>
          <cell r="H922">
            <v>218652</v>
          </cell>
        </row>
        <row r="923">
          <cell r="A923" t="str">
            <v/>
          </cell>
          <cell r="D923" t="str">
            <v>c/ M¸y thi c«ng</v>
          </cell>
          <cell r="H923">
            <v>543278</v>
          </cell>
        </row>
        <row r="924">
          <cell r="A924" t="str">
            <v/>
          </cell>
          <cell r="C924" t="str">
            <v>h23</v>
          </cell>
          <cell r="D924" t="str">
            <v>M¸y hµn 23KW</v>
          </cell>
          <cell r="E924" t="str">
            <v>Ca</v>
          </cell>
          <cell r="F924">
            <v>4.1500000000000004</v>
          </cell>
          <cell r="G924">
            <v>77338</v>
          </cell>
          <cell r="H924">
            <v>320953</v>
          </cell>
        </row>
        <row r="925">
          <cell r="A925" t="str">
            <v/>
          </cell>
          <cell r="C925" t="str">
            <v>c16</v>
          </cell>
          <cell r="D925" t="str">
            <v>CÈu 16T</v>
          </cell>
          <cell r="E925" t="str">
            <v>Ca</v>
          </cell>
          <cell r="F925">
            <v>0.27</v>
          </cell>
          <cell r="G925">
            <v>823425</v>
          </cell>
          <cell r="H925">
            <v>222325</v>
          </cell>
        </row>
        <row r="926">
          <cell r="A926">
            <v>113</v>
          </cell>
          <cell r="B926" t="str">
            <v>NA.2120</v>
          </cell>
          <cell r="D926" t="str">
            <v>S¶n xuÊt ®µ gi¸o phôc vô thi c«ng bª t«ng mè</v>
          </cell>
          <cell r="E926" t="str">
            <v>TÊn</v>
          </cell>
        </row>
        <row r="927">
          <cell r="A927" t="str">
            <v/>
          </cell>
          <cell r="D927" t="str">
            <v>a/ VËt liÖu</v>
          </cell>
          <cell r="H927">
            <v>1073204</v>
          </cell>
        </row>
        <row r="928">
          <cell r="A928" t="str">
            <v/>
          </cell>
          <cell r="C928" t="str">
            <v>th</v>
          </cell>
          <cell r="D928" t="str">
            <v>ThÐp h×nh                                     20%</v>
          </cell>
          <cell r="E928" t="str">
            <v>kg</v>
          </cell>
          <cell r="F928">
            <v>697.85</v>
          </cell>
          <cell r="G928">
            <v>4496</v>
          </cell>
          <cell r="H928">
            <v>313753</v>
          </cell>
        </row>
        <row r="929">
          <cell r="A929" t="str">
            <v/>
          </cell>
          <cell r="C929" t="str">
            <v>tb</v>
          </cell>
          <cell r="D929" t="str">
            <v>ThÐp b¶n                                     20%</v>
          </cell>
          <cell r="E929" t="str">
            <v>kg</v>
          </cell>
          <cell r="F929">
            <v>362.15</v>
          </cell>
          <cell r="G929">
            <v>3454</v>
          </cell>
          <cell r="H929">
            <v>125087</v>
          </cell>
        </row>
        <row r="930">
          <cell r="A930" t="str">
            <v/>
          </cell>
          <cell r="C930" t="str">
            <v>qh</v>
          </cell>
          <cell r="D930" t="str">
            <v>Que hµn</v>
          </cell>
          <cell r="E930" t="str">
            <v>kg</v>
          </cell>
          <cell r="F930">
            <v>41.03</v>
          </cell>
          <cell r="G930">
            <v>7637</v>
          </cell>
          <cell r="H930">
            <v>313346</v>
          </cell>
        </row>
        <row r="931">
          <cell r="A931" t="str">
            <v/>
          </cell>
          <cell r="C931" t="str">
            <v>¤ xy</v>
          </cell>
          <cell r="D931" t="str">
            <v>¤ xy</v>
          </cell>
          <cell r="E931" t="str">
            <v>chai</v>
          </cell>
          <cell r="F931">
            <v>2.5299999999999998</v>
          </cell>
          <cell r="G931">
            <v>27300</v>
          </cell>
          <cell r="H931">
            <v>69069</v>
          </cell>
        </row>
        <row r="932">
          <cell r="A932" t="str">
            <v/>
          </cell>
          <cell r="C932" t="str">
            <v>® ®</v>
          </cell>
          <cell r="D932" t="str">
            <v>§Êt ®Ìn</v>
          </cell>
          <cell r="E932" t="str">
            <v>kg</v>
          </cell>
          <cell r="F932">
            <v>25.69</v>
          </cell>
          <cell r="G932">
            <v>7818</v>
          </cell>
          <cell r="H932">
            <v>200844</v>
          </cell>
        </row>
        <row r="933">
          <cell r="A933" t="str">
            <v/>
          </cell>
          <cell r="D933" t="str">
            <v>VËt liÖu kh¸c</v>
          </cell>
          <cell r="E933" t="str">
            <v>%</v>
          </cell>
          <cell r="F933">
            <v>5</v>
          </cell>
          <cell r="G933">
            <v>1022099</v>
          </cell>
          <cell r="H933">
            <v>51105</v>
          </cell>
        </row>
        <row r="934">
          <cell r="A934" t="str">
            <v/>
          </cell>
          <cell r="D934" t="str">
            <v>b/ Nh©n c«ng</v>
          </cell>
          <cell r="H934">
            <v>346928</v>
          </cell>
        </row>
        <row r="935">
          <cell r="A935" t="str">
            <v/>
          </cell>
          <cell r="C935" t="str">
            <v>4,0/7</v>
          </cell>
          <cell r="D935" t="str">
            <v>Nh©n c«ng 4,0/7</v>
          </cell>
          <cell r="E935" t="str">
            <v xml:space="preserve">C«ng </v>
          </cell>
          <cell r="F935">
            <v>22.61</v>
          </cell>
          <cell r="G935">
            <v>15344</v>
          </cell>
          <cell r="H935">
            <v>346928</v>
          </cell>
        </row>
        <row r="936">
          <cell r="A936" t="str">
            <v/>
          </cell>
          <cell r="D936" t="str">
            <v>c/ M¸y thi c«ng</v>
          </cell>
          <cell r="H936">
            <v>607463</v>
          </cell>
        </row>
        <row r="937">
          <cell r="A937" t="str">
            <v/>
          </cell>
          <cell r="C937" t="str">
            <v>h23</v>
          </cell>
          <cell r="D937" t="str">
            <v>M¸y hµn 23KW</v>
          </cell>
          <cell r="E937" t="str">
            <v>Ca</v>
          </cell>
          <cell r="F937">
            <v>5.5</v>
          </cell>
          <cell r="G937">
            <v>77338</v>
          </cell>
          <cell r="H937">
            <v>425359</v>
          </cell>
        </row>
        <row r="938">
          <cell r="A938" t="str">
            <v/>
          </cell>
          <cell r="C938" t="str">
            <v>cuct</v>
          </cell>
          <cell r="D938" t="str">
            <v>M¸y c¾t uèn cèt thÐp</v>
          </cell>
          <cell r="E938" t="str">
            <v>Ca</v>
          </cell>
          <cell r="F938">
            <v>0.4</v>
          </cell>
          <cell r="G938">
            <v>39789</v>
          </cell>
          <cell r="H938">
            <v>15916</v>
          </cell>
        </row>
        <row r="939">
          <cell r="A939" t="str">
            <v/>
          </cell>
          <cell r="C939" t="str">
            <v>c10</v>
          </cell>
          <cell r="D939" t="str">
            <v>CÈu 10T</v>
          </cell>
          <cell r="E939" t="str">
            <v>Ca</v>
          </cell>
          <cell r="F939">
            <v>0.27</v>
          </cell>
          <cell r="G939">
            <v>615511</v>
          </cell>
          <cell r="H939">
            <v>166188</v>
          </cell>
        </row>
        <row r="940">
          <cell r="A940">
            <v>114</v>
          </cell>
          <cell r="B940" t="str">
            <v>NB.2310</v>
          </cell>
          <cell r="D940" t="str">
            <v>L¾p dùng, th¸o dì ®µ gi¸o thi c«ng bª t«ng mè</v>
          </cell>
          <cell r="E940" t="str">
            <v>TÊn</v>
          </cell>
        </row>
        <row r="941">
          <cell r="A941" t="str">
            <v/>
          </cell>
          <cell r="D941" t="str">
            <v>a/ VËt liÖu</v>
          </cell>
          <cell r="H941">
            <v>180824</v>
          </cell>
        </row>
        <row r="942">
          <cell r="A942" t="str">
            <v/>
          </cell>
          <cell r="C942" t="str">
            <v>th</v>
          </cell>
          <cell r="D942" t="str">
            <v xml:space="preserve">ThÐp h×nh                            </v>
          </cell>
          <cell r="E942" t="str">
            <v>kg</v>
          </cell>
          <cell r="F942">
            <v>0.45</v>
          </cell>
          <cell r="G942">
            <v>4496</v>
          </cell>
          <cell r="H942">
            <v>2023</v>
          </cell>
        </row>
        <row r="943">
          <cell r="A943" t="str">
            <v/>
          </cell>
          <cell r="C943" t="str">
            <v>b l</v>
          </cell>
          <cell r="D943" t="str">
            <v>Bul«ng</v>
          </cell>
          <cell r="E943" t="str">
            <v>c¸i</v>
          </cell>
          <cell r="F943">
            <v>12</v>
          </cell>
          <cell r="G943">
            <v>2727</v>
          </cell>
          <cell r="H943">
            <v>32724</v>
          </cell>
        </row>
        <row r="944">
          <cell r="A944" t="str">
            <v/>
          </cell>
          <cell r="C944" t="str">
            <v>qh</v>
          </cell>
          <cell r="D944" t="str">
            <v>Que hµn</v>
          </cell>
          <cell r="E944" t="str">
            <v>kg</v>
          </cell>
          <cell r="F944">
            <v>18</v>
          </cell>
          <cell r="G944">
            <v>7637</v>
          </cell>
          <cell r="H944">
            <v>137466</v>
          </cell>
        </row>
        <row r="945">
          <cell r="A945" t="str">
            <v/>
          </cell>
          <cell r="D945" t="str">
            <v>VËt liÖu kh¸c</v>
          </cell>
          <cell r="E945" t="str">
            <v>%</v>
          </cell>
          <cell r="F945">
            <v>5</v>
          </cell>
          <cell r="G945">
            <v>172213</v>
          </cell>
          <cell r="H945">
            <v>8611</v>
          </cell>
        </row>
        <row r="946">
          <cell r="A946" t="str">
            <v/>
          </cell>
          <cell r="D946" t="str">
            <v>b/ Nh©n c«ng</v>
          </cell>
          <cell r="H946">
            <v>218652</v>
          </cell>
        </row>
        <row r="947">
          <cell r="A947" t="str">
            <v/>
          </cell>
          <cell r="C947" t="str">
            <v>4,0/7</v>
          </cell>
          <cell r="D947" t="str">
            <v>Nh©n c«ng 4,0/7</v>
          </cell>
          <cell r="E947" t="str">
            <v xml:space="preserve">C«ng </v>
          </cell>
          <cell r="F947">
            <v>14.25</v>
          </cell>
          <cell r="G947">
            <v>15344</v>
          </cell>
          <cell r="H947">
            <v>218652</v>
          </cell>
        </row>
        <row r="948">
          <cell r="A948" t="str">
            <v/>
          </cell>
          <cell r="D948" t="str">
            <v>c/ M¸y thi c«ng</v>
          </cell>
          <cell r="H948">
            <v>3438095</v>
          </cell>
        </row>
        <row r="949">
          <cell r="A949" t="str">
            <v/>
          </cell>
          <cell r="C949" t="str">
            <v>h23</v>
          </cell>
          <cell r="D949" t="str">
            <v>M¸y hµn 23KW</v>
          </cell>
          <cell r="E949" t="str">
            <v>Ca</v>
          </cell>
          <cell r="F949">
            <v>0.27</v>
          </cell>
          <cell r="G949">
            <v>77338</v>
          </cell>
          <cell r="H949">
            <v>20881</v>
          </cell>
        </row>
        <row r="950">
          <cell r="A950" t="str">
            <v/>
          </cell>
          <cell r="C950" t="str">
            <v>c16</v>
          </cell>
          <cell r="D950" t="str">
            <v>CÈu 16T</v>
          </cell>
          <cell r="E950" t="str">
            <v>Ca</v>
          </cell>
          <cell r="F950">
            <v>4.1500000000000004</v>
          </cell>
          <cell r="G950">
            <v>823425</v>
          </cell>
          <cell r="H950">
            <v>3417214</v>
          </cell>
        </row>
        <row r="951">
          <cell r="A951">
            <v>115</v>
          </cell>
          <cell r="B951" t="str">
            <v>EH.2111</v>
          </cell>
          <cell r="D951" t="str">
            <v>L¾p ®Æt ray P43</v>
          </cell>
          <cell r="E951" t="str">
            <v>m</v>
          </cell>
        </row>
        <row r="952">
          <cell r="D952" t="str">
            <v>a/ VËt liÖu                        10%</v>
          </cell>
          <cell r="H952">
            <v>25611</v>
          </cell>
        </row>
        <row r="953">
          <cell r="D953" t="str">
            <v>Ray P43</v>
          </cell>
          <cell r="E953" t="str">
            <v>m</v>
          </cell>
          <cell r="F953">
            <v>0.16</v>
          </cell>
          <cell r="G953">
            <v>10000</v>
          </cell>
          <cell r="H953">
            <v>1600</v>
          </cell>
        </row>
        <row r="954">
          <cell r="D954" t="str">
            <v>§inh cr¨mb«ng</v>
          </cell>
          <cell r="E954" t="str">
            <v>C¸i</v>
          </cell>
          <cell r="F954">
            <v>8.77</v>
          </cell>
          <cell r="G954">
            <v>3000</v>
          </cell>
          <cell r="H954">
            <v>26310</v>
          </cell>
        </row>
        <row r="955">
          <cell r="D955" t="str">
            <v>Tµ vÑt gç</v>
          </cell>
          <cell r="E955" t="str">
            <v>Thanh</v>
          </cell>
          <cell r="F955">
            <v>1.454</v>
          </cell>
          <cell r="G955">
            <v>125000</v>
          </cell>
          <cell r="H955">
            <v>181750</v>
          </cell>
        </row>
        <row r="956">
          <cell r="D956" t="str">
            <v>LÊp l¹ch</v>
          </cell>
          <cell r="E956" t="str">
            <v>§«i</v>
          </cell>
          <cell r="F956">
            <v>0.161</v>
          </cell>
          <cell r="G956">
            <v>100000</v>
          </cell>
          <cell r="H956">
            <v>16100</v>
          </cell>
        </row>
        <row r="957">
          <cell r="D957" t="str">
            <v>Bu l«ng + Rång ®en</v>
          </cell>
          <cell r="E957" t="str">
            <v>C¸i</v>
          </cell>
          <cell r="F957">
            <v>0.97399999999999998</v>
          </cell>
          <cell r="G957">
            <v>15000</v>
          </cell>
          <cell r="H957">
            <v>14610</v>
          </cell>
        </row>
        <row r="958">
          <cell r="D958" t="str">
            <v>B¶n ®Öm</v>
          </cell>
          <cell r="E958" t="str">
            <v>C¸i</v>
          </cell>
          <cell r="F958">
            <v>2.8940000000000001</v>
          </cell>
          <cell r="G958">
            <v>5000</v>
          </cell>
          <cell r="H958">
            <v>14470</v>
          </cell>
        </row>
        <row r="959">
          <cell r="D959" t="str">
            <v>VËt liÖu kh¸c</v>
          </cell>
          <cell r="E959" t="str">
            <v>%</v>
          </cell>
          <cell r="F959">
            <v>0.5</v>
          </cell>
          <cell r="G959">
            <v>254840</v>
          </cell>
          <cell r="H959">
            <v>1274</v>
          </cell>
        </row>
        <row r="960">
          <cell r="A960" t="str">
            <v/>
          </cell>
          <cell r="D960" t="str">
            <v>b/ Nh©n c«ng</v>
          </cell>
          <cell r="H960">
            <v>11118</v>
          </cell>
        </row>
        <row r="961">
          <cell r="A961" t="str">
            <v/>
          </cell>
          <cell r="C961" t="str">
            <v>4,5/7</v>
          </cell>
          <cell r="D961" t="str">
            <v>Nh©n c«ng 4,5/7</v>
          </cell>
          <cell r="E961" t="str">
            <v xml:space="preserve">C«ng </v>
          </cell>
          <cell r="F961">
            <v>0.6573</v>
          </cell>
          <cell r="G961">
            <v>16914</v>
          </cell>
          <cell r="H961">
            <v>11118</v>
          </cell>
        </row>
        <row r="962">
          <cell r="A962">
            <v>116</v>
          </cell>
          <cell r="B962" t="str">
            <v>LB.1110</v>
          </cell>
          <cell r="D962" t="str">
            <v>L¾p tæ hîp dÇm thÐp t¹i b·i</v>
          </cell>
          <cell r="E962" t="str">
            <v>TÊn</v>
          </cell>
        </row>
        <row r="963">
          <cell r="A963" t="str">
            <v/>
          </cell>
          <cell r="D963" t="str">
            <v>a/ VËt liÖu</v>
          </cell>
          <cell r="H963">
            <v>121200</v>
          </cell>
        </row>
        <row r="964">
          <cell r="A964" t="str">
            <v/>
          </cell>
          <cell r="D964" t="str">
            <v>Bu l«ng + ®inh t¸n</v>
          </cell>
          <cell r="E964" t="str">
            <v>bé</v>
          </cell>
          <cell r="F964">
            <v>8</v>
          </cell>
          <cell r="G964">
            <v>15000</v>
          </cell>
          <cell r="H964">
            <v>120000</v>
          </cell>
        </row>
        <row r="965">
          <cell r="A965" t="str">
            <v/>
          </cell>
          <cell r="D965" t="str">
            <v>VËt liÖu kh¸c</v>
          </cell>
          <cell r="E965" t="str">
            <v>%</v>
          </cell>
          <cell r="F965">
            <v>1</v>
          </cell>
          <cell r="G965">
            <v>120000</v>
          </cell>
          <cell r="H965">
            <v>1200</v>
          </cell>
        </row>
        <row r="966">
          <cell r="A966" t="str">
            <v/>
          </cell>
          <cell r="D966" t="str">
            <v>b/ Nh©n c«ng</v>
          </cell>
          <cell r="H966">
            <v>194511</v>
          </cell>
        </row>
        <row r="967">
          <cell r="A967" t="str">
            <v/>
          </cell>
          <cell r="C967" t="str">
            <v>4,5/7</v>
          </cell>
          <cell r="D967" t="str">
            <v>Nh©n c«ng 4,5/7</v>
          </cell>
          <cell r="E967" t="str">
            <v xml:space="preserve">C«ng </v>
          </cell>
          <cell r="F967">
            <v>11.5</v>
          </cell>
          <cell r="G967">
            <v>16914</v>
          </cell>
          <cell r="H967">
            <v>194511</v>
          </cell>
        </row>
        <row r="968">
          <cell r="A968" t="str">
            <v/>
          </cell>
          <cell r="D968" t="str">
            <v>c/ M¸y thi c«ng</v>
          </cell>
          <cell r="H968">
            <v>473702</v>
          </cell>
        </row>
        <row r="969">
          <cell r="A969" t="str">
            <v/>
          </cell>
          <cell r="C969" t="str">
            <v>cc30</v>
          </cell>
          <cell r="D969" t="str">
            <v>CÈu cæng 30T</v>
          </cell>
          <cell r="E969" t="str">
            <v>Ca</v>
          </cell>
          <cell r="F969">
            <v>0.23</v>
          </cell>
          <cell r="G969">
            <v>735494</v>
          </cell>
          <cell r="H969">
            <v>169164</v>
          </cell>
        </row>
        <row r="970">
          <cell r="A970" t="str">
            <v/>
          </cell>
          <cell r="C970" t="str">
            <v>nk10</v>
          </cell>
          <cell r="D970" t="str">
            <v>M¸y nÐn khÝ 10m3/ph</v>
          </cell>
          <cell r="E970" t="str">
            <v>Ca</v>
          </cell>
          <cell r="F970">
            <v>0.23</v>
          </cell>
          <cell r="G970">
            <v>387267</v>
          </cell>
          <cell r="H970">
            <v>89071</v>
          </cell>
        </row>
        <row r="971">
          <cell r="A971" t="str">
            <v/>
          </cell>
          <cell r="C971" t="str">
            <v>t®5</v>
          </cell>
          <cell r="D971" t="str">
            <v>Têi ®iÖn 5T</v>
          </cell>
          <cell r="E971" t="str">
            <v>Ca</v>
          </cell>
          <cell r="F971">
            <v>0.05</v>
          </cell>
          <cell r="G971">
            <v>70440</v>
          </cell>
          <cell r="H971">
            <v>3522</v>
          </cell>
        </row>
        <row r="972">
          <cell r="A972" t="str">
            <v/>
          </cell>
          <cell r="C972" t="str">
            <v>c16</v>
          </cell>
          <cell r="D972" t="str">
            <v>CÈu 16T</v>
          </cell>
          <cell r="E972" t="str">
            <v>Ca</v>
          </cell>
          <cell r="F972">
            <v>0.23</v>
          </cell>
          <cell r="G972">
            <v>823425</v>
          </cell>
          <cell r="H972">
            <v>189388</v>
          </cell>
        </row>
        <row r="973">
          <cell r="A973" t="str">
            <v/>
          </cell>
          <cell r="D973" t="str">
            <v>M¸y kh¸c</v>
          </cell>
          <cell r="E973" t="str">
            <v>%</v>
          </cell>
          <cell r="F973">
            <v>5</v>
          </cell>
          <cell r="G973">
            <v>451145</v>
          </cell>
          <cell r="H973">
            <v>22557</v>
          </cell>
        </row>
        <row r="974">
          <cell r="A974">
            <v>117</v>
          </cell>
          <cell r="B974" t="str">
            <v>UC.1120</v>
          </cell>
          <cell r="D974" t="str">
            <v xml:space="preserve">S¬n phñ b¶o vÖ dÇm thÐp </v>
          </cell>
          <cell r="E974" t="str">
            <v>m2</v>
          </cell>
        </row>
        <row r="975">
          <cell r="A975" t="str">
            <v/>
          </cell>
          <cell r="D975" t="str">
            <v>a/ VËt liÖu</v>
          </cell>
          <cell r="H975">
            <v>642</v>
          </cell>
        </row>
        <row r="976">
          <cell r="A976" t="str">
            <v/>
          </cell>
          <cell r="D976" t="str">
            <v>S¬n</v>
          </cell>
          <cell r="E976" t="str">
            <v>kg</v>
          </cell>
          <cell r="G976" t="str">
            <v xml:space="preserve"> by KAJIMA</v>
          </cell>
          <cell r="H976">
            <v>0</v>
          </cell>
        </row>
        <row r="977">
          <cell r="A977" t="str">
            <v/>
          </cell>
          <cell r="C977" t="str">
            <v>x¨ng</v>
          </cell>
          <cell r="D977" t="str">
            <v>X¨ng</v>
          </cell>
          <cell r="E977" t="str">
            <v>kg</v>
          </cell>
          <cell r="F977">
            <v>0.12</v>
          </cell>
          <cell r="G977">
            <v>5300</v>
          </cell>
          <cell r="H977">
            <v>636</v>
          </cell>
        </row>
        <row r="978">
          <cell r="A978" t="str">
            <v/>
          </cell>
          <cell r="D978" t="str">
            <v>VËt liÖu kh¸c</v>
          </cell>
          <cell r="E978" t="str">
            <v>%</v>
          </cell>
          <cell r="F978">
            <v>1</v>
          </cell>
          <cell r="G978">
            <v>636</v>
          </cell>
          <cell r="H978">
            <v>6</v>
          </cell>
        </row>
        <row r="979">
          <cell r="A979" t="str">
            <v/>
          </cell>
          <cell r="D979" t="str">
            <v>b/ Nh©n c«ng</v>
          </cell>
          <cell r="H979">
            <v>5114</v>
          </cell>
        </row>
        <row r="980">
          <cell r="A980" t="str">
            <v/>
          </cell>
          <cell r="C980" t="str">
            <v>3,5/7</v>
          </cell>
          <cell r="D980" t="str">
            <v>Nh©n c«ng 3,5/7</v>
          </cell>
          <cell r="E980" t="str">
            <v xml:space="preserve">C«ng </v>
          </cell>
          <cell r="F980">
            <v>0.35</v>
          </cell>
          <cell r="G980">
            <v>14611</v>
          </cell>
          <cell r="H980">
            <v>5114</v>
          </cell>
        </row>
        <row r="981">
          <cell r="A981">
            <v>118</v>
          </cell>
          <cell r="B981" t="str">
            <v>IA.2521</v>
          </cell>
          <cell r="D981" t="str">
            <v>S¶n xuÊt, l¾p dùng cèt thÐp b¶n qu¸ ®é</v>
          </cell>
          <cell r="E981" t="str">
            <v>TÊn</v>
          </cell>
        </row>
        <row r="982">
          <cell r="A982" t="str">
            <v/>
          </cell>
          <cell r="D982" t="str">
            <v>a/ VËt liÖu</v>
          </cell>
          <cell r="H982">
            <v>4447319</v>
          </cell>
        </row>
        <row r="983">
          <cell r="A983" t="str">
            <v/>
          </cell>
          <cell r="C983" t="str">
            <v>tt&lt;18</v>
          </cell>
          <cell r="D983" t="str">
            <v>ThÐp trßn d&lt;=18</v>
          </cell>
          <cell r="E983" t="str">
            <v>kg</v>
          </cell>
          <cell r="F983">
            <v>1020</v>
          </cell>
          <cell r="G983">
            <v>4232</v>
          </cell>
          <cell r="H983">
            <v>4316640</v>
          </cell>
        </row>
        <row r="984">
          <cell r="A984" t="str">
            <v/>
          </cell>
          <cell r="C984" t="str">
            <v>dtb</v>
          </cell>
          <cell r="D984" t="str">
            <v>D©y thÐp buéc</v>
          </cell>
          <cell r="E984" t="str">
            <v>kg</v>
          </cell>
          <cell r="F984">
            <v>14.28</v>
          </cell>
          <cell r="G984">
            <v>6682</v>
          </cell>
          <cell r="H984">
            <v>95419</v>
          </cell>
        </row>
        <row r="985">
          <cell r="A985" t="str">
            <v/>
          </cell>
          <cell r="C985" t="str">
            <v>qh</v>
          </cell>
          <cell r="D985" t="str">
            <v>Que hµn</v>
          </cell>
          <cell r="E985" t="str">
            <v>kg</v>
          </cell>
          <cell r="F985">
            <v>4.617</v>
          </cell>
          <cell r="G985">
            <v>7637</v>
          </cell>
          <cell r="H985">
            <v>35260</v>
          </cell>
        </row>
        <row r="986">
          <cell r="A986" t="str">
            <v/>
          </cell>
          <cell r="D986" t="str">
            <v>b/ Nh©n c«ng</v>
          </cell>
          <cell r="H986">
            <v>159552</v>
          </cell>
        </row>
        <row r="987">
          <cell r="A987" t="str">
            <v/>
          </cell>
          <cell r="C987" t="str">
            <v>3,5/7</v>
          </cell>
          <cell r="D987" t="str">
            <v>Nh©n c«ng 3,5/7</v>
          </cell>
          <cell r="E987" t="str">
            <v xml:space="preserve">C«ng </v>
          </cell>
          <cell r="F987">
            <v>10.92</v>
          </cell>
          <cell r="G987">
            <v>14611</v>
          </cell>
          <cell r="H987">
            <v>159552</v>
          </cell>
        </row>
        <row r="988">
          <cell r="A988" t="str">
            <v/>
          </cell>
          <cell r="D988" t="str">
            <v>c/ M¸y thi c«ng</v>
          </cell>
          <cell r="H988">
            <v>101763</v>
          </cell>
        </row>
        <row r="989">
          <cell r="A989" t="str">
            <v/>
          </cell>
          <cell r="C989" t="str">
            <v>h23</v>
          </cell>
          <cell r="D989" t="str">
            <v>M¸y hµn 23KW</v>
          </cell>
          <cell r="E989" t="str">
            <v>Ca</v>
          </cell>
          <cell r="F989">
            <v>1.123</v>
          </cell>
          <cell r="G989">
            <v>77338</v>
          </cell>
          <cell r="H989">
            <v>86851</v>
          </cell>
        </row>
        <row r="990">
          <cell r="C990" t="str">
            <v>vt0,8</v>
          </cell>
          <cell r="D990" t="str">
            <v>M¸y vËn th¨ng 0,8T</v>
          </cell>
          <cell r="E990" t="str">
            <v>Ca</v>
          </cell>
          <cell r="F990">
            <v>0.04</v>
          </cell>
          <cell r="G990">
            <v>54495</v>
          </cell>
          <cell r="H990">
            <v>2180</v>
          </cell>
        </row>
        <row r="991">
          <cell r="A991" t="str">
            <v/>
          </cell>
          <cell r="C991" t="str">
            <v>cuct</v>
          </cell>
          <cell r="D991" t="str">
            <v>M¸y c¾t uèn cèt thÐp</v>
          </cell>
          <cell r="E991" t="str">
            <v>Ca</v>
          </cell>
          <cell r="F991">
            <v>0.32</v>
          </cell>
          <cell r="G991">
            <v>39789</v>
          </cell>
          <cell r="H991">
            <v>12732</v>
          </cell>
        </row>
        <row r="992">
          <cell r="A992">
            <v>119</v>
          </cell>
          <cell r="B992" t="str">
            <v>LA.3130</v>
          </cell>
          <cell r="D992" t="str">
            <v>L¾p ®Æt b¶n qu¸ ®é</v>
          </cell>
          <cell r="E992" t="str">
            <v>TÊm</v>
          </cell>
        </row>
        <row r="993">
          <cell r="A993" t="str">
            <v/>
          </cell>
          <cell r="D993" t="str">
            <v>a/ VËt liÖu</v>
          </cell>
          <cell r="H993">
            <v>57561</v>
          </cell>
        </row>
        <row r="994">
          <cell r="A994" t="str">
            <v/>
          </cell>
          <cell r="C994" t="str">
            <v>qh</v>
          </cell>
          <cell r="D994" t="str">
            <v>Que hµn</v>
          </cell>
          <cell r="E994" t="str">
            <v>kg</v>
          </cell>
          <cell r="F994">
            <v>2.5</v>
          </cell>
          <cell r="G994">
            <v>7637</v>
          </cell>
          <cell r="H994">
            <v>19093</v>
          </cell>
        </row>
        <row r="995">
          <cell r="A995" t="str">
            <v/>
          </cell>
          <cell r="C995" t="str">
            <v>gc</v>
          </cell>
          <cell r="D995" t="str">
            <v>Gç chèng/kª</v>
          </cell>
          <cell r="E995" t="str">
            <v>m3</v>
          </cell>
          <cell r="F995">
            <v>0.04</v>
          </cell>
          <cell r="G995">
            <v>830880</v>
          </cell>
          <cell r="H995">
            <v>33235</v>
          </cell>
        </row>
        <row r="996">
          <cell r="A996" t="str">
            <v/>
          </cell>
          <cell r="D996" t="str">
            <v>VËt liÖu kh¸c</v>
          </cell>
          <cell r="E996" t="str">
            <v>%</v>
          </cell>
          <cell r="F996">
            <v>10</v>
          </cell>
          <cell r="G996">
            <v>52328</v>
          </cell>
          <cell r="H996">
            <v>5233</v>
          </cell>
        </row>
        <row r="997">
          <cell r="A997" t="str">
            <v/>
          </cell>
          <cell r="D997" t="str">
            <v>b/ Nh©n c«ng</v>
          </cell>
          <cell r="H997">
            <v>15958</v>
          </cell>
        </row>
        <row r="998">
          <cell r="A998" t="str">
            <v/>
          </cell>
          <cell r="C998" t="str">
            <v>4,0/7</v>
          </cell>
          <cell r="D998" t="str">
            <v>Nh©n c«ng 4,0/7</v>
          </cell>
          <cell r="E998" t="str">
            <v xml:space="preserve">C«ng </v>
          </cell>
          <cell r="F998">
            <v>1.04</v>
          </cell>
          <cell r="G998">
            <v>15344</v>
          </cell>
          <cell r="H998">
            <v>15958</v>
          </cell>
        </row>
        <row r="999">
          <cell r="A999" t="str">
            <v/>
          </cell>
          <cell r="D999" t="str">
            <v>c/ M¸y thi c«ng</v>
          </cell>
          <cell r="H999">
            <v>95484</v>
          </cell>
        </row>
        <row r="1000">
          <cell r="A1000" t="str">
            <v/>
          </cell>
          <cell r="C1000" t="str">
            <v>c10</v>
          </cell>
          <cell r="D1000" t="str">
            <v>CÈu 10T</v>
          </cell>
          <cell r="E1000" t="str">
            <v>Ca</v>
          </cell>
          <cell r="F1000">
            <v>0.13</v>
          </cell>
          <cell r="G1000">
            <v>615511</v>
          </cell>
          <cell r="H1000">
            <v>80016</v>
          </cell>
        </row>
        <row r="1001">
          <cell r="A1001" t="str">
            <v/>
          </cell>
          <cell r="C1001" t="str">
            <v>h23</v>
          </cell>
          <cell r="D1001" t="str">
            <v>M¸y hµn 23KW</v>
          </cell>
          <cell r="E1001" t="str">
            <v>Ca</v>
          </cell>
          <cell r="F1001">
            <v>0.2</v>
          </cell>
          <cell r="G1001">
            <v>77338</v>
          </cell>
          <cell r="H1001">
            <v>15468</v>
          </cell>
        </row>
        <row r="1002">
          <cell r="A1002" t="str">
            <v/>
          </cell>
        </row>
        <row r="1003">
          <cell r="A1003">
            <v>120</v>
          </cell>
          <cell r="B1003" t="str">
            <v>CA.2213</v>
          </cell>
          <cell r="D1003" t="str">
            <v>§ãng cäc gç nãn mè (1c©y ®ãng xuèng 3m)</v>
          </cell>
          <cell r="E1003" t="str">
            <v>C©y</v>
          </cell>
        </row>
        <row r="1004">
          <cell r="A1004" t="str">
            <v/>
          </cell>
          <cell r="D1004" t="str">
            <v>a/ VËt liÖu</v>
          </cell>
          <cell r="H1004">
            <v>11135</v>
          </cell>
        </row>
        <row r="1005">
          <cell r="A1005" t="str">
            <v/>
          </cell>
          <cell r="D1005" t="str">
            <v>Cäc</v>
          </cell>
          <cell r="E1005" t="str">
            <v>m</v>
          </cell>
          <cell r="F1005">
            <v>1.05</v>
          </cell>
          <cell r="G1005">
            <v>5000</v>
          </cell>
          <cell r="H1005">
            <v>10500</v>
          </cell>
        </row>
        <row r="1006">
          <cell r="A1006" t="str">
            <v/>
          </cell>
          <cell r="D1006" t="str">
            <v>C©y chèng</v>
          </cell>
          <cell r="E1006" t="str">
            <v>C©y</v>
          </cell>
          <cell r="F1006">
            <v>1.7299999999999999E-2</v>
          </cell>
          <cell r="G1006">
            <v>7273</v>
          </cell>
          <cell r="H1006">
            <v>252</v>
          </cell>
        </row>
        <row r="1007">
          <cell r="D1007" t="str">
            <v>D©y</v>
          </cell>
          <cell r="E1007" t="str">
            <v>kg</v>
          </cell>
          <cell r="F1007">
            <v>4.8999999999999998E-3</v>
          </cell>
          <cell r="G1007">
            <v>6000</v>
          </cell>
          <cell r="H1007">
            <v>59</v>
          </cell>
        </row>
        <row r="1008">
          <cell r="A1008" t="str">
            <v/>
          </cell>
          <cell r="D1008" t="str">
            <v>VËt liÖu kh¸c</v>
          </cell>
          <cell r="E1008" t="str">
            <v>%</v>
          </cell>
          <cell r="F1008">
            <v>3</v>
          </cell>
          <cell r="G1008">
            <v>10811</v>
          </cell>
          <cell r="H1008">
            <v>324</v>
          </cell>
        </row>
        <row r="1009">
          <cell r="A1009" t="str">
            <v/>
          </cell>
          <cell r="D1009" t="str">
            <v>b/ Nh©n c«ng</v>
          </cell>
          <cell r="H1009">
            <v>1058</v>
          </cell>
        </row>
        <row r="1010">
          <cell r="A1010" t="str">
            <v/>
          </cell>
          <cell r="C1010" t="str">
            <v>3,5/7</v>
          </cell>
          <cell r="D1010" t="str">
            <v>Nh©n c«ng 3,5/7</v>
          </cell>
          <cell r="E1010" t="str">
            <v xml:space="preserve">C«ng </v>
          </cell>
          <cell r="F1010">
            <v>3.6200000000000003E-2</v>
          </cell>
          <cell r="G1010">
            <v>14611</v>
          </cell>
          <cell r="H1010">
            <v>1058</v>
          </cell>
        </row>
        <row r="1011">
          <cell r="A1011" t="str">
            <v/>
          </cell>
        </row>
        <row r="1012">
          <cell r="A1012" t="str">
            <v/>
          </cell>
        </row>
        <row r="1013">
          <cell r="A1013" t="str">
            <v/>
          </cell>
        </row>
        <row r="1014">
          <cell r="A1014">
            <v>121</v>
          </cell>
          <cell r="B1014" t="str">
            <v>TT</v>
          </cell>
          <cell r="C1014" t="str">
            <v>VB.14</v>
          </cell>
          <cell r="D1014" t="str">
            <v>Líp sái nãn mè</v>
          </cell>
          <cell r="E1014" t="str">
            <v>m3</v>
          </cell>
        </row>
        <row r="1015">
          <cell r="A1015" t="str">
            <v/>
          </cell>
          <cell r="D1015" t="str">
            <v>a/ VËt liÖu</v>
          </cell>
          <cell r="H1015">
            <v>91800</v>
          </cell>
        </row>
        <row r="1016">
          <cell r="A1016" t="str">
            <v/>
          </cell>
          <cell r="D1016" t="str">
            <v>Sái</v>
          </cell>
          <cell r="E1016" t="str">
            <v>m3</v>
          </cell>
          <cell r="F1016">
            <v>1.2</v>
          </cell>
          <cell r="G1016">
            <v>75000</v>
          </cell>
          <cell r="H1016">
            <v>90000</v>
          </cell>
        </row>
        <row r="1017">
          <cell r="A1017" t="str">
            <v/>
          </cell>
          <cell r="D1017" t="str">
            <v>VËt liÖu kh¸c</v>
          </cell>
          <cell r="E1017" t="str">
            <v>%</v>
          </cell>
          <cell r="F1017">
            <v>2</v>
          </cell>
          <cell r="G1017">
            <v>90000</v>
          </cell>
          <cell r="H1017">
            <v>1800</v>
          </cell>
        </row>
        <row r="1018">
          <cell r="A1018" t="str">
            <v/>
          </cell>
          <cell r="D1018" t="str">
            <v>b/ Nh©n c«ng</v>
          </cell>
          <cell r="H1018">
            <v>7772</v>
          </cell>
        </row>
        <row r="1019">
          <cell r="A1019" t="str">
            <v/>
          </cell>
          <cell r="C1019" t="str">
            <v>3,0/7</v>
          </cell>
          <cell r="D1019" t="str">
            <v>Nh©n c«ng 3,0/7</v>
          </cell>
          <cell r="E1019" t="str">
            <v xml:space="preserve">C«ng </v>
          </cell>
          <cell r="F1019">
            <v>0.56000000000000005</v>
          </cell>
          <cell r="G1019">
            <v>13878</v>
          </cell>
          <cell r="H1019">
            <v>7772</v>
          </cell>
        </row>
        <row r="1020">
          <cell r="A1020" t="str">
            <v/>
          </cell>
        </row>
        <row r="1021">
          <cell r="A1021" t="str">
            <v/>
          </cell>
        </row>
        <row r="1022">
          <cell r="A1022">
            <v>122</v>
          </cell>
          <cell r="B1022" t="str">
            <v>HA.3110</v>
          </cell>
          <cell r="D1022" t="str">
            <v>BT t­êng ng¨n M250 (gi»ng)</v>
          </cell>
          <cell r="E1022" t="str">
            <v>m3</v>
          </cell>
        </row>
        <row r="1023">
          <cell r="A1023" t="str">
            <v/>
          </cell>
          <cell r="D1023" t="str">
            <v>a/ VËt liÖu</v>
          </cell>
          <cell r="H1023">
            <v>437701</v>
          </cell>
        </row>
        <row r="1024">
          <cell r="A1024" t="str">
            <v/>
          </cell>
          <cell r="D1024" t="str">
            <v>V­a BT M250 ®¸ 1x2 (®é sôt 6x8)</v>
          </cell>
          <cell r="E1024" t="str">
            <v>m3</v>
          </cell>
          <cell r="F1024">
            <v>1.0249999999999999</v>
          </cell>
          <cell r="G1024">
            <v>422797</v>
          </cell>
          <cell r="H1024">
            <v>433367</v>
          </cell>
        </row>
        <row r="1025">
          <cell r="A1025" t="str">
            <v/>
          </cell>
          <cell r="D1025" t="str">
            <v>VËt liÖu kh¸c</v>
          </cell>
          <cell r="E1025" t="str">
            <v>%</v>
          </cell>
          <cell r="F1025">
            <v>1</v>
          </cell>
          <cell r="G1025">
            <v>433367</v>
          </cell>
          <cell r="H1025">
            <v>4334</v>
          </cell>
        </row>
        <row r="1026">
          <cell r="A1026" t="str">
            <v/>
          </cell>
          <cell r="D1026" t="str">
            <v>b/ Nh©n c«ng</v>
          </cell>
          <cell r="H1026">
            <v>52015</v>
          </cell>
        </row>
        <row r="1027">
          <cell r="A1027" t="str">
            <v/>
          </cell>
          <cell r="C1027" t="str">
            <v>3,5/7</v>
          </cell>
          <cell r="D1027" t="str">
            <v>Nh©n c«ng 3,5/7</v>
          </cell>
          <cell r="E1027" t="str">
            <v xml:space="preserve">C«ng </v>
          </cell>
          <cell r="F1027">
            <v>3.56</v>
          </cell>
          <cell r="G1027">
            <v>14611</v>
          </cell>
          <cell r="H1027">
            <v>52015</v>
          </cell>
        </row>
        <row r="1028">
          <cell r="A1028" t="str">
            <v/>
          </cell>
          <cell r="D1028" t="str">
            <v>c/ M¸y thi c«ng</v>
          </cell>
          <cell r="H1028">
            <v>21882</v>
          </cell>
        </row>
        <row r="1029">
          <cell r="A1029" t="str">
            <v/>
          </cell>
          <cell r="C1029" t="str">
            <v>t250</v>
          </cell>
          <cell r="D1029" t="str">
            <v>M¸y trén 250l</v>
          </cell>
          <cell r="E1029" t="str">
            <v>Ca</v>
          </cell>
          <cell r="F1029">
            <v>9.5000000000000001E-2</v>
          </cell>
          <cell r="G1029">
            <v>96272</v>
          </cell>
          <cell r="H1029">
            <v>9146</v>
          </cell>
        </row>
        <row r="1030">
          <cell r="A1030" t="str">
            <v/>
          </cell>
          <cell r="C1030" t="str">
            <v>® d1,5</v>
          </cell>
          <cell r="D1030" t="str">
            <v>M¸y ®Çm dïi 1,5KW</v>
          </cell>
          <cell r="E1030" t="str">
            <v>Ca</v>
          </cell>
          <cell r="F1030">
            <v>0.18</v>
          </cell>
          <cell r="G1030">
            <v>37456</v>
          </cell>
          <cell r="H1030">
            <v>6742</v>
          </cell>
        </row>
        <row r="1031">
          <cell r="A1031" t="str">
            <v/>
          </cell>
          <cell r="C1031" t="str">
            <v>vt0,8</v>
          </cell>
          <cell r="D1031" t="str">
            <v>M¸y vËn th¨ng 0,8T</v>
          </cell>
          <cell r="E1031" t="str">
            <v>Ca</v>
          </cell>
          <cell r="F1031">
            <v>0.11</v>
          </cell>
          <cell r="G1031">
            <v>54495</v>
          </cell>
          <cell r="H1031">
            <v>5994</v>
          </cell>
        </row>
        <row r="1032">
          <cell r="A1032" t="str">
            <v/>
          </cell>
        </row>
        <row r="1033">
          <cell r="A1033">
            <v>123</v>
          </cell>
          <cell r="B1033" t="str">
            <v>VB.3120</v>
          </cell>
          <cell r="D1033" t="str">
            <v>Chèng thÊm b»ng v¶i ®Þa kü thuËt</v>
          </cell>
          <cell r="E1033" t="str">
            <v>m2</v>
          </cell>
        </row>
        <row r="1034">
          <cell r="A1034" t="str">
            <v/>
          </cell>
          <cell r="D1034" t="str">
            <v>a/ VËt liÖu</v>
          </cell>
          <cell r="H1034">
            <v>33660</v>
          </cell>
        </row>
        <row r="1035">
          <cell r="A1035" t="str">
            <v/>
          </cell>
          <cell r="D1035" t="str">
            <v>V¶i ®Þa kü thuËt</v>
          </cell>
          <cell r="E1035" t="str">
            <v>m2</v>
          </cell>
          <cell r="F1035">
            <v>1.1000000000000001</v>
          </cell>
          <cell r="G1035">
            <v>30000</v>
          </cell>
          <cell r="H1035">
            <v>33000</v>
          </cell>
        </row>
        <row r="1036">
          <cell r="A1036" t="str">
            <v/>
          </cell>
          <cell r="D1036" t="str">
            <v>VËt liÖu kh¸c</v>
          </cell>
          <cell r="E1036" t="str">
            <v>%</v>
          </cell>
          <cell r="F1036">
            <v>2</v>
          </cell>
          <cell r="G1036">
            <v>33000</v>
          </cell>
          <cell r="H1036">
            <v>660</v>
          </cell>
        </row>
        <row r="1037">
          <cell r="A1037" t="str">
            <v/>
          </cell>
          <cell r="D1037" t="str">
            <v>b/ Nh©n c«ng</v>
          </cell>
          <cell r="H1037">
            <v>172</v>
          </cell>
        </row>
        <row r="1038">
          <cell r="A1038" t="str">
            <v/>
          </cell>
          <cell r="C1038" t="str">
            <v>3,5/7</v>
          </cell>
          <cell r="D1038" t="str">
            <v>Nh©n c«ng 3,5/7</v>
          </cell>
          <cell r="E1038" t="str">
            <v xml:space="preserve">C«ng </v>
          </cell>
          <cell r="F1038">
            <v>1.18E-2</v>
          </cell>
          <cell r="G1038">
            <v>14611</v>
          </cell>
          <cell r="H1038">
            <v>172</v>
          </cell>
        </row>
        <row r="1039">
          <cell r="A1039" t="str">
            <v/>
          </cell>
        </row>
        <row r="1040">
          <cell r="A1040">
            <v>124</v>
          </cell>
          <cell r="B1040" t="str">
            <v>033468/SG</v>
          </cell>
          <cell r="D1040" t="str">
            <v xml:space="preserve">L¾p ®Æt khe co gi·n </v>
          </cell>
          <cell r="E1040" t="str">
            <v>m</v>
          </cell>
        </row>
        <row r="1041">
          <cell r="A1041" t="str">
            <v/>
          </cell>
          <cell r="D1041" t="str">
            <v>a/ VËt liÖu</v>
          </cell>
          <cell r="H1041">
            <v>1363567</v>
          </cell>
        </row>
        <row r="1042">
          <cell r="D1042" t="str">
            <v>V÷a kh«ng co ngãt</v>
          </cell>
          <cell r="E1042" t="str">
            <v>m3</v>
          </cell>
          <cell r="H1042">
            <v>1325000</v>
          </cell>
        </row>
        <row r="1043">
          <cell r="A1043" t="str">
            <v/>
          </cell>
          <cell r="D1043" t="str">
            <v>Khe co gi·n</v>
          </cell>
          <cell r="E1043" t="str">
            <v>m</v>
          </cell>
          <cell r="F1043" t="str">
            <v>by KAJIMA</v>
          </cell>
        </row>
        <row r="1044">
          <cell r="A1044" t="str">
            <v/>
          </cell>
          <cell r="C1044" t="str">
            <v>qh</v>
          </cell>
          <cell r="D1044" t="str">
            <v>Que hµn</v>
          </cell>
          <cell r="E1044" t="str">
            <v>kg</v>
          </cell>
          <cell r="F1044">
            <v>5</v>
          </cell>
          <cell r="G1044">
            <v>7637</v>
          </cell>
          <cell r="H1044">
            <v>38185</v>
          </cell>
        </row>
        <row r="1045">
          <cell r="A1045" t="str">
            <v/>
          </cell>
          <cell r="D1045" t="str">
            <v>VËt liÖu kh¸c</v>
          </cell>
          <cell r="E1045" t="str">
            <v>%</v>
          </cell>
          <cell r="F1045">
            <v>1</v>
          </cell>
          <cell r="G1045">
            <v>38185</v>
          </cell>
          <cell r="H1045">
            <v>382</v>
          </cell>
        </row>
        <row r="1046">
          <cell r="A1046" t="str">
            <v/>
          </cell>
          <cell r="D1046" t="str">
            <v>b/ Nh©n c«ng</v>
          </cell>
          <cell r="H1046">
            <v>51419</v>
          </cell>
        </row>
        <row r="1047">
          <cell r="A1047" t="str">
            <v/>
          </cell>
          <cell r="C1047" t="str">
            <v>4,5/7</v>
          </cell>
          <cell r="D1047" t="str">
            <v>Nh©n c«ng 4,5/7</v>
          </cell>
          <cell r="E1047" t="str">
            <v xml:space="preserve">C«ng </v>
          </cell>
          <cell r="F1047">
            <v>3.04</v>
          </cell>
          <cell r="G1047">
            <v>16914</v>
          </cell>
          <cell r="H1047">
            <v>51419</v>
          </cell>
        </row>
        <row r="1048">
          <cell r="A1048" t="str">
            <v/>
          </cell>
          <cell r="D1048" t="str">
            <v>c/ M¸y thi c«ng</v>
          </cell>
          <cell r="H1048">
            <v>122381</v>
          </cell>
        </row>
        <row r="1049">
          <cell r="A1049" t="str">
            <v/>
          </cell>
          <cell r="C1049" t="str">
            <v>c25</v>
          </cell>
          <cell r="D1049" t="str">
            <v>CÈu 25T</v>
          </cell>
          <cell r="E1049" t="str">
            <v>Ca</v>
          </cell>
          <cell r="F1049">
            <v>0.09</v>
          </cell>
          <cell r="G1049">
            <v>1148366</v>
          </cell>
          <cell r="H1049">
            <v>103353</v>
          </cell>
        </row>
        <row r="1050">
          <cell r="A1050" t="str">
            <v/>
          </cell>
          <cell r="C1050" t="str">
            <v>h23</v>
          </cell>
          <cell r="D1050" t="str">
            <v>M¸y hµn 23KW</v>
          </cell>
          <cell r="E1050" t="str">
            <v>Ca</v>
          </cell>
          <cell r="F1050">
            <v>0.215</v>
          </cell>
          <cell r="G1050">
            <v>77338</v>
          </cell>
          <cell r="H1050">
            <v>16628</v>
          </cell>
        </row>
        <row r="1051">
          <cell r="A1051" t="str">
            <v/>
          </cell>
          <cell r="D1051" t="str">
            <v>M¸y kh¸c</v>
          </cell>
          <cell r="E1051" t="str">
            <v>%</v>
          </cell>
          <cell r="F1051">
            <v>2</v>
          </cell>
          <cell r="G1051">
            <v>119981</v>
          </cell>
          <cell r="H1051">
            <v>2400</v>
          </cell>
        </row>
        <row r="1052">
          <cell r="A1052">
            <v>125</v>
          </cell>
          <cell r="B1052" t="str">
            <v>032852/SG</v>
          </cell>
          <cell r="D1052" t="str">
            <v>L¾p ®Æt gèi cÇu mè trô trªn c¹n</v>
          </cell>
          <cell r="E1052" t="str">
            <v>bé</v>
          </cell>
        </row>
        <row r="1053">
          <cell r="A1053" t="str">
            <v/>
          </cell>
          <cell r="D1053" t="str">
            <v>a/ VËt liÖu</v>
          </cell>
          <cell r="H1053">
            <v>100000</v>
          </cell>
        </row>
        <row r="1054">
          <cell r="A1054" t="str">
            <v/>
          </cell>
          <cell r="D1054" t="str">
            <v>Gèi cao su</v>
          </cell>
          <cell r="E1054" t="str">
            <v>bé</v>
          </cell>
          <cell r="F1054" t="str">
            <v>by KAJIMA</v>
          </cell>
        </row>
        <row r="1055">
          <cell r="A1055" t="str">
            <v/>
          </cell>
          <cell r="D1055" t="str">
            <v>VËt liÖu kh¸c</v>
          </cell>
          <cell r="E1055" t="str">
            <v>%</v>
          </cell>
          <cell r="F1055">
            <v>100000</v>
          </cell>
          <cell r="G1055">
            <v>1</v>
          </cell>
          <cell r="H1055">
            <v>100000</v>
          </cell>
        </row>
        <row r="1056">
          <cell r="A1056" t="str">
            <v/>
          </cell>
          <cell r="D1056" t="str">
            <v>b/ Nh©n c«ng</v>
          </cell>
          <cell r="H1056">
            <v>33828</v>
          </cell>
        </row>
        <row r="1057">
          <cell r="A1057" t="str">
            <v/>
          </cell>
          <cell r="C1057" t="str">
            <v>4,5/7</v>
          </cell>
          <cell r="D1057" t="str">
            <v>Nh©n c«ng 4,5/7</v>
          </cell>
          <cell r="E1057" t="str">
            <v xml:space="preserve">C«ng </v>
          </cell>
          <cell r="F1057">
            <v>2</v>
          </cell>
          <cell r="G1057">
            <v>16914</v>
          </cell>
          <cell r="H1057">
            <v>33828</v>
          </cell>
        </row>
        <row r="1058">
          <cell r="A1058">
            <v>126</v>
          </cell>
          <cell r="B1058" t="str">
            <v>TT</v>
          </cell>
          <cell r="D1058" t="str">
            <v>VËn chuyÓn dÇm ®Õn c«ng tr­êng</v>
          </cell>
          <cell r="E1058" t="str">
            <v>TB</v>
          </cell>
        </row>
        <row r="1059">
          <cell r="A1059" t="str">
            <v/>
          </cell>
          <cell r="D1059" t="str">
            <v>b/ Nh©n c«ng</v>
          </cell>
          <cell r="H1059">
            <v>676560</v>
          </cell>
        </row>
        <row r="1060">
          <cell r="A1060" t="str">
            <v/>
          </cell>
          <cell r="C1060" t="str">
            <v>4,5/7</v>
          </cell>
          <cell r="D1060" t="str">
            <v>Nh©n c«ng 4,5/7</v>
          </cell>
          <cell r="E1060" t="str">
            <v xml:space="preserve">C«ng </v>
          </cell>
          <cell r="F1060">
            <v>40</v>
          </cell>
          <cell r="G1060">
            <v>16914</v>
          </cell>
          <cell r="H1060">
            <v>676560</v>
          </cell>
        </row>
        <row r="1061">
          <cell r="A1061" t="str">
            <v/>
          </cell>
          <cell r="D1061" t="str">
            <v xml:space="preserve">c/ M¸y thi c«ng </v>
          </cell>
          <cell r="H1061">
            <v>10999230</v>
          </cell>
        </row>
        <row r="1062">
          <cell r="A1062" t="str">
            <v/>
          </cell>
          <cell r="C1062" t="str">
            <v>c25</v>
          </cell>
          <cell r="D1062" t="str">
            <v>CÈu 25T</v>
          </cell>
          <cell r="E1062" t="str">
            <v>Ca</v>
          </cell>
          <cell r="F1062">
            <v>5</v>
          </cell>
          <cell r="G1062">
            <v>1148366</v>
          </cell>
          <cell r="H1062">
            <v>5741830</v>
          </cell>
        </row>
        <row r="1063">
          <cell r="A1063" t="str">
            <v/>
          </cell>
          <cell r="C1063" t="str">
            <v>«10</v>
          </cell>
          <cell r="D1063" t="str">
            <v>¤t« tù ®æ 10T</v>
          </cell>
          <cell r="E1063" t="str">
            <v>Ca</v>
          </cell>
          <cell r="F1063">
            <v>10</v>
          </cell>
          <cell r="G1063">
            <v>525740</v>
          </cell>
          <cell r="H1063">
            <v>5257400</v>
          </cell>
        </row>
        <row r="1064">
          <cell r="A1064" t="str">
            <v/>
          </cell>
          <cell r="D1064" t="str">
            <v>M¸y kh¸c</v>
          </cell>
          <cell r="E1064" t="str">
            <v>%</v>
          </cell>
          <cell r="G1064">
            <v>10999230</v>
          </cell>
          <cell r="H1064">
            <v>0</v>
          </cell>
        </row>
        <row r="1065">
          <cell r="A1065">
            <v>127</v>
          </cell>
          <cell r="B1065" t="str">
            <v>TT</v>
          </cell>
          <cell r="D1065" t="str">
            <v>ChuyÓn qu©n tõ CÇu 3 B×nh D­¬ng</v>
          </cell>
          <cell r="E1065" t="str">
            <v>TB</v>
          </cell>
          <cell r="H1065">
            <v>39000000</v>
          </cell>
        </row>
        <row r="1066">
          <cell r="A1066" t="str">
            <v/>
          </cell>
          <cell r="D1066" t="str">
            <v>TiÒn tÇu xe</v>
          </cell>
          <cell r="E1066" t="str">
            <v>ng­êi</v>
          </cell>
          <cell r="F1066">
            <v>30</v>
          </cell>
          <cell r="G1066">
            <v>900000</v>
          </cell>
          <cell r="H1066">
            <v>27000000</v>
          </cell>
        </row>
        <row r="1067">
          <cell r="A1067" t="str">
            <v/>
          </cell>
          <cell r="D1067" t="str">
            <v>TiÒn l­¬ng ngµy chuyÓn qu©n</v>
          </cell>
          <cell r="E1067" t="str">
            <v>ngµy</v>
          </cell>
          <cell r="F1067">
            <v>180</v>
          </cell>
          <cell r="G1067">
            <v>50000</v>
          </cell>
          <cell r="H1067">
            <v>9000000</v>
          </cell>
        </row>
        <row r="1068">
          <cell r="A1068" t="str">
            <v/>
          </cell>
          <cell r="D1068" t="str">
            <v>TiÒn c«ng t¸c phÝ ngµy chuyÓn qu©n</v>
          </cell>
          <cell r="E1068" t="str">
            <v>ng­êi</v>
          </cell>
          <cell r="F1068">
            <v>30</v>
          </cell>
          <cell r="G1068">
            <v>100000</v>
          </cell>
          <cell r="H1068">
            <v>3000000</v>
          </cell>
        </row>
        <row r="1069">
          <cell r="A1069">
            <v>128</v>
          </cell>
          <cell r="B1069" t="str">
            <v>TT</v>
          </cell>
          <cell r="D1069" t="str">
            <v>V©n chuyÓn TB kh¸c tõ HN ®i B×nh D­¬ng</v>
          </cell>
        </row>
        <row r="1070">
          <cell r="A1070" t="str">
            <v/>
          </cell>
          <cell r="D1070" t="str">
            <v>b/ Nh©n c«ng</v>
          </cell>
          <cell r="H1070">
            <v>460320</v>
          </cell>
        </row>
        <row r="1071">
          <cell r="A1071" t="str">
            <v/>
          </cell>
          <cell r="C1071" t="str">
            <v>4,0/7</v>
          </cell>
          <cell r="D1071" t="str">
            <v>Nh©n c«ng 4,0/7</v>
          </cell>
          <cell r="E1071" t="str">
            <v xml:space="preserve">C«ng </v>
          </cell>
          <cell r="F1071">
            <v>30</v>
          </cell>
          <cell r="G1071">
            <v>15344</v>
          </cell>
          <cell r="H1071">
            <v>460320</v>
          </cell>
        </row>
        <row r="1072">
          <cell r="A1072" t="str">
            <v/>
          </cell>
          <cell r="D1072" t="str">
            <v xml:space="preserve">c/ M¸y thi c«ng </v>
          </cell>
          <cell r="H1072">
            <v>39743625</v>
          </cell>
        </row>
        <row r="1073">
          <cell r="A1073" t="str">
            <v/>
          </cell>
          <cell r="C1073" t="str">
            <v>«10</v>
          </cell>
          <cell r="D1073" t="str">
            <v>¤t« tù ®æ 10T : 2200km x 1,3</v>
          </cell>
          <cell r="E1073" t="str">
            <v>TÊn</v>
          </cell>
          <cell r="F1073">
            <v>35</v>
          </cell>
          <cell r="G1073">
            <v>435</v>
          </cell>
          <cell r="H1073">
            <v>35626500</v>
          </cell>
        </row>
        <row r="1074">
          <cell r="A1074" t="str">
            <v/>
          </cell>
          <cell r="C1074" t="str">
            <v>c16</v>
          </cell>
          <cell r="D1074" t="str">
            <v>CÈu 16T</v>
          </cell>
          <cell r="E1074" t="str">
            <v>Ca</v>
          </cell>
          <cell r="F1074">
            <v>5</v>
          </cell>
          <cell r="G1074">
            <v>823425</v>
          </cell>
          <cell r="H1074">
            <v>4117125</v>
          </cell>
        </row>
        <row r="1075">
          <cell r="A1075" t="str">
            <v/>
          </cell>
          <cell r="D1075" t="str">
            <v>§¸ héc xÕp khan</v>
          </cell>
        </row>
        <row r="1076">
          <cell r="A1076" t="str">
            <v/>
          </cell>
          <cell r="D1076" t="str">
            <v>a/ VËt liÖu</v>
          </cell>
          <cell r="H1076">
            <v>78964</v>
          </cell>
        </row>
        <row r="1077">
          <cell r="A1077" t="str">
            <v/>
          </cell>
          <cell r="C1077" t="str">
            <v>®h</v>
          </cell>
          <cell r="D1077" t="str">
            <v>§¸ héc</v>
          </cell>
          <cell r="E1077" t="str">
            <v>m3</v>
          </cell>
          <cell r="F1077">
            <v>1.2</v>
          </cell>
          <cell r="G1077">
            <v>61886</v>
          </cell>
          <cell r="H1077">
            <v>74263</v>
          </cell>
        </row>
        <row r="1078">
          <cell r="A1078" t="str">
            <v/>
          </cell>
          <cell r="C1078" t="str">
            <v>®4x6</v>
          </cell>
          <cell r="D1078" t="str">
            <v xml:space="preserve">§¸ d¨m 4 x 6        </v>
          </cell>
          <cell r="E1078" t="str">
            <v>m3</v>
          </cell>
          <cell r="F1078">
            <v>6.0999999999999999E-2</v>
          </cell>
          <cell r="G1078">
            <v>77069</v>
          </cell>
          <cell r="H1078">
            <v>4701</v>
          </cell>
        </row>
        <row r="1079">
          <cell r="A1079" t="str">
            <v/>
          </cell>
          <cell r="D1079" t="str">
            <v>b/ Nh©n c«ng</v>
          </cell>
          <cell r="H1079">
            <v>20455</v>
          </cell>
        </row>
        <row r="1080">
          <cell r="A1080" t="str">
            <v/>
          </cell>
          <cell r="C1080" t="str">
            <v>3,5/7</v>
          </cell>
          <cell r="D1080" t="str">
            <v>Nh©n c«ng 3,5/7</v>
          </cell>
          <cell r="E1080" t="str">
            <v xml:space="preserve">C«ng </v>
          </cell>
          <cell r="F1080">
            <v>1.4</v>
          </cell>
          <cell r="G1080">
            <v>14611</v>
          </cell>
          <cell r="H1080">
            <v>20455</v>
          </cell>
        </row>
        <row r="1081">
          <cell r="A1081">
            <v>129</v>
          </cell>
          <cell r="B1081" t="str">
            <v>VB.4111</v>
          </cell>
          <cell r="D1081" t="str">
            <v>Chång cá m¸i ta luy</v>
          </cell>
          <cell r="E1081" t="str">
            <v>m2</v>
          </cell>
        </row>
        <row r="1082">
          <cell r="A1082" t="str">
            <v/>
          </cell>
          <cell r="D1082" t="str">
            <v>b/ Nh©n c«ng</v>
          </cell>
          <cell r="H1082">
            <v>2720</v>
          </cell>
        </row>
        <row r="1083">
          <cell r="A1083" t="str">
            <v/>
          </cell>
          <cell r="C1083" t="str">
            <v>3,0/7</v>
          </cell>
          <cell r="D1083" t="str">
            <v>Nh©n c«ng 3,0/7</v>
          </cell>
          <cell r="E1083" t="str">
            <v xml:space="preserve">C«ng </v>
          </cell>
          <cell r="F1083">
            <v>0.09</v>
          </cell>
          <cell r="G1083">
            <v>13878</v>
          </cell>
          <cell r="H1083">
            <v>1249</v>
          </cell>
        </row>
        <row r="1084">
          <cell r="A1084" t="str">
            <v/>
          </cell>
          <cell r="C1084" t="str">
            <v>3,0/7</v>
          </cell>
          <cell r="D1084" t="str">
            <v xml:space="preserve">Nh©n c«ng 3,0/7       v/c vÇng cá         </v>
          </cell>
          <cell r="E1084" t="str">
            <v xml:space="preserve">C«ng </v>
          </cell>
          <cell r="F1084">
            <v>0.106</v>
          </cell>
          <cell r="G1084">
            <v>13878</v>
          </cell>
          <cell r="H1084">
            <v>1471</v>
          </cell>
        </row>
        <row r="1085">
          <cell r="A1085" t="str">
            <v/>
          </cell>
        </row>
        <row r="1086">
          <cell r="A1086" t="str">
            <v/>
          </cell>
        </row>
        <row r="1087">
          <cell r="A1087" t="str">
            <v/>
          </cell>
        </row>
        <row r="1088">
          <cell r="A1088" t="str">
            <v/>
          </cell>
        </row>
        <row r="1089">
          <cell r="A1089">
            <v>130</v>
          </cell>
          <cell r="B1089" t="str">
            <v>IB.5410</v>
          </cell>
          <cell r="D1089" t="str">
            <v xml:space="preserve">SX, LD c¨ng kÐo bã thÐp C§C </v>
          </cell>
          <cell r="E1089" t="str">
            <v>TÊn</v>
          </cell>
        </row>
        <row r="1090">
          <cell r="A1090" t="str">
            <v/>
          </cell>
          <cell r="D1090" t="str">
            <v>a/ VËt liÖu</v>
          </cell>
          <cell r="H1090">
            <v>10496004</v>
          </cell>
        </row>
        <row r="1091">
          <cell r="A1091" t="str">
            <v/>
          </cell>
          <cell r="C1091" t="str">
            <v>tc®c</v>
          </cell>
          <cell r="D1091" t="str">
            <v>ThÐp c­êng ®é cao</v>
          </cell>
          <cell r="E1091" t="str">
            <v>kg</v>
          </cell>
          <cell r="F1091">
            <v>1025</v>
          </cell>
          <cell r="G1091">
            <v>10000</v>
          </cell>
          <cell r="H1091">
            <v>10250000</v>
          </cell>
        </row>
        <row r="1092">
          <cell r="A1092" t="str">
            <v/>
          </cell>
          <cell r="C1092" t="str">
            <v>® c</v>
          </cell>
          <cell r="D1092" t="str">
            <v>§¸ c¾t</v>
          </cell>
          <cell r="E1092" t="str">
            <v>viªn</v>
          </cell>
          <cell r="F1092">
            <v>6.7</v>
          </cell>
          <cell r="G1092">
            <v>6000</v>
          </cell>
          <cell r="H1092">
            <v>40200</v>
          </cell>
        </row>
        <row r="1093">
          <cell r="A1093" t="str">
            <v/>
          </cell>
          <cell r="D1093" t="str">
            <v>VËt liÖu kh¸c</v>
          </cell>
          <cell r="E1093" t="str">
            <v>%</v>
          </cell>
          <cell r="F1093">
            <v>2</v>
          </cell>
          <cell r="G1093">
            <v>10290200</v>
          </cell>
          <cell r="H1093">
            <v>205804</v>
          </cell>
        </row>
        <row r="1094">
          <cell r="A1094" t="str">
            <v/>
          </cell>
          <cell r="D1094" t="str">
            <v>b/ Nh©n c«ng</v>
          </cell>
          <cell r="H1094">
            <v>473592</v>
          </cell>
        </row>
        <row r="1095">
          <cell r="A1095" t="str">
            <v/>
          </cell>
          <cell r="C1095" t="str">
            <v>4,5/7</v>
          </cell>
          <cell r="D1095" t="str">
            <v>Nh©n c«ng 4,5/7</v>
          </cell>
          <cell r="E1095" t="str">
            <v>c«ng</v>
          </cell>
          <cell r="F1095">
            <v>28</v>
          </cell>
          <cell r="G1095">
            <v>16914</v>
          </cell>
          <cell r="H1095">
            <v>473592</v>
          </cell>
        </row>
        <row r="1096">
          <cell r="A1096" t="str">
            <v/>
          </cell>
          <cell r="D1096" t="str">
            <v>c/ M¸y thi c«ng</v>
          </cell>
          <cell r="H1096">
            <v>3140500</v>
          </cell>
        </row>
        <row r="1097">
          <cell r="A1097" t="str">
            <v/>
          </cell>
          <cell r="C1097" t="str">
            <v>c25</v>
          </cell>
          <cell r="D1097" t="str">
            <v>CÈu 25T</v>
          </cell>
          <cell r="E1097" t="str">
            <v>ca</v>
          </cell>
          <cell r="F1097">
            <v>0.14000000000000001</v>
          </cell>
          <cell r="G1097">
            <v>1148366</v>
          </cell>
          <cell r="H1097">
            <v>160771</v>
          </cell>
        </row>
        <row r="1098">
          <cell r="A1098" t="str">
            <v/>
          </cell>
          <cell r="C1098" t="str">
            <v>t®5</v>
          </cell>
          <cell r="D1098" t="str">
            <v>Têi ®iÖn 5T</v>
          </cell>
          <cell r="E1098" t="str">
            <v>ca</v>
          </cell>
          <cell r="F1098">
            <v>0.35</v>
          </cell>
          <cell r="G1098">
            <v>70440</v>
          </cell>
          <cell r="H1098">
            <v>24654</v>
          </cell>
        </row>
        <row r="1099">
          <cell r="A1099" t="str">
            <v/>
          </cell>
          <cell r="C1099" t="str">
            <v>cc</v>
          </cell>
          <cell r="D1099" t="str">
            <v>M¸y c¾t</v>
          </cell>
          <cell r="E1099" t="str">
            <v>ca</v>
          </cell>
          <cell r="F1099">
            <v>2.8</v>
          </cell>
          <cell r="G1099">
            <v>39789</v>
          </cell>
          <cell r="H1099">
            <v>111409</v>
          </cell>
        </row>
        <row r="1100">
          <cell r="A1100" t="str">
            <v/>
          </cell>
          <cell r="C1100" t="str">
            <v>lc15</v>
          </cell>
          <cell r="D1100" t="str">
            <v>M¸y luån c¸p 15KW</v>
          </cell>
          <cell r="E1100" t="str">
            <v>ca</v>
          </cell>
          <cell r="F1100">
            <v>6.5</v>
          </cell>
          <cell r="G1100">
            <v>211837</v>
          </cell>
          <cell r="H1100">
            <v>1376941</v>
          </cell>
        </row>
        <row r="1101">
          <cell r="A1101" t="str">
            <v/>
          </cell>
          <cell r="C1101" t="str">
            <v>bn20</v>
          </cell>
          <cell r="D1101" t="str">
            <v>M¸y b¬m n­íc 20KW</v>
          </cell>
          <cell r="E1101" t="str">
            <v>ca</v>
          </cell>
          <cell r="F1101">
            <v>1.1499999999999999</v>
          </cell>
          <cell r="G1101">
            <v>107630</v>
          </cell>
          <cell r="H1101">
            <v>123775</v>
          </cell>
        </row>
        <row r="1102">
          <cell r="A1102" t="str">
            <v/>
          </cell>
          <cell r="C1102" t="str">
            <v>nk10</v>
          </cell>
          <cell r="D1102" t="str">
            <v>M¸y nÐn khÝ 10m3/ph</v>
          </cell>
          <cell r="E1102" t="str">
            <v>ca</v>
          </cell>
          <cell r="F1102">
            <v>0.75</v>
          </cell>
          <cell r="G1102">
            <v>387267</v>
          </cell>
          <cell r="H1102">
            <v>290450</v>
          </cell>
        </row>
        <row r="1103">
          <cell r="A1103" t="str">
            <v/>
          </cell>
          <cell r="C1103" t="str">
            <v>k250</v>
          </cell>
          <cell r="D1103" t="str">
            <v>KÝch 250T</v>
          </cell>
          <cell r="E1103" t="str">
            <v>ca</v>
          </cell>
          <cell r="F1103">
            <v>3.1</v>
          </cell>
          <cell r="G1103">
            <v>86813</v>
          </cell>
          <cell r="H1103">
            <v>269120</v>
          </cell>
        </row>
        <row r="1104">
          <cell r="A1104" t="str">
            <v/>
          </cell>
          <cell r="C1104" t="str">
            <v>k500</v>
          </cell>
          <cell r="D1104" t="str">
            <v>KÝch 500T</v>
          </cell>
          <cell r="E1104" t="str">
            <v>ca</v>
          </cell>
          <cell r="F1104">
            <v>3.1</v>
          </cell>
          <cell r="G1104">
            <v>102248</v>
          </cell>
          <cell r="H1104">
            <v>316969</v>
          </cell>
        </row>
        <row r="1105">
          <cell r="A1105" t="str">
            <v/>
          </cell>
          <cell r="C1105" t="str">
            <v>plx3</v>
          </cell>
          <cell r="D1105" t="str">
            <v>Pal¨ng xÝch 3T                                      TT</v>
          </cell>
          <cell r="E1105" t="str">
            <v>ca</v>
          </cell>
          <cell r="F1105">
            <v>4.2</v>
          </cell>
          <cell r="G1105">
            <v>100000</v>
          </cell>
          <cell r="H1105">
            <v>420000</v>
          </cell>
        </row>
        <row r="1106">
          <cell r="A1106" t="str">
            <v/>
          </cell>
          <cell r="D1106" t="str">
            <v>M¸y kh¸c</v>
          </cell>
          <cell r="E1106" t="str">
            <v>%</v>
          </cell>
          <cell r="F1106">
            <v>1.5</v>
          </cell>
          <cell r="G1106">
            <v>3094089</v>
          </cell>
          <cell r="H1106">
            <v>46411</v>
          </cell>
        </row>
        <row r="1107">
          <cell r="A1107">
            <v>131</v>
          </cell>
          <cell r="B1107" t="str">
            <v>NB.2410</v>
          </cell>
          <cell r="D1107" t="str">
            <v>L¾p §Æt èng thÐp luån c¸p D¦L</v>
          </cell>
          <cell r="E1107" t="str">
            <v>m</v>
          </cell>
        </row>
        <row r="1108">
          <cell r="A1108" t="str">
            <v/>
          </cell>
          <cell r="D1108" t="str">
            <v>a/ VËt liÖu</v>
          </cell>
          <cell r="H1108">
            <v>55887</v>
          </cell>
        </row>
        <row r="1109">
          <cell r="A1109" t="str">
            <v/>
          </cell>
          <cell r="C1109" t="str">
            <v>« g</v>
          </cell>
          <cell r="D1109" t="str">
            <v>èng gen</v>
          </cell>
          <cell r="E1109" t="str">
            <v>m</v>
          </cell>
          <cell r="F1109">
            <v>1.02</v>
          </cell>
          <cell r="G1109">
            <v>50340</v>
          </cell>
          <cell r="H1109">
            <v>51347</v>
          </cell>
        </row>
        <row r="1110">
          <cell r="A1110" t="str">
            <v/>
          </cell>
          <cell r="C1110" t="str">
            <v>« n</v>
          </cell>
          <cell r="D1110" t="str">
            <v>èng nèi</v>
          </cell>
          <cell r="E1110" t="str">
            <v>m</v>
          </cell>
          <cell r="F1110">
            <v>0.06</v>
          </cell>
          <cell r="G1110">
            <v>50340</v>
          </cell>
          <cell r="H1110">
            <v>3020</v>
          </cell>
        </row>
        <row r="1111">
          <cell r="A1111" t="str">
            <v/>
          </cell>
          <cell r="C1111" t="str">
            <v>tl®v</v>
          </cell>
          <cell r="D1111" t="str">
            <v>ThÐp l­íi ®Þnh vÞ d=6</v>
          </cell>
          <cell r="E1111" t="str">
            <v>kg</v>
          </cell>
          <cell r="F1111">
            <v>0.19</v>
          </cell>
          <cell r="G1111">
            <v>4353</v>
          </cell>
          <cell r="H1111">
            <v>827</v>
          </cell>
        </row>
        <row r="1112">
          <cell r="A1112" t="str">
            <v/>
          </cell>
          <cell r="C1112" t="str">
            <v>dtb</v>
          </cell>
          <cell r="D1112" t="str">
            <v>D©y thÐp buéc</v>
          </cell>
          <cell r="E1112" t="str">
            <v>kg</v>
          </cell>
          <cell r="F1112">
            <v>1.2E-2</v>
          </cell>
          <cell r="G1112">
            <v>6682</v>
          </cell>
          <cell r="H1112">
            <v>80</v>
          </cell>
        </row>
        <row r="1113">
          <cell r="A1113" t="str">
            <v/>
          </cell>
          <cell r="C1113" t="str">
            <v>l cs</v>
          </cell>
          <cell r="D1113" t="str">
            <v>L­ìi c­a s¾t</v>
          </cell>
          <cell r="E1113" t="str">
            <v>c¸i</v>
          </cell>
          <cell r="F1113">
            <v>0.02</v>
          </cell>
          <cell r="G1113">
            <v>3000</v>
          </cell>
          <cell r="H1113">
            <v>60</v>
          </cell>
        </row>
        <row r="1114">
          <cell r="A1114" t="str">
            <v/>
          </cell>
          <cell r="D1114" t="str">
            <v>VËt liÖu kh¸c</v>
          </cell>
          <cell r="E1114" t="str">
            <v>%</v>
          </cell>
          <cell r="F1114">
            <v>1</v>
          </cell>
          <cell r="G1114">
            <v>55334</v>
          </cell>
          <cell r="H1114">
            <v>553</v>
          </cell>
        </row>
        <row r="1115">
          <cell r="A1115" t="str">
            <v/>
          </cell>
          <cell r="D1115" t="str">
            <v>b/ Nh©n c«ng</v>
          </cell>
          <cell r="H1115">
            <v>3214</v>
          </cell>
        </row>
        <row r="1116">
          <cell r="A1116" t="str">
            <v/>
          </cell>
          <cell r="C1116" t="str">
            <v>4,5/7</v>
          </cell>
          <cell r="D1116" t="str">
            <v>Nh©n c«ng 4,5/7</v>
          </cell>
          <cell r="E1116" t="str">
            <v xml:space="preserve">C«ng </v>
          </cell>
          <cell r="F1116">
            <v>0.19</v>
          </cell>
          <cell r="G1116">
            <v>16914</v>
          </cell>
          <cell r="H1116">
            <v>3214</v>
          </cell>
        </row>
        <row r="1117">
          <cell r="A1117" t="str">
            <v/>
          </cell>
          <cell r="D1117" t="str">
            <v>c/ M¸y thi c«ng</v>
          </cell>
          <cell r="H1117">
            <v>1220</v>
          </cell>
        </row>
        <row r="1118">
          <cell r="A1118" t="str">
            <v/>
          </cell>
          <cell r="C1118" t="str">
            <v>c«5</v>
          </cell>
          <cell r="D1118" t="str">
            <v>M¸y c¾t èng 5KW</v>
          </cell>
          <cell r="E1118" t="str">
            <v>ca</v>
          </cell>
          <cell r="F1118">
            <v>2.5000000000000001E-2</v>
          </cell>
          <cell r="G1118">
            <v>46496</v>
          </cell>
          <cell r="H1118">
            <v>1162</v>
          </cell>
        </row>
        <row r="1119">
          <cell r="A1119" t="str">
            <v/>
          </cell>
          <cell r="D1119" t="str">
            <v>M¸y kh¸c</v>
          </cell>
          <cell r="E1119" t="str">
            <v>%</v>
          </cell>
          <cell r="F1119">
            <v>5</v>
          </cell>
          <cell r="G1119">
            <v>1162</v>
          </cell>
          <cell r="H1119">
            <v>58</v>
          </cell>
        </row>
        <row r="1120">
          <cell r="A1120">
            <v>132</v>
          </cell>
          <cell r="B1120" t="str">
            <v>NB.3110</v>
          </cell>
          <cell r="D1120" t="str">
            <v>L¾p dùng thÐp b¶n ch«n s½n</v>
          </cell>
          <cell r="E1120" t="str">
            <v>TÊn</v>
          </cell>
        </row>
        <row r="1121">
          <cell r="A1121" t="str">
            <v/>
          </cell>
          <cell r="D1121" t="str">
            <v>a/ VËt liÖu</v>
          </cell>
          <cell r="H1121">
            <v>171</v>
          </cell>
        </row>
        <row r="1122">
          <cell r="A1122" t="str">
            <v/>
          </cell>
          <cell r="C1122" t="str">
            <v>qh</v>
          </cell>
          <cell r="D1122" t="str">
            <v>Que hµn</v>
          </cell>
          <cell r="E1122" t="str">
            <v>kg</v>
          </cell>
          <cell r="F1122">
            <v>20</v>
          </cell>
          <cell r="G1122">
            <v>8</v>
          </cell>
          <cell r="H1122">
            <v>163</v>
          </cell>
        </row>
        <row r="1123">
          <cell r="A1123" t="str">
            <v/>
          </cell>
          <cell r="D1123" t="str">
            <v>VËt liÖu kh¸c</v>
          </cell>
          <cell r="E1123" t="str">
            <v>%</v>
          </cell>
          <cell r="F1123">
            <v>5</v>
          </cell>
          <cell r="G1123">
            <v>163</v>
          </cell>
          <cell r="H1123">
            <v>8</v>
          </cell>
        </row>
        <row r="1124">
          <cell r="A1124" t="str">
            <v/>
          </cell>
          <cell r="D1124" t="str">
            <v>b/ Nh©n c«ng</v>
          </cell>
          <cell r="H1124">
            <v>170364</v>
          </cell>
        </row>
        <row r="1125">
          <cell r="A1125" t="str">
            <v/>
          </cell>
          <cell r="C1125" t="str">
            <v>3,5/7</v>
          </cell>
          <cell r="D1125" t="str">
            <v>Nh©n c«ng 3,5/7</v>
          </cell>
          <cell r="E1125" t="str">
            <v xml:space="preserve">C«ng </v>
          </cell>
          <cell r="F1125">
            <v>11.66</v>
          </cell>
          <cell r="G1125">
            <v>14611</v>
          </cell>
          <cell r="H1125">
            <v>170364</v>
          </cell>
        </row>
        <row r="1126">
          <cell r="A1126" t="str">
            <v/>
          </cell>
          <cell r="D1126" t="str">
            <v>c/ M¸y thi c«ng</v>
          </cell>
          <cell r="H1126">
            <v>280350</v>
          </cell>
        </row>
        <row r="1127">
          <cell r="A1127" t="str">
            <v/>
          </cell>
          <cell r="C1127" t="str">
            <v>h23</v>
          </cell>
          <cell r="D1127" t="str">
            <v>M¸y hµn 23KW</v>
          </cell>
          <cell r="E1127" t="str">
            <v>ca</v>
          </cell>
          <cell r="F1127">
            <v>3.625</v>
          </cell>
          <cell r="G1127">
            <v>77338</v>
          </cell>
          <cell r="H1127">
            <v>280350</v>
          </cell>
        </row>
        <row r="1128">
          <cell r="A1128">
            <v>133</v>
          </cell>
          <cell r="B1128" t="str">
            <v>EE.3003</v>
          </cell>
          <cell r="D1128" t="str">
            <v>T­íi nhùa dÝnh b¸m 1 líp TC 1kg/m2</v>
          </cell>
          <cell r="E1128" t="str">
            <v>100m2</v>
          </cell>
        </row>
        <row r="1129">
          <cell r="A1129" t="str">
            <v/>
          </cell>
          <cell r="D1129" t="str">
            <v>a/ VËt liÖu</v>
          </cell>
          <cell r="H1129">
            <v>80486</v>
          </cell>
        </row>
        <row r="1130">
          <cell r="A1130" t="str">
            <v/>
          </cell>
          <cell r="C1130" t="str">
            <v>n®</v>
          </cell>
          <cell r="D1130" t="str">
            <v xml:space="preserve">Nhùa ®­êng                                  </v>
          </cell>
          <cell r="E1130" t="str">
            <v>kg</v>
          </cell>
          <cell r="F1130">
            <v>78.650000000000006</v>
          </cell>
          <cell r="G1130">
            <v>3</v>
          </cell>
          <cell r="H1130">
            <v>236</v>
          </cell>
        </row>
        <row r="1131">
          <cell r="A1131" t="str">
            <v/>
          </cell>
          <cell r="C1131" t="str">
            <v>dm</v>
          </cell>
          <cell r="D1131" t="str">
            <v>DÇu mazut</v>
          </cell>
          <cell r="E1131" t="str">
            <v>kg</v>
          </cell>
          <cell r="F1131">
            <v>32.1</v>
          </cell>
          <cell r="G1131">
            <v>2500</v>
          </cell>
          <cell r="H1131">
            <v>80250</v>
          </cell>
        </row>
        <row r="1132">
          <cell r="A1132" t="str">
            <v/>
          </cell>
          <cell r="D1132" t="str">
            <v>b/ Nh©n c«ng</v>
          </cell>
          <cell r="H1132">
            <v>4588</v>
          </cell>
        </row>
        <row r="1133">
          <cell r="A1133" t="str">
            <v/>
          </cell>
          <cell r="C1133" t="str">
            <v>3,5/7</v>
          </cell>
          <cell r="D1133" t="str">
            <v>Nh©n c«ng 3,5/7</v>
          </cell>
          <cell r="E1133" t="str">
            <v xml:space="preserve">C«ng </v>
          </cell>
          <cell r="F1133">
            <v>0.314</v>
          </cell>
          <cell r="G1133">
            <v>14611</v>
          </cell>
          <cell r="H1133">
            <v>4588</v>
          </cell>
        </row>
        <row r="1134">
          <cell r="A1134" t="str">
            <v/>
          </cell>
          <cell r="D1134" t="str">
            <v>c/ M¸y thi c«ng</v>
          </cell>
          <cell r="H1134">
            <v>73019</v>
          </cell>
        </row>
        <row r="1135">
          <cell r="A1135" t="str">
            <v/>
          </cell>
          <cell r="C1135" t="str">
            <v>«tn7</v>
          </cell>
          <cell r="D1135" t="str">
            <v>¤t« t­íi nhùa 7T</v>
          </cell>
          <cell r="E1135" t="str">
            <v>ca</v>
          </cell>
          <cell r="F1135">
            <v>9.8000000000000004E-2</v>
          </cell>
          <cell r="G1135">
            <v>745096</v>
          </cell>
          <cell r="H1135">
            <v>73019</v>
          </cell>
        </row>
        <row r="1136">
          <cell r="A1136">
            <v>134</v>
          </cell>
          <cell r="B1136" t="str">
            <v>EE1220</v>
          </cell>
          <cell r="C1136" t="str">
            <v>31a</v>
          </cell>
          <cell r="D1136" t="str">
            <v>SX bª t«ng nhùa h¹t trung tû lÖ nhùa 5,5%</v>
          </cell>
          <cell r="E1136" t="str">
            <v>TÊn</v>
          </cell>
        </row>
        <row r="1137">
          <cell r="A1137" t="str">
            <v/>
          </cell>
          <cell r="D1137" t="str">
            <v>a/ VËt liÖu</v>
          </cell>
          <cell r="H1137">
            <v>60317</v>
          </cell>
        </row>
        <row r="1138">
          <cell r="A1138" t="str">
            <v/>
          </cell>
          <cell r="C1138" t="str">
            <v>®1x2</v>
          </cell>
          <cell r="D1138" t="str">
            <v>§¸ d¨m 1 x 2                          30%</v>
          </cell>
          <cell r="E1138" t="str">
            <v>m3</v>
          </cell>
          <cell r="F1138">
            <v>0.19139999999999999</v>
          </cell>
          <cell r="G1138">
            <v>93917</v>
          </cell>
          <cell r="H1138">
            <v>17976</v>
          </cell>
        </row>
        <row r="1139">
          <cell r="A1139" t="str">
            <v/>
          </cell>
          <cell r="C1139" t="str">
            <v>®0,5x1</v>
          </cell>
          <cell r="D1139" t="str">
            <v>§¸ d¨m 0,5 x 1                        20%</v>
          </cell>
          <cell r="E1139" t="str">
            <v>m3</v>
          </cell>
          <cell r="F1139">
            <v>0.12759999999999999</v>
          </cell>
          <cell r="G1139">
            <v>93917</v>
          </cell>
          <cell r="H1139">
            <v>11984</v>
          </cell>
          <cell r="I1139">
            <v>0</v>
          </cell>
          <cell r="J1139">
            <v>0</v>
          </cell>
        </row>
        <row r="1140">
          <cell r="A1140" t="str">
            <v/>
          </cell>
          <cell r="C1140" t="str">
            <v>b®</v>
          </cell>
          <cell r="D1140" t="str">
            <v>Bét ®¸                                             7%</v>
          </cell>
          <cell r="E1140" t="str">
            <v>kg</v>
          </cell>
          <cell r="F1140">
            <v>66.129000000000005</v>
          </cell>
          <cell r="G1140">
            <v>0</v>
          </cell>
          <cell r="H1140">
            <v>0</v>
          </cell>
          <cell r="I1140">
            <v>0</v>
          </cell>
          <cell r="J1140">
            <v>1</v>
          </cell>
        </row>
        <row r="1141">
          <cell r="A1141" t="str">
            <v/>
          </cell>
          <cell r="C1141" t="str">
            <v>cv</v>
          </cell>
          <cell r="D1141" t="str">
            <v>C¸t vµng                                43%</v>
          </cell>
          <cell r="E1141" t="str">
            <v>m3</v>
          </cell>
          <cell r="F1141">
            <v>0.33367999999999998</v>
          </cell>
          <cell r="G1141">
            <v>90476</v>
          </cell>
          <cell r="H1141">
            <v>30190</v>
          </cell>
          <cell r="I1141">
            <v>0</v>
          </cell>
          <cell r="J1141">
            <v>1</v>
          </cell>
        </row>
        <row r="1142">
          <cell r="A1142" t="str">
            <v/>
          </cell>
          <cell r="C1142" t="str">
            <v>n®</v>
          </cell>
          <cell r="D1142" t="str">
            <v>Nhùa ®­êng                                           5,5%</v>
          </cell>
          <cell r="E1142" t="str">
            <v>kg</v>
          </cell>
          <cell r="F1142">
            <v>55.79</v>
          </cell>
          <cell r="G1142">
            <v>3</v>
          </cell>
          <cell r="H1142">
            <v>167</v>
          </cell>
          <cell r="I1142">
            <v>0</v>
          </cell>
          <cell r="J1142">
            <v>0</v>
          </cell>
        </row>
        <row r="1143">
          <cell r="A1143" t="str">
            <v/>
          </cell>
          <cell r="D1143" t="str">
            <v>c/ M¸y thi c«ng</v>
          </cell>
          <cell r="H1143">
            <v>56395</v>
          </cell>
        </row>
        <row r="1144">
          <cell r="A1144" t="str">
            <v/>
          </cell>
          <cell r="C1144" t="str">
            <v>tt20-25</v>
          </cell>
          <cell r="D1144" t="str">
            <v>Tr¹m trén 20-25T/h</v>
          </cell>
          <cell r="E1144" t="str">
            <v>ca</v>
          </cell>
          <cell r="F1144">
            <v>8.3000000000000001E-3</v>
          </cell>
          <cell r="G1144">
            <v>5156262</v>
          </cell>
          <cell r="H1144">
            <v>42797</v>
          </cell>
        </row>
        <row r="1145">
          <cell r="A1145" t="str">
            <v/>
          </cell>
          <cell r="C1145" t="str">
            <v>x1,25</v>
          </cell>
          <cell r="D1145" t="str">
            <v>M¸y xóc 1,25m3</v>
          </cell>
          <cell r="E1145" t="str">
            <v>ca</v>
          </cell>
          <cell r="F1145">
            <v>8.3000000000000001E-3</v>
          </cell>
          <cell r="G1145">
            <v>1238930</v>
          </cell>
          <cell r="H1145">
            <v>10283</v>
          </cell>
        </row>
        <row r="1146">
          <cell r="A1146" t="str">
            <v/>
          </cell>
          <cell r="C1146" t="str">
            <v>u110</v>
          </cell>
          <cell r="D1146" t="str">
            <v>M¸y ñi 110cv</v>
          </cell>
          <cell r="E1146" t="str">
            <v>ca</v>
          </cell>
          <cell r="F1146">
            <v>3.3E-3</v>
          </cell>
          <cell r="G1146">
            <v>669348</v>
          </cell>
          <cell r="H1146">
            <v>2209</v>
          </cell>
        </row>
        <row r="1147">
          <cell r="A1147" t="str">
            <v/>
          </cell>
          <cell r="D1147" t="str">
            <v>M¸y kh¸c</v>
          </cell>
          <cell r="E1147" t="str">
            <v>%</v>
          </cell>
          <cell r="F1147">
            <v>2</v>
          </cell>
          <cell r="G1147">
            <v>55289</v>
          </cell>
          <cell r="H1147">
            <v>1106</v>
          </cell>
        </row>
        <row r="1148">
          <cell r="A1148" t="str">
            <v/>
          </cell>
          <cell r="D1148" t="str">
            <v>Tæng céng §G</v>
          </cell>
          <cell r="H1148">
            <v>116712</v>
          </cell>
        </row>
        <row r="1149">
          <cell r="A1149">
            <v>135</v>
          </cell>
          <cell r="B1149" t="str">
            <v>ED.2005+ EE3243/3153</v>
          </cell>
          <cell r="D1149" t="str">
            <v>R¶i líp bª t«ng asphan d = 7cm</v>
          </cell>
          <cell r="E1149" t="str">
            <v>100m2</v>
          </cell>
        </row>
        <row r="1150">
          <cell r="A1150" t="str">
            <v/>
          </cell>
          <cell r="D1150" t="str">
            <v>a/ VËt liÖu</v>
          </cell>
          <cell r="H1150">
            <v>1897737</v>
          </cell>
        </row>
        <row r="1151">
          <cell r="A1151" t="str">
            <v/>
          </cell>
          <cell r="D1151" t="str">
            <v>Bª t«ng nhùa h¹t trung</v>
          </cell>
          <cell r="E1151" t="str">
            <v>tÊn</v>
          </cell>
          <cell r="F1151">
            <v>16.260000000000002</v>
          </cell>
          <cell r="G1151">
            <v>116712</v>
          </cell>
          <cell r="H1151">
            <v>1897737</v>
          </cell>
        </row>
        <row r="1152">
          <cell r="A1152" t="str">
            <v/>
          </cell>
          <cell r="D1152" t="str">
            <v>b/ Nh©n c«ng</v>
          </cell>
          <cell r="H1152">
            <v>38360</v>
          </cell>
        </row>
        <row r="1153">
          <cell r="A1153" t="str">
            <v/>
          </cell>
          <cell r="C1153" t="str">
            <v>4,0/7</v>
          </cell>
          <cell r="D1153" t="str">
            <v>Nh©n c«ng 4,0/7</v>
          </cell>
          <cell r="E1153" t="str">
            <v xml:space="preserve">C«ng </v>
          </cell>
          <cell r="F1153">
            <v>2.5</v>
          </cell>
          <cell r="G1153">
            <v>15344</v>
          </cell>
          <cell r="H1153">
            <v>38360</v>
          </cell>
        </row>
        <row r="1154">
          <cell r="A1154" t="str">
            <v/>
          </cell>
          <cell r="D1154" t="str">
            <v>c/ M¸y thi c«ng</v>
          </cell>
          <cell r="H1154">
            <v>180786</v>
          </cell>
        </row>
        <row r="1155">
          <cell r="A1155" t="str">
            <v/>
          </cell>
          <cell r="C1155" t="str">
            <v>r20</v>
          </cell>
          <cell r="D1155" t="str">
            <v>M¸y r¶i 20T/h</v>
          </cell>
          <cell r="E1155" t="str">
            <v>ca</v>
          </cell>
          <cell r="F1155">
            <v>0.13800000000000001</v>
          </cell>
          <cell r="G1155">
            <v>643252</v>
          </cell>
          <cell r="H1155">
            <v>88769</v>
          </cell>
        </row>
        <row r="1156">
          <cell r="A1156" t="str">
            <v/>
          </cell>
          <cell r="C1156" t="str">
            <v>l10</v>
          </cell>
          <cell r="D1156" t="str">
            <v>Lu 10T</v>
          </cell>
          <cell r="E1156" t="str">
            <v>ca</v>
          </cell>
          <cell r="F1156">
            <v>0.12</v>
          </cell>
          <cell r="G1156">
            <v>288922</v>
          </cell>
          <cell r="H1156">
            <v>34671</v>
          </cell>
        </row>
        <row r="1157">
          <cell r="A1157" t="str">
            <v/>
          </cell>
          <cell r="C1157" t="str">
            <v>lbl16</v>
          </cell>
          <cell r="D1157" t="str">
            <v>Lu b¸nh lèp 16T</v>
          </cell>
          <cell r="E1157" t="str">
            <v>ca</v>
          </cell>
          <cell r="F1157">
            <v>6.4000000000000001E-2</v>
          </cell>
          <cell r="G1157">
            <v>432053</v>
          </cell>
          <cell r="H1157">
            <v>27651</v>
          </cell>
        </row>
        <row r="1158">
          <cell r="A1158" t="str">
            <v/>
          </cell>
          <cell r="C1158" t="str">
            <v>«6</v>
          </cell>
          <cell r="D1158" t="str">
            <v xml:space="preserve">VËn chuyÓn 4Km ®Çu «t« 10T </v>
          </cell>
          <cell r="E1158" t="str">
            <v>ca</v>
          </cell>
          <cell r="F1158">
            <v>1.6500000000000001E-2</v>
          </cell>
          <cell r="G1158">
            <v>697345</v>
          </cell>
          <cell r="H1158">
            <v>11506</v>
          </cell>
        </row>
        <row r="1159">
          <cell r="A1159" t="str">
            <v/>
          </cell>
          <cell r="C1159" t="str">
            <v>«6</v>
          </cell>
          <cell r="D1159" t="str">
            <v>V/C 21Km tiÕp theo ( 0,001 x 21 )</v>
          </cell>
          <cell r="E1159" t="str">
            <v>ca</v>
          </cell>
          <cell r="F1159">
            <v>2.1000000000000001E-2</v>
          </cell>
          <cell r="G1159">
            <v>697345</v>
          </cell>
          <cell r="H1159">
            <v>14644</v>
          </cell>
          <cell r="J1159">
            <v>14644</v>
          </cell>
        </row>
        <row r="1160">
          <cell r="A1160" t="str">
            <v/>
          </cell>
          <cell r="D1160" t="str">
            <v xml:space="preserve">M¸y kh¸c </v>
          </cell>
          <cell r="E1160" t="str">
            <v>%</v>
          </cell>
          <cell r="F1160">
            <v>2</v>
          </cell>
          <cell r="G1160">
            <v>177241</v>
          </cell>
          <cell r="H1160">
            <v>3545</v>
          </cell>
        </row>
        <row r="1161">
          <cell r="A1161">
            <v>136</v>
          </cell>
          <cell r="B1161" t="str">
            <v>HA.6210</v>
          </cell>
          <cell r="D1161" t="str">
            <v>BT mÆt cÇu M300</v>
          </cell>
          <cell r="E1161" t="str">
            <v>m3</v>
          </cell>
        </row>
        <row r="1162">
          <cell r="A1162" t="str">
            <v/>
          </cell>
          <cell r="D1162" t="str">
            <v>a/ VËt liÖu</v>
          </cell>
          <cell r="H1162">
            <v>450702</v>
          </cell>
        </row>
        <row r="1163">
          <cell r="A1163" t="str">
            <v/>
          </cell>
          <cell r="D1163" t="str">
            <v>V÷a</v>
          </cell>
          <cell r="E1163" t="str">
            <v>m3</v>
          </cell>
          <cell r="F1163">
            <v>1.0249999999999999</v>
          </cell>
          <cell r="G1163">
            <v>422797</v>
          </cell>
          <cell r="H1163">
            <v>433367</v>
          </cell>
        </row>
        <row r="1164">
          <cell r="A1164" t="str">
            <v/>
          </cell>
          <cell r="D1164" t="str">
            <v>VËt liÖu kh¸c</v>
          </cell>
          <cell r="E1164" t="str">
            <v>%</v>
          </cell>
          <cell r="F1164">
            <v>4</v>
          </cell>
          <cell r="G1164">
            <v>433367</v>
          </cell>
          <cell r="H1164">
            <v>17335</v>
          </cell>
        </row>
        <row r="1165">
          <cell r="A1165" t="str">
            <v/>
          </cell>
          <cell r="D1165" t="str">
            <v>b/ Nh©n c«ng</v>
          </cell>
          <cell r="H1165">
            <v>40911</v>
          </cell>
        </row>
        <row r="1166">
          <cell r="A1166" t="str">
            <v/>
          </cell>
          <cell r="C1166" t="str">
            <v>3,5/7</v>
          </cell>
          <cell r="D1166" t="str">
            <v>Nh©n c«ng 3,5/7</v>
          </cell>
          <cell r="E1166" t="str">
            <v xml:space="preserve">C«ng </v>
          </cell>
          <cell r="F1166">
            <v>2.8</v>
          </cell>
          <cell r="G1166">
            <v>14611</v>
          </cell>
          <cell r="H1166">
            <v>40911</v>
          </cell>
        </row>
        <row r="1167">
          <cell r="A1167" t="str">
            <v/>
          </cell>
          <cell r="D1167" t="str">
            <v>c/ M¸y thi c«ng</v>
          </cell>
          <cell r="H1167">
            <v>12643</v>
          </cell>
        </row>
        <row r="1168">
          <cell r="A1168" t="str">
            <v/>
          </cell>
          <cell r="C1168" t="str">
            <v>t250</v>
          </cell>
          <cell r="D1168" t="str">
            <v>M¸y trén 250l</v>
          </cell>
          <cell r="E1168" t="str">
            <v>ca</v>
          </cell>
          <cell r="F1168">
            <v>9.5000000000000001E-2</v>
          </cell>
          <cell r="G1168">
            <v>96272</v>
          </cell>
          <cell r="H1168">
            <v>9146</v>
          </cell>
        </row>
        <row r="1169">
          <cell r="A1169" t="str">
            <v/>
          </cell>
          <cell r="C1169" t="str">
            <v>®b1</v>
          </cell>
          <cell r="D1169" t="str">
            <v>M¸y ®Çm bµn 1KW</v>
          </cell>
          <cell r="F1169">
            <v>8.8999999999999996E-2</v>
          </cell>
          <cell r="G1169">
            <v>32525</v>
          </cell>
          <cell r="H1169">
            <v>2895</v>
          </cell>
        </row>
        <row r="1170">
          <cell r="A1170" t="str">
            <v/>
          </cell>
          <cell r="D1170" t="str">
            <v>M¸y kh¸c</v>
          </cell>
          <cell r="E1170" t="str">
            <v>%</v>
          </cell>
          <cell r="F1170">
            <v>5</v>
          </cell>
          <cell r="G1170">
            <v>12041</v>
          </cell>
          <cell r="H1170">
            <v>602</v>
          </cell>
        </row>
        <row r="1171">
          <cell r="A1171">
            <v>137</v>
          </cell>
          <cell r="B1171" t="str">
            <v>033468</v>
          </cell>
          <cell r="D1171" t="str">
            <v>L¾p ®Æt khe co gi·n</v>
          </cell>
          <cell r="E1171" t="str">
            <v>m</v>
          </cell>
        </row>
        <row r="1172">
          <cell r="A1172" t="str">
            <v/>
          </cell>
          <cell r="D1172" t="str">
            <v>a/ VËt liÖu</v>
          </cell>
          <cell r="H1172">
            <v>1666540</v>
          </cell>
        </row>
        <row r="1173">
          <cell r="A1173" t="str">
            <v/>
          </cell>
          <cell r="D1173" t="str">
            <v>Khe co gi·n (§G)</v>
          </cell>
          <cell r="E1173" t="str">
            <v>m</v>
          </cell>
          <cell r="F1173">
            <v>1</v>
          </cell>
          <cell r="G1173">
            <v>1650000</v>
          </cell>
          <cell r="H1173">
            <v>1650000</v>
          </cell>
        </row>
        <row r="1174">
          <cell r="A1174" t="str">
            <v/>
          </cell>
          <cell r="C1174" t="str">
            <v>qh</v>
          </cell>
          <cell r="D1174" t="str">
            <v>Que hµn</v>
          </cell>
          <cell r="E1174" t="str">
            <v>kg</v>
          </cell>
          <cell r="F1174">
            <v>5</v>
          </cell>
          <cell r="G1174">
            <v>8</v>
          </cell>
          <cell r="H1174">
            <v>40</v>
          </cell>
        </row>
        <row r="1175">
          <cell r="A1175" t="str">
            <v/>
          </cell>
          <cell r="D1175" t="str">
            <v>VËt liÖu kh¸c</v>
          </cell>
          <cell r="E1175" t="str">
            <v>%</v>
          </cell>
          <cell r="F1175">
            <v>1</v>
          </cell>
          <cell r="G1175">
            <v>1650040</v>
          </cell>
          <cell r="H1175">
            <v>16500</v>
          </cell>
        </row>
        <row r="1176">
          <cell r="A1176" t="str">
            <v/>
          </cell>
          <cell r="D1176" t="str">
            <v>b/ Nh©n c«ng</v>
          </cell>
          <cell r="H1176">
            <v>51419</v>
          </cell>
        </row>
        <row r="1177">
          <cell r="A1177" t="str">
            <v/>
          </cell>
          <cell r="C1177" t="str">
            <v>4,5/7</v>
          </cell>
          <cell r="D1177" t="str">
            <v>Nh©n c«ng 4,5/7</v>
          </cell>
          <cell r="E1177" t="str">
            <v>c«ng</v>
          </cell>
          <cell r="F1177">
            <v>3.04</v>
          </cell>
          <cell r="G1177">
            <v>16914</v>
          </cell>
          <cell r="H1177">
            <v>51419</v>
          </cell>
        </row>
        <row r="1178">
          <cell r="A1178" t="str">
            <v/>
          </cell>
          <cell r="D1178" t="str">
            <v>c/ M¸y thi c«ng</v>
          </cell>
          <cell r="H1178">
            <v>122381</v>
          </cell>
        </row>
        <row r="1179">
          <cell r="A1179" t="str">
            <v/>
          </cell>
          <cell r="C1179" t="str">
            <v>c25</v>
          </cell>
          <cell r="D1179" t="str">
            <v>CÈu 25T</v>
          </cell>
          <cell r="E1179" t="str">
            <v>ca</v>
          </cell>
          <cell r="F1179">
            <v>0.09</v>
          </cell>
          <cell r="G1179">
            <v>1148366</v>
          </cell>
          <cell r="H1179">
            <v>103353</v>
          </cell>
        </row>
        <row r="1180">
          <cell r="A1180" t="str">
            <v/>
          </cell>
          <cell r="C1180" t="str">
            <v>h23</v>
          </cell>
          <cell r="D1180" t="str">
            <v>M¸y hµn 23KW</v>
          </cell>
          <cell r="E1180" t="str">
            <v>ca</v>
          </cell>
          <cell r="F1180">
            <v>0.215</v>
          </cell>
          <cell r="G1180">
            <v>77338</v>
          </cell>
          <cell r="H1180">
            <v>16628</v>
          </cell>
        </row>
        <row r="1181">
          <cell r="A1181" t="str">
            <v/>
          </cell>
          <cell r="D1181" t="str">
            <v>M¸y kh¸c</v>
          </cell>
          <cell r="E1181" t="str">
            <v>%</v>
          </cell>
          <cell r="F1181">
            <v>2</v>
          </cell>
          <cell r="G1181">
            <v>119981</v>
          </cell>
          <cell r="H1181">
            <v>2400</v>
          </cell>
        </row>
        <row r="1182">
          <cell r="A1182">
            <v>138</v>
          </cell>
          <cell r="B1182" t="str">
            <v>GA.4310</v>
          </cell>
          <cell r="D1182" t="str">
            <v>§¸ héc x©y v÷a xim¨ng M100 1/4 nãn mè</v>
          </cell>
          <cell r="E1182" t="str">
            <v>m3</v>
          </cell>
          <cell r="H1182">
            <v>0</v>
          </cell>
        </row>
        <row r="1183">
          <cell r="A1183" t="str">
            <v/>
          </cell>
          <cell r="D1183" t="str">
            <v>a/ VËt liÖu</v>
          </cell>
          <cell r="H1183">
            <v>230418</v>
          </cell>
        </row>
        <row r="1184">
          <cell r="A1184" t="str">
            <v/>
          </cell>
          <cell r="D1184" t="str">
            <v>V÷a</v>
          </cell>
          <cell r="E1184" t="str">
            <v>m3</v>
          </cell>
          <cell r="F1184">
            <v>0.42</v>
          </cell>
          <cell r="G1184">
            <v>356096</v>
          </cell>
          <cell r="H1184">
            <v>149560</v>
          </cell>
        </row>
        <row r="1185">
          <cell r="A1185" t="str">
            <v/>
          </cell>
          <cell r="C1185" t="str">
            <v>dtb</v>
          </cell>
          <cell r="D1185" t="str">
            <v>D©y thÐp buéc</v>
          </cell>
          <cell r="E1185" t="str">
            <v>kg</v>
          </cell>
          <cell r="F1185">
            <v>0.51</v>
          </cell>
          <cell r="G1185">
            <v>7</v>
          </cell>
          <cell r="H1185">
            <v>4</v>
          </cell>
        </row>
        <row r="1186">
          <cell r="A1186" t="str">
            <v/>
          </cell>
          <cell r="C1186" t="str">
            <v>®h</v>
          </cell>
          <cell r="D1186" t="str">
            <v>§¸ héc</v>
          </cell>
          <cell r="E1186" t="str">
            <v>m3</v>
          </cell>
          <cell r="F1186">
            <v>1.22</v>
          </cell>
          <cell r="G1186">
            <v>61886</v>
          </cell>
          <cell r="H1186">
            <v>75501</v>
          </cell>
        </row>
        <row r="1187">
          <cell r="A1187" t="str">
            <v/>
          </cell>
          <cell r="C1187" t="str">
            <v>®1x2</v>
          </cell>
          <cell r="D1187" t="str">
            <v xml:space="preserve">§¸ d¨m 1 x 2     </v>
          </cell>
          <cell r="E1187" t="str">
            <v>m3</v>
          </cell>
          <cell r="F1187">
            <v>5.7000000000000002E-2</v>
          </cell>
          <cell r="G1187">
            <v>93917</v>
          </cell>
          <cell r="H1187">
            <v>5353</v>
          </cell>
        </row>
        <row r="1188">
          <cell r="A1188" t="str">
            <v/>
          </cell>
          <cell r="D1188" t="str">
            <v>b/ Nh©n c«ng</v>
          </cell>
          <cell r="H1188">
            <v>35359</v>
          </cell>
        </row>
        <row r="1189">
          <cell r="A1189" t="str">
            <v/>
          </cell>
          <cell r="C1189" t="str">
            <v>3,5/7</v>
          </cell>
          <cell r="D1189" t="str">
            <v>Nh©n c«ng 3,5/7</v>
          </cell>
          <cell r="E1189" t="str">
            <v>c«ng</v>
          </cell>
          <cell r="F1189">
            <v>2.42</v>
          </cell>
          <cell r="G1189">
            <v>14611</v>
          </cell>
          <cell r="H1189">
            <v>35359</v>
          </cell>
        </row>
        <row r="1190">
          <cell r="A1190">
            <v>139</v>
          </cell>
          <cell r="B1190" t="str">
            <v>IA.5121</v>
          </cell>
          <cell r="D1190" t="str">
            <v>S¶n xuÊt, l¾p dùng cèt thÐp mè, trô</v>
          </cell>
          <cell r="E1190" t="str">
            <v>TÊn</v>
          </cell>
          <cell r="H1190">
            <v>0</v>
          </cell>
        </row>
        <row r="1191">
          <cell r="A1191" t="str">
            <v/>
          </cell>
          <cell r="D1191" t="str">
            <v>a/ VËt liÖu</v>
          </cell>
          <cell r="H1191">
            <v>4252</v>
          </cell>
        </row>
        <row r="1192">
          <cell r="A1192" t="str">
            <v/>
          </cell>
          <cell r="C1192" t="str">
            <v>tt&lt;18</v>
          </cell>
          <cell r="D1192" t="str">
            <v>ThÐp trßn d&lt;=18</v>
          </cell>
          <cell r="E1192" t="str">
            <v>kg</v>
          </cell>
          <cell r="F1192">
            <v>1020</v>
          </cell>
          <cell r="G1192">
            <v>4</v>
          </cell>
          <cell r="H1192">
            <v>4100</v>
          </cell>
        </row>
        <row r="1193">
          <cell r="A1193" t="str">
            <v/>
          </cell>
          <cell r="C1193" t="str">
            <v>dtb</v>
          </cell>
          <cell r="D1193" t="str">
            <v>D©y thÐp buéc</v>
          </cell>
          <cell r="E1193" t="str">
            <v>kg</v>
          </cell>
          <cell r="F1193">
            <v>14.28</v>
          </cell>
          <cell r="G1193">
            <v>7</v>
          </cell>
          <cell r="H1193">
            <v>100</v>
          </cell>
        </row>
        <row r="1194">
          <cell r="A1194" t="str">
            <v/>
          </cell>
          <cell r="C1194" t="str">
            <v>qh</v>
          </cell>
          <cell r="D1194" t="str">
            <v>Que hµn</v>
          </cell>
          <cell r="E1194" t="str">
            <v>kg</v>
          </cell>
          <cell r="F1194">
            <v>6.5</v>
          </cell>
          <cell r="G1194">
            <v>8</v>
          </cell>
          <cell r="H1194">
            <v>52</v>
          </cell>
        </row>
        <row r="1195">
          <cell r="A1195" t="str">
            <v/>
          </cell>
          <cell r="D1195" t="str">
            <v>b/ Nh©n c«ng</v>
          </cell>
          <cell r="H1195">
            <v>179832</v>
          </cell>
        </row>
        <row r="1196">
          <cell r="A1196" t="str">
            <v/>
          </cell>
          <cell r="C1196" t="str">
            <v>4,0/7</v>
          </cell>
          <cell r="D1196" t="str">
            <v>Nh©n c«ng 4,0/7</v>
          </cell>
          <cell r="E1196" t="str">
            <v>c«ng</v>
          </cell>
          <cell r="F1196">
            <v>11.72</v>
          </cell>
          <cell r="G1196">
            <v>15344</v>
          </cell>
          <cell r="H1196">
            <v>179832</v>
          </cell>
        </row>
        <row r="1197">
          <cell r="A1197" t="str">
            <v/>
          </cell>
          <cell r="D1197" t="str">
            <v>c/ M¸y thi c«ng</v>
          </cell>
          <cell r="H1197">
            <v>210581</v>
          </cell>
        </row>
        <row r="1198">
          <cell r="A1198" t="str">
            <v/>
          </cell>
          <cell r="C1198" t="str">
            <v>h23</v>
          </cell>
          <cell r="D1198" t="str">
            <v>M¸y hµn 23KW</v>
          </cell>
          <cell r="E1198" t="str">
            <v>ca</v>
          </cell>
          <cell r="F1198">
            <v>1.6</v>
          </cell>
          <cell r="G1198">
            <v>77338</v>
          </cell>
          <cell r="H1198">
            <v>123741</v>
          </cell>
        </row>
        <row r="1199">
          <cell r="A1199" t="str">
            <v/>
          </cell>
          <cell r="C1199" t="str">
            <v>cuct</v>
          </cell>
          <cell r="D1199" t="str">
            <v>M¸y c¾t uèn cèt thÐp</v>
          </cell>
          <cell r="E1199" t="str">
            <v>ca</v>
          </cell>
          <cell r="F1199">
            <v>0.32</v>
          </cell>
          <cell r="G1199">
            <v>39789</v>
          </cell>
          <cell r="H1199">
            <v>12732</v>
          </cell>
        </row>
        <row r="1200">
          <cell r="A1200" t="str">
            <v/>
          </cell>
          <cell r="C1200" t="str">
            <v>c16</v>
          </cell>
          <cell r="D1200" t="str">
            <v>CÈu 16T</v>
          </cell>
          <cell r="E1200" t="str">
            <v>ca</v>
          </cell>
          <cell r="F1200">
            <v>0.09</v>
          </cell>
          <cell r="G1200">
            <v>823425</v>
          </cell>
          <cell r="H1200">
            <v>74108</v>
          </cell>
        </row>
        <row r="1201">
          <cell r="A1201">
            <v>140</v>
          </cell>
          <cell r="B1201" t="str">
            <v>BD.1753</v>
          </cell>
          <cell r="D1201" t="str">
            <v xml:space="preserve">§µo ®Êt vËn chuyÓn vÒ ®Ó ®¾p </v>
          </cell>
          <cell r="E1201" t="str">
            <v>100m3</v>
          </cell>
        </row>
        <row r="1202">
          <cell r="A1202" t="str">
            <v/>
          </cell>
          <cell r="D1202" t="str">
            <v>b/ Nh©n c«ng</v>
          </cell>
          <cell r="H1202">
            <v>11241</v>
          </cell>
        </row>
        <row r="1203">
          <cell r="A1203" t="str">
            <v/>
          </cell>
          <cell r="C1203" t="str">
            <v>3,0/7</v>
          </cell>
          <cell r="D1203" t="str">
            <v>Nh©n c«ng 3,0/7</v>
          </cell>
          <cell r="E1203" t="str">
            <v>c«ng</v>
          </cell>
          <cell r="F1203">
            <v>0.81</v>
          </cell>
          <cell r="G1203">
            <v>13878</v>
          </cell>
          <cell r="H1203">
            <v>11241</v>
          </cell>
        </row>
        <row r="1204">
          <cell r="A1204" t="str">
            <v/>
          </cell>
          <cell r="D1204" t="str">
            <v>c/ M¸y thi c«ng</v>
          </cell>
          <cell r="H1204">
            <v>640709</v>
          </cell>
        </row>
        <row r="1205">
          <cell r="A1205" t="str">
            <v/>
          </cell>
          <cell r="C1205" t="str">
            <v>m®&lt;0,8</v>
          </cell>
          <cell r="D1205" t="str">
            <v>M¸y ®µo &lt;=0,8m3</v>
          </cell>
          <cell r="E1205" t="str">
            <v>ca</v>
          </cell>
          <cell r="F1205">
            <v>0.33600000000000002</v>
          </cell>
          <cell r="G1205">
            <v>705849</v>
          </cell>
          <cell r="H1205">
            <v>237165</v>
          </cell>
        </row>
        <row r="1206">
          <cell r="A1206" t="str">
            <v/>
          </cell>
          <cell r="C1206" t="str">
            <v>«7</v>
          </cell>
          <cell r="D1206" t="str">
            <v>¤t« tù ®æ 7T</v>
          </cell>
          <cell r="E1206" t="str">
            <v>ca</v>
          </cell>
          <cell r="F1206">
            <v>0.84</v>
          </cell>
          <cell r="G1206">
            <v>444551</v>
          </cell>
          <cell r="H1206">
            <v>373423</v>
          </cell>
        </row>
        <row r="1207">
          <cell r="A1207" t="str">
            <v/>
          </cell>
          <cell r="C1207" t="str">
            <v>u110</v>
          </cell>
          <cell r="D1207" t="str">
            <v>M¸y ñi 110cv</v>
          </cell>
          <cell r="E1207" t="str">
            <v>ca</v>
          </cell>
          <cell r="F1207">
            <v>4.4999999999999998E-2</v>
          </cell>
          <cell r="G1207">
            <v>669348</v>
          </cell>
          <cell r="H1207">
            <v>30121</v>
          </cell>
        </row>
        <row r="1208">
          <cell r="A1208">
            <v>141</v>
          </cell>
          <cell r="B1208" t="str">
            <v>KA.2310</v>
          </cell>
          <cell r="D1208" t="str">
            <v>V¸n khu«n gç b¶n mÆt cÇu ®æ t¹i chç</v>
          </cell>
          <cell r="E1208" t="str">
            <v>100m2</v>
          </cell>
        </row>
        <row r="1209">
          <cell r="A1209" t="str">
            <v/>
          </cell>
          <cell r="D1209" t="str">
            <v>a/ VËt liÖu</v>
          </cell>
          <cell r="H1209">
            <v>758676</v>
          </cell>
        </row>
        <row r="1210">
          <cell r="A1210" t="str">
            <v/>
          </cell>
          <cell r="C1210" t="str">
            <v>gvk</v>
          </cell>
          <cell r="D1210" t="str">
            <v>Gç v¸n khu«n</v>
          </cell>
          <cell r="E1210" t="str">
            <v>m3</v>
          </cell>
          <cell r="F1210">
            <v>0.79200000000000004</v>
          </cell>
          <cell r="G1210">
            <v>830880</v>
          </cell>
          <cell r="H1210">
            <v>658057</v>
          </cell>
        </row>
        <row r="1211">
          <cell r="A1211" t="str">
            <v/>
          </cell>
          <cell r="C1211" t="str">
            <v>gvk</v>
          </cell>
          <cell r="D1211" t="str">
            <v>Gç ®µ nÑp</v>
          </cell>
          <cell r="E1211" t="str">
            <v>m3</v>
          </cell>
          <cell r="F1211">
            <v>0.112</v>
          </cell>
          <cell r="G1211">
            <v>830880</v>
          </cell>
          <cell r="H1211">
            <v>93059</v>
          </cell>
        </row>
        <row r="1212">
          <cell r="A1212" t="str">
            <v/>
          </cell>
          <cell r="C1212" t="str">
            <v>®i</v>
          </cell>
          <cell r="D1212" t="str">
            <v>§inh</v>
          </cell>
          <cell r="E1212" t="str">
            <v>kg</v>
          </cell>
          <cell r="F1212">
            <v>8.0500000000000007</v>
          </cell>
          <cell r="G1212">
            <v>6</v>
          </cell>
          <cell r="H1212">
            <v>48</v>
          </cell>
        </row>
        <row r="1213">
          <cell r="A1213" t="str">
            <v/>
          </cell>
          <cell r="D1213" t="str">
            <v>VËt liÖu kh¸c</v>
          </cell>
          <cell r="E1213" t="str">
            <v>%</v>
          </cell>
          <cell r="F1213">
            <v>1</v>
          </cell>
          <cell r="G1213">
            <v>751164</v>
          </cell>
          <cell r="H1213">
            <v>7512</v>
          </cell>
        </row>
        <row r="1214">
          <cell r="A1214" t="str">
            <v/>
          </cell>
          <cell r="D1214" t="str">
            <v>b/ Nh©n c«ng</v>
          </cell>
          <cell r="H1214">
            <v>413521</v>
          </cell>
        </row>
        <row r="1215">
          <cell r="A1215" t="str">
            <v/>
          </cell>
          <cell r="C1215" t="str">
            <v>4,0/7</v>
          </cell>
          <cell r="D1215" t="str">
            <v>Nh©n c«ng 4,0/7</v>
          </cell>
          <cell r="E1215" t="str">
            <v>c«ng</v>
          </cell>
          <cell r="F1215">
            <v>26.95</v>
          </cell>
          <cell r="G1215">
            <v>15344</v>
          </cell>
          <cell r="H1215">
            <v>413521</v>
          </cell>
        </row>
        <row r="1216">
          <cell r="A1216">
            <v>142</v>
          </cell>
          <cell r="B1216" t="str">
            <v>KA.2210</v>
          </cell>
          <cell r="D1216" t="str">
            <v>V¸n khu«n gç dÇm ngang, mèi nèi</v>
          </cell>
          <cell r="E1216" t="str">
            <v>100m2</v>
          </cell>
        </row>
        <row r="1217">
          <cell r="A1217" t="str">
            <v/>
          </cell>
          <cell r="D1217" t="str">
            <v>a/ VËt liÖu</v>
          </cell>
          <cell r="H1217">
            <v>1626434</v>
          </cell>
        </row>
        <row r="1218">
          <cell r="A1218" t="str">
            <v/>
          </cell>
          <cell r="C1218" t="str">
            <v>gvk</v>
          </cell>
          <cell r="D1218" t="str">
            <v>Gç v¸n khu«n</v>
          </cell>
          <cell r="E1218" t="str">
            <v>m3</v>
          </cell>
          <cell r="F1218">
            <v>0.79200000000000004</v>
          </cell>
          <cell r="G1218">
            <v>830880</v>
          </cell>
          <cell r="H1218">
            <v>658057</v>
          </cell>
        </row>
        <row r="1219">
          <cell r="A1219" t="str">
            <v/>
          </cell>
          <cell r="C1219" t="str">
            <v>gvk</v>
          </cell>
          <cell r="D1219" t="str">
            <v>Gç ®µ nÑp</v>
          </cell>
          <cell r="E1219" t="str">
            <v>m3</v>
          </cell>
          <cell r="F1219">
            <v>0.189</v>
          </cell>
          <cell r="G1219">
            <v>830880</v>
          </cell>
          <cell r="H1219">
            <v>157036</v>
          </cell>
        </row>
        <row r="1220">
          <cell r="A1220" t="str">
            <v/>
          </cell>
          <cell r="C1220" t="str">
            <v>gc</v>
          </cell>
          <cell r="D1220" t="str">
            <v>Gç chèng/kª</v>
          </cell>
          <cell r="E1220" t="str">
            <v>m3</v>
          </cell>
          <cell r="F1220">
            <v>0.95699999999999996</v>
          </cell>
          <cell r="G1220">
            <v>830880</v>
          </cell>
          <cell r="H1220">
            <v>795152</v>
          </cell>
        </row>
        <row r="1221">
          <cell r="A1221" t="str">
            <v/>
          </cell>
          <cell r="C1221" t="str">
            <v>®i</v>
          </cell>
          <cell r="D1221" t="str">
            <v>§inh</v>
          </cell>
          <cell r="E1221" t="str">
            <v>kg</v>
          </cell>
          <cell r="F1221">
            <v>14.29</v>
          </cell>
          <cell r="G1221">
            <v>6</v>
          </cell>
          <cell r="H1221">
            <v>86</v>
          </cell>
        </row>
        <row r="1222">
          <cell r="A1222" t="str">
            <v/>
          </cell>
          <cell r="D1222" t="str">
            <v>VËt liÖu kh¸c</v>
          </cell>
          <cell r="E1222" t="str">
            <v>%</v>
          </cell>
          <cell r="F1222">
            <v>1</v>
          </cell>
          <cell r="G1222">
            <v>1610331</v>
          </cell>
          <cell r="H1222">
            <v>16103</v>
          </cell>
        </row>
        <row r="1223">
          <cell r="A1223" t="str">
            <v/>
          </cell>
          <cell r="D1223" t="str">
            <v>b/ Nh©n c«ng</v>
          </cell>
          <cell r="H1223">
            <v>527527</v>
          </cell>
        </row>
        <row r="1224">
          <cell r="A1224" t="str">
            <v/>
          </cell>
          <cell r="C1224" t="str">
            <v>4,0/7</v>
          </cell>
          <cell r="D1224" t="str">
            <v>Nh©n c«ng 4,0/7</v>
          </cell>
          <cell r="E1224" t="str">
            <v>c«ng</v>
          </cell>
          <cell r="F1224">
            <v>34.380000000000003</v>
          </cell>
          <cell r="G1224">
            <v>15344</v>
          </cell>
          <cell r="H1224">
            <v>527527</v>
          </cell>
        </row>
        <row r="1225">
          <cell r="A1225">
            <v>143</v>
          </cell>
          <cell r="B1225" t="str">
            <v>KA.6220</v>
          </cell>
          <cell r="D1225" t="str">
            <v>V¸n khu«n gç mãng, th©n, mè trô cÇu</v>
          </cell>
          <cell r="E1225" t="str">
            <v>100m2</v>
          </cell>
        </row>
        <row r="1226">
          <cell r="A1226" t="str">
            <v/>
          </cell>
          <cell r="D1226" t="str">
            <v>a/ VËt liÖu</v>
          </cell>
          <cell r="H1226">
            <v>1301739</v>
          </cell>
        </row>
        <row r="1227">
          <cell r="A1227" t="str">
            <v/>
          </cell>
          <cell r="C1227" t="str">
            <v>gvk</v>
          </cell>
          <cell r="D1227" t="str">
            <v>Gç v¸n khu«n</v>
          </cell>
          <cell r="E1227" t="str">
            <v>m3</v>
          </cell>
          <cell r="F1227">
            <v>0.82499999999999996</v>
          </cell>
          <cell r="G1227">
            <v>830880</v>
          </cell>
          <cell r="H1227">
            <v>685476</v>
          </cell>
        </row>
        <row r="1228">
          <cell r="A1228" t="str">
            <v/>
          </cell>
          <cell r="C1228" t="str">
            <v>gc</v>
          </cell>
          <cell r="D1228" t="str">
            <v>Gç chèng/kª</v>
          </cell>
          <cell r="E1228" t="str">
            <v>m3</v>
          </cell>
          <cell r="F1228">
            <v>0.58799999999999997</v>
          </cell>
          <cell r="G1228">
            <v>830880</v>
          </cell>
          <cell r="H1228">
            <v>488557</v>
          </cell>
        </row>
        <row r="1229">
          <cell r="A1229" t="str">
            <v/>
          </cell>
          <cell r="C1229" t="str">
            <v>® ®Øa</v>
          </cell>
          <cell r="D1229" t="str">
            <v>§inh ®Øa</v>
          </cell>
          <cell r="E1229" t="str">
            <v>C¸i</v>
          </cell>
          <cell r="F1229">
            <v>30.3</v>
          </cell>
          <cell r="G1229">
            <v>1400</v>
          </cell>
          <cell r="H1229">
            <v>42420</v>
          </cell>
        </row>
        <row r="1230">
          <cell r="A1230" t="str">
            <v/>
          </cell>
          <cell r="C1230" t="str">
            <v>b l</v>
          </cell>
          <cell r="D1230" t="str">
            <v>Bul«ng</v>
          </cell>
          <cell r="E1230" t="str">
            <v>C¸i</v>
          </cell>
          <cell r="F1230">
            <v>24.2</v>
          </cell>
          <cell r="G1230">
            <v>2727</v>
          </cell>
          <cell r="H1230">
            <v>65993</v>
          </cell>
        </row>
        <row r="1231">
          <cell r="A1231" t="str">
            <v/>
          </cell>
          <cell r="C1231" t="str">
            <v>®i</v>
          </cell>
          <cell r="D1231" t="str">
            <v>§inh</v>
          </cell>
          <cell r="E1231" t="str">
            <v>kg</v>
          </cell>
          <cell r="F1231">
            <v>9.1</v>
          </cell>
          <cell r="G1231">
            <v>6</v>
          </cell>
          <cell r="H1231">
            <v>55</v>
          </cell>
        </row>
        <row r="1232">
          <cell r="A1232" t="str">
            <v/>
          </cell>
          <cell r="D1232" t="str">
            <v>VËt liÖu kh¸c</v>
          </cell>
          <cell r="E1232" t="str">
            <v>%</v>
          </cell>
          <cell r="F1232">
            <v>1.5</v>
          </cell>
          <cell r="G1232">
            <v>1282501</v>
          </cell>
          <cell r="H1232">
            <v>19238</v>
          </cell>
        </row>
        <row r="1233">
          <cell r="A1233" t="str">
            <v/>
          </cell>
          <cell r="D1233" t="str">
            <v>b/ Nh©n c«ng</v>
          </cell>
          <cell r="H1233">
            <v>441140</v>
          </cell>
        </row>
        <row r="1234">
          <cell r="A1234" t="str">
            <v/>
          </cell>
          <cell r="C1234" t="str">
            <v>4,0/7</v>
          </cell>
          <cell r="D1234" t="str">
            <v>Nh©n c«ng 4,0/7</v>
          </cell>
          <cell r="E1234" t="str">
            <v>c«ng</v>
          </cell>
          <cell r="F1234">
            <v>28.75</v>
          </cell>
          <cell r="G1234">
            <v>15344</v>
          </cell>
          <cell r="H1234">
            <v>441140</v>
          </cell>
        </row>
        <row r="1235">
          <cell r="A1235">
            <v>144</v>
          </cell>
          <cell r="B1235" t="str">
            <v>NA.2120</v>
          </cell>
          <cell r="D1235" t="str">
            <v>SX cèt thÐp Thi c«ng (Palª, PooctÝch...)</v>
          </cell>
          <cell r="E1235" t="str">
            <v>TÊn</v>
          </cell>
        </row>
        <row r="1236">
          <cell r="A1236" t="str">
            <v/>
          </cell>
          <cell r="D1236" t="str">
            <v>a/ VËt liÖu</v>
          </cell>
          <cell r="H1236">
            <v>283868</v>
          </cell>
        </row>
        <row r="1237">
          <cell r="A1237" t="str">
            <v/>
          </cell>
          <cell r="C1237" t="str">
            <v>th&gt;100</v>
          </cell>
          <cell r="D1237" t="str">
            <v>ThÐp h×nh                                      10%</v>
          </cell>
          <cell r="E1237" t="str">
            <v>kg</v>
          </cell>
          <cell r="F1237">
            <v>697.85</v>
          </cell>
          <cell r="G1237">
            <v>0</v>
          </cell>
          <cell r="H1237">
            <v>0</v>
          </cell>
        </row>
        <row r="1238">
          <cell r="A1238" t="str">
            <v/>
          </cell>
          <cell r="C1238" t="str">
            <v>tb</v>
          </cell>
          <cell r="D1238" t="str">
            <v>ThÐp b¶n                                      10%</v>
          </cell>
          <cell r="E1238" t="str">
            <v>kg</v>
          </cell>
          <cell r="F1238">
            <v>362.15</v>
          </cell>
          <cell r="G1238">
            <v>3</v>
          </cell>
          <cell r="H1238">
            <v>109</v>
          </cell>
        </row>
        <row r="1239">
          <cell r="A1239" t="str">
            <v/>
          </cell>
          <cell r="C1239" t="str">
            <v>qh</v>
          </cell>
          <cell r="D1239" t="str">
            <v>Que hµn</v>
          </cell>
          <cell r="E1239" t="str">
            <v>kg</v>
          </cell>
          <cell r="F1239">
            <v>41.03</v>
          </cell>
          <cell r="G1239">
            <v>8</v>
          </cell>
          <cell r="H1239">
            <v>328</v>
          </cell>
        </row>
        <row r="1240">
          <cell r="A1240" t="str">
            <v/>
          </cell>
          <cell r="C1240" t="str">
            <v>¤ xy</v>
          </cell>
          <cell r="D1240" t="str">
            <v>¤ xy</v>
          </cell>
          <cell r="E1240" t="str">
            <v>Chai</v>
          </cell>
          <cell r="F1240">
            <v>2.5299999999999998</v>
          </cell>
          <cell r="G1240">
            <v>27300</v>
          </cell>
          <cell r="H1240">
            <v>69069</v>
          </cell>
        </row>
        <row r="1241">
          <cell r="A1241" t="str">
            <v/>
          </cell>
          <cell r="C1241" t="str">
            <v>® ®</v>
          </cell>
          <cell r="D1241" t="str">
            <v>§Êt ®Ìn</v>
          </cell>
          <cell r="E1241" t="str">
            <v>kg</v>
          </cell>
          <cell r="F1241">
            <v>25.69</v>
          </cell>
          <cell r="G1241">
            <v>7818</v>
          </cell>
          <cell r="H1241">
            <v>200844</v>
          </cell>
        </row>
        <row r="1242">
          <cell r="A1242" t="str">
            <v/>
          </cell>
          <cell r="D1242" t="str">
            <v>VËt liÖu kh¸c</v>
          </cell>
          <cell r="E1242" t="str">
            <v>%</v>
          </cell>
          <cell r="F1242">
            <v>5</v>
          </cell>
          <cell r="G1242">
            <v>270350</v>
          </cell>
          <cell r="H1242">
            <v>13518</v>
          </cell>
        </row>
        <row r="1243">
          <cell r="A1243" t="str">
            <v/>
          </cell>
          <cell r="D1243" t="str">
            <v>b/ Nh©n c«ng</v>
          </cell>
          <cell r="H1243">
            <v>346928</v>
          </cell>
        </row>
        <row r="1244">
          <cell r="A1244" t="str">
            <v/>
          </cell>
          <cell r="C1244" t="str">
            <v>4,0/7</v>
          </cell>
          <cell r="D1244" t="str">
            <v>Nh©n c«ng 4,0/7</v>
          </cell>
          <cell r="E1244" t="str">
            <v>c«ng</v>
          </cell>
          <cell r="F1244">
            <v>22.61</v>
          </cell>
          <cell r="G1244">
            <v>15344</v>
          </cell>
          <cell r="H1244">
            <v>346928</v>
          </cell>
        </row>
        <row r="1245">
          <cell r="A1245" t="str">
            <v/>
          </cell>
          <cell r="D1245" t="str">
            <v>c/ M¸y thi c«ng</v>
          </cell>
          <cell r="H1245">
            <v>607463</v>
          </cell>
        </row>
        <row r="1246">
          <cell r="A1246" t="str">
            <v/>
          </cell>
          <cell r="C1246" t="str">
            <v>h23</v>
          </cell>
          <cell r="D1246" t="str">
            <v>M¸y hµn 23KW</v>
          </cell>
          <cell r="E1246" t="str">
            <v>ca</v>
          </cell>
          <cell r="F1246">
            <v>5.5</v>
          </cell>
          <cell r="G1246">
            <v>77338</v>
          </cell>
          <cell r="H1246">
            <v>425359</v>
          </cell>
        </row>
        <row r="1247">
          <cell r="A1247" t="str">
            <v/>
          </cell>
          <cell r="C1247" t="str">
            <v>c10</v>
          </cell>
          <cell r="D1247" t="str">
            <v>CÈu 10T</v>
          </cell>
          <cell r="E1247" t="str">
            <v>ca</v>
          </cell>
          <cell r="F1247">
            <v>0.27</v>
          </cell>
          <cell r="G1247">
            <v>615511</v>
          </cell>
          <cell r="H1247">
            <v>166188</v>
          </cell>
        </row>
        <row r="1248">
          <cell r="A1248" t="str">
            <v/>
          </cell>
          <cell r="C1248" t="str">
            <v>cc</v>
          </cell>
          <cell r="D1248" t="str">
            <v>M¸y c¾t</v>
          </cell>
          <cell r="E1248" t="str">
            <v>ca</v>
          </cell>
          <cell r="F1248">
            <v>0.4</v>
          </cell>
          <cell r="G1248">
            <v>39789</v>
          </cell>
          <cell r="H1248">
            <v>15916</v>
          </cell>
        </row>
        <row r="1249">
          <cell r="A1249">
            <v>145</v>
          </cell>
          <cell r="B1249" t="str">
            <v>NB.2310</v>
          </cell>
          <cell r="D1249" t="str">
            <v>LD, TD cèt thÐp Thi c«ng (Palª, PooctÝch...)</v>
          </cell>
          <cell r="E1249" t="str">
            <v>TÊn</v>
          </cell>
        </row>
        <row r="1250">
          <cell r="A1250" t="str">
            <v/>
          </cell>
          <cell r="D1250" t="str">
            <v>a/ VËt liÖu</v>
          </cell>
          <cell r="H1250">
            <v>34511</v>
          </cell>
        </row>
        <row r="1251">
          <cell r="A1251" t="str">
            <v/>
          </cell>
          <cell r="C1251" t="str">
            <v>th&gt;100</v>
          </cell>
          <cell r="D1251" t="str">
            <v>ThÐp h×nh</v>
          </cell>
          <cell r="E1251" t="str">
            <v>kg</v>
          </cell>
          <cell r="F1251">
            <v>0.45</v>
          </cell>
          <cell r="G1251">
            <v>0</v>
          </cell>
          <cell r="H1251">
            <v>0</v>
          </cell>
        </row>
        <row r="1252">
          <cell r="A1252" t="str">
            <v/>
          </cell>
          <cell r="C1252" t="str">
            <v>b l</v>
          </cell>
          <cell r="D1252" t="str">
            <v>Bul«ng</v>
          </cell>
          <cell r="E1252" t="str">
            <v>c¸i</v>
          </cell>
          <cell r="F1252">
            <v>12</v>
          </cell>
          <cell r="G1252">
            <v>2727</v>
          </cell>
          <cell r="H1252">
            <v>32724</v>
          </cell>
        </row>
        <row r="1253">
          <cell r="A1253" t="str">
            <v/>
          </cell>
          <cell r="C1253" t="str">
            <v>qh</v>
          </cell>
          <cell r="D1253" t="str">
            <v>Que hµn</v>
          </cell>
          <cell r="E1253" t="str">
            <v>kg</v>
          </cell>
          <cell r="F1253">
            <v>18</v>
          </cell>
          <cell r="G1253">
            <v>8</v>
          </cell>
          <cell r="H1253">
            <v>144</v>
          </cell>
        </row>
        <row r="1254">
          <cell r="A1254" t="str">
            <v/>
          </cell>
          <cell r="D1254" t="str">
            <v>VËt liÖu kh¸c</v>
          </cell>
          <cell r="E1254" t="str">
            <v>%</v>
          </cell>
          <cell r="F1254">
            <v>5</v>
          </cell>
          <cell r="G1254">
            <v>32868</v>
          </cell>
          <cell r="H1254">
            <v>1643</v>
          </cell>
        </row>
        <row r="1255">
          <cell r="A1255" t="str">
            <v/>
          </cell>
          <cell r="D1255" t="str">
            <v>b/ Nh©n c«ng</v>
          </cell>
          <cell r="H1255">
            <v>218652</v>
          </cell>
        </row>
        <row r="1256">
          <cell r="A1256" t="str">
            <v/>
          </cell>
          <cell r="C1256" t="str">
            <v>4,0/7</v>
          </cell>
          <cell r="D1256" t="str">
            <v>Nh©n c«ng 4,0/7</v>
          </cell>
          <cell r="E1256" t="str">
            <v>c«ng</v>
          </cell>
          <cell r="F1256">
            <v>14.25</v>
          </cell>
          <cell r="G1256">
            <v>15344</v>
          </cell>
          <cell r="H1256">
            <v>218652</v>
          </cell>
        </row>
        <row r="1257">
          <cell r="A1257" t="str">
            <v/>
          </cell>
          <cell r="D1257" t="str">
            <v>c/ M¸y thi c«ng</v>
          </cell>
          <cell r="H1257">
            <v>543278</v>
          </cell>
        </row>
        <row r="1258">
          <cell r="A1258" t="str">
            <v/>
          </cell>
          <cell r="C1258" t="str">
            <v>h23</v>
          </cell>
          <cell r="D1258" t="str">
            <v>M¸y hµn 23KW</v>
          </cell>
          <cell r="E1258" t="str">
            <v>ca</v>
          </cell>
          <cell r="F1258">
            <v>4.1500000000000004</v>
          </cell>
          <cell r="G1258">
            <v>77338</v>
          </cell>
          <cell r="H1258">
            <v>320953</v>
          </cell>
        </row>
        <row r="1259">
          <cell r="A1259" t="str">
            <v/>
          </cell>
          <cell r="C1259" t="str">
            <v>c16</v>
          </cell>
          <cell r="D1259" t="str">
            <v>CÈu 16T</v>
          </cell>
          <cell r="E1259" t="str">
            <v>ca</v>
          </cell>
          <cell r="F1259">
            <v>0.27</v>
          </cell>
          <cell r="G1259">
            <v>823425</v>
          </cell>
          <cell r="H1259">
            <v>222325</v>
          </cell>
        </row>
        <row r="1260">
          <cell r="A1260">
            <v>146</v>
          </cell>
          <cell r="B1260" t="str">
            <v>03-21-34/115A</v>
          </cell>
          <cell r="D1260" t="str">
            <v xml:space="preserve">S¶n xuÊt, l¾p dùng kÕt cÊu gç </v>
          </cell>
          <cell r="E1260" t="str">
            <v>m3</v>
          </cell>
          <cell r="H1260">
            <v>0</v>
          </cell>
        </row>
        <row r="1261">
          <cell r="A1261" t="str">
            <v/>
          </cell>
          <cell r="D1261" t="str">
            <v>a/ VËt liÖu</v>
          </cell>
          <cell r="H1261">
            <v>256319</v>
          </cell>
        </row>
        <row r="1262">
          <cell r="A1262" t="str">
            <v/>
          </cell>
          <cell r="C1262" t="str">
            <v>gn4</v>
          </cell>
          <cell r="D1262" t="str">
            <v>Gç nhãm 4                                3/15</v>
          </cell>
          <cell r="E1262" t="str">
            <v>m3</v>
          </cell>
          <cell r="F1262">
            <v>1.05</v>
          </cell>
          <cell r="G1262">
            <v>830880</v>
          </cell>
          <cell r="H1262">
            <v>174485</v>
          </cell>
          <cell r="J1262">
            <v>0</v>
          </cell>
        </row>
        <row r="1263">
          <cell r="A1263" t="str">
            <v/>
          </cell>
          <cell r="C1263" t="str">
            <v>b l</v>
          </cell>
          <cell r="D1263" t="str">
            <v>Bul«ng</v>
          </cell>
          <cell r="E1263" t="str">
            <v>c¸i</v>
          </cell>
          <cell r="F1263">
            <v>17</v>
          </cell>
          <cell r="G1263">
            <v>2727</v>
          </cell>
          <cell r="H1263">
            <v>46359</v>
          </cell>
        </row>
        <row r="1264">
          <cell r="A1264" t="str">
            <v/>
          </cell>
          <cell r="C1264" t="str">
            <v>® ®Øa</v>
          </cell>
          <cell r="D1264" t="str">
            <v>§inh ®Øa</v>
          </cell>
          <cell r="E1264" t="str">
            <v>c¸i</v>
          </cell>
          <cell r="F1264">
            <v>20</v>
          </cell>
          <cell r="G1264">
            <v>1400</v>
          </cell>
          <cell r="H1264">
            <v>28000</v>
          </cell>
        </row>
        <row r="1265">
          <cell r="A1265" t="str">
            <v/>
          </cell>
          <cell r="C1265" t="str">
            <v>®i</v>
          </cell>
          <cell r="D1265" t="str">
            <v>§inh</v>
          </cell>
          <cell r="E1265" t="str">
            <v>kg</v>
          </cell>
          <cell r="F1265">
            <v>1.5</v>
          </cell>
          <cell r="G1265">
            <v>6</v>
          </cell>
          <cell r="H1265">
            <v>9</v>
          </cell>
        </row>
        <row r="1266">
          <cell r="A1266" t="str">
            <v/>
          </cell>
          <cell r="D1266" t="str">
            <v>VËt liÖu kh¸c</v>
          </cell>
          <cell r="E1266" t="str">
            <v>%</v>
          </cell>
          <cell r="F1266">
            <v>3</v>
          </cell>
          <cell r="G1266">
            <v>248853</v>
          </cell>
          <cell r="H1266">
            <v>7466</v>
          </cell>
        </row>
        <row r="1267">
          <cell r="A1267" t="str">
            <v/>
          </cell>
          <cell r="D1267" t="str">
            <v>b/ Nh©n c«ng</v>
          </cell>
          <cell r="H1267">
            <v>270624</v>
          </cell>
        </row>
        <row r="1268">
          <cell r="A1268" t="str">
            <v/>
          </cell>
          <cell r="C1268" t="str">
            <v>4,5/7</v>
          </cell>
          <cell r="D1268" t="str">
            <v>Nh©n c«ng 4,5/7</v>
          </cell>
          <cell r="E1268" t="str">
            <v>c«ng</v>
          </cell>
          <cell r="F1268">
            <v>16</v>
          </cell>
          <cell r="G1268">
            <v>16914</v>
          </cell>
          <cell r="H1268">
            <v>270624</v>
          </cell>
        </row>
        <row r="1269">
          <cell r="A1269" t="str">
            <v/>
          </cell>
          <cell r="D1269" t="str">
            <v>c/ M¸y thi c«ng</v>
          </cell>
          <cell r="H1269">
            <v>285317</v>
          </cell>
        </row>
        <row r="1270">
          <cell r="A1270" t="str">
            <v/>
          </cell>
          <cell r="C1270" t="str">
            <v>c16</v>
          </cell>
          <cell r="D1270" t="str">
            <v>CÈu 16T</v>
          </cell>
          <cell r="E1270" t="str">
            <v>ca</v>
          </cell>
          <cell r="F1270">
            <v>0.33</v>
          </cell>
          <cell r="G1270">
            <v>823425</v>
          </cell>
          <cell r="H1270">
            <v>271730</v>
          </cell>
        </row>
        <row r="1271">
          <cell r="A1271" t="str">
            <v/>
          </cell>
          <cell r="D1271" t="str">
            <v>M¸y kh¸c</v>
          </cell>
          <cell r="E1271" t="str">
            <v>%</v>
          </cell>
          <cell r="F1271">
            <v>5</v>
          </cell>
          <cell r="G1271">
            <v>271730</v>
          </cell>
          <cell r="H1271">
            <v>13587</v>
          </cell>
        </row>
        <row r="1272">
          <cell r="A1272">
            <v>147</v>
          </cell>
          <cell r="B1272" t="str">
            <v>TT</v>
          </cell>
          <cell r="D1272" t="str">
            <v>Bao t¶i ®Êt sÐt</v>
          </cell>
        </row>
        <row r="1273">
          <cell r="A1273" t="str">
            <v/>
          </cell>
          <cell r="D1273" t="str">
            <v>a/ VËt liÖu</v>
          </cell>
          <cell r="H1273" t="e">
            <v>#N/A</v>
          </cell>
        </row>
        <row r="1274">
          <cell r="A1274" t="str">
            <v/>
          </cell>
          <cell r="D1274" t="e">
            <v>#N/A</v>
          </cell>
          <cell r="E1274" t="str">
            <v>m3</v>
          </cell>
          <cell r="G1274" t="e">
            <v>#N/A</v>
          </cell>
          <cell r="H1274" t="e">
            <v>#N/A</v>
          </cell>
        </row>
        <row r="1275">
          <cell r="A1275" t="str">
            <v/>
          </cell>
          <cell r="D1275" t="e">
            <v>#N/A</v>
          </cell>
          <cell r="E1275" t="str">
            <v>c¸i</v>
          </cell>
          <cell r="G1275" t="e">
            <v>#N/A</v>
          </cell>
          <cell r="H1275" t="e">
            <v>#N/A</v>
          </cell>
        </row>
        <row r="1276">
          <cell r="A1276" t="str">
            <v/>
          </cell>
          <cell r="D1276" t="str">
            <v>b/ Nh©n c«ng</v>
          </cell>
          <cell r="H1276" t="e">
            <v>#N/A</v>
          </cell>
        </row>
        <row r="1277">
          <cell r="A1277" t="str">
            <v/>
          </cell>
          <cell r="D1277" t="e">
            <v>#N/A</v>
          </cell>
          <cell r="E1277" t="str">
            <v>c«ng</v>
          </cell>
          <cell r="G1277" t="e">
            <v>#N/A</v>
          </cell>
          <cell r="H1277" t="e">
            <v>#N/A</v>
          </cell>
        </row>
        <row r="1278">
          <cell r="A1278">
            <v>148</v>
          </cell>
          <cell r="B1278" t="str">
            <v>TT</v>
          </cell>
          <cell r="D1278" t="str">
            <v>VËn chuyÓn vËt liÖu ra vÞ trÝ thi c«ng</v>
          </cell>
          <cell r="E1278" t="str">
            <v>TÊn</v>
          </cell>
        </row>
        <row r="1279">
          <cell r="A1279" t="str">
            <v/>
          </cell>
          <cell r="D1279" t="str">
            <v>b/ Nh©n c«ng</v>
          </cell>
          <cell r="H1279">
            <v>774</v>
          </cell>
        </row>
        <row r="1280">
          <cell r="A1280" t="str">
            <v/>
          </cell>
          <cell r="C1280" t="str">
            <v>3,5/7</v>
          </cell>
          <cell r="D1280" t="str">
            <v>Nh©n c«ng 3,5/7</v>
          </cell>
          <cell r="E1280" t="str">
            <v>c«ng</v>
          </cell>
          <cell r="F1280">
            <v>5.2999999999999999E-2</v>
          </cell>
          <cell r="G1280">
            <v>14611</v>
          </cell>
          <cell r="H1280">
            <v>774</v>
          </cell>
        </row>
        <row r="1281">
          <cell r="A1281" t="str">
            <v/>
          </cell>
          <cell r="D1281" t="str">
            <v>c/ M¸y thi c«ng</v>
          </cell>
          <cell r="H1281">
            <v>31700</v>
          </cell>
        </row>
        <row r="1282">
          <cell r="A1282" t="str">
            <v/>
          </cell>
          <cell r="C1282" t="str">
            <v>c16</v>
          </cell>
          <cell r="D1282" t="str">
            <v>CÈu 16T</v>
          </cell>
          <cell r="E1282" t="str">
            <v>ca</v>
          </cell>
          <cell r="F1282">
            <v>2.5000000000000001E-2</v>
          </cell>
          <cell r="G1282">
            <v>823425</v>
          </cell>
          <cell r="H1282">
            <v>20586</v>
          </cell>
        </row>
        <row r="1283">
          <cell r="A1283" t="str">
            <v/>
          </cell>
          <cell r="C1283" t="str">
            <v>«7</v>
          </cell>
          <cell r="D1283" t="str">
            <v>¤t« tù ®æ 7T</v>
          </cell>
          <cell r="E1283" t="str">
            <v>ca</v>
          </cell>
          <cell r="F1283">
            <v>2.5000000000000001E-2</v>
          </cell>
          <cell r="G1283">
            <v>444551</v>
          </cell>
          <cell r="H1283">
            <v>11114</v>
          </cell>
        </row>
        <row r="1284">
          <cell r="A1284">
            <v>149</v>
          </cell>
          <cell r="B1284" t="str">
            <v>NB.1220</v>
          </cell>
          <cell r="D1284" t="str">
            <v>LD, TD xe lao dÇm</v>
          </cell>
          <cell r="E1284" t="str">
            <v>TÊn</v>
          </cell>
        </row>
        <row r="1285">
          <cell r="A1285" t="str">
            <v/>
          </cell>
          <cell r="D1285" t="str">
            <v>a/ VËt liÖu</v>
          </cell>
          <cell r="H1285">
            <v>77925</v>
          </cell>
        </row>
        <row r="1286">
          <cell r="A1286" t="str">
            <v/>
          </cell>
          <cell r="C1286" t="str">
            <v>b l</v>
          </cell>
          <cell r="D1286" t="str">
            <v>Bul«ng</v>
          </cell>
          <cell r="E1286" t="str">
            <v>c¸i</v>
          </cell>
          <cell r="F1286">
            <v>15</v>
          </cell>
          <cell r="G1286">
            <v>2727</v>
          </cell>
          <cell r="H1286">
            <v>40905</v>
          </cell>
        </row>
        <row r="1287">
          <cell r="A1287" t="str">
            <v/>
          </cell>
          <cell r="C1287" t="str">
            <v>qh</v>
          </cell>
          <cell r="D1287" t="str">
            <v>Que hµn</v>
          </cell>
          <cell r="E1287" t="str">
            <v>kg</v>
          </cell>
          <cell r="F1287">
            <v>8.1999999999999993</v>
          </cell>
          <cell r="G1287">
            <v>8</v>
          </cell>
          <cell r="H1287">
            <v>66</v>
          </cell>
        </row>
        <row r="1288">
          <cell r="A1288" t="str">
            <v/>
          </cell>
          <cell r="C1288" t="str">
            <v>dtb</v>
          </cell>
          <cell r="D1288" t="str">
            <v>D©y thÐp buéc</v>
          </cell>
          <cell r="E1288" t="str">
            <v>kg</v>
          </cell>
          <cell r="F1288">
            <v>0.24</v>
          </cell>
          <cell r="G1288">
            <v>7</v>
          </cell>
          <cell r="H1288">
            <v>2</v>
          </cell>
        </row>
        <row r="1289">
          <cell r="A1289" t="str">
            <v/>
          </cell>
          <cell r="C1289" t="str">
            <v>tt&lt;10</v>
          </cell>
          <cell r="D1289" t="str">
            <v>ThÐp trßn d&lt;=10</v>
          </cell>
          <cell r="E1289" t="str">
            <v>kg</v>
          </cell>
          <cell r="F1289">
            <v>1.49</v>
          </cell>
          <cell r="G1289">
            <v>4</v>
          </cell>
          <cell r="H1289">
            <v>6</v>
          </cell>
        </row>
        <row r="1290">
          <cell r="A1290" t="str">
            <v/>
          </cell>
          <cell r="C1290" t="str">
            <v>gc</v>
          </cell>
          <cell r="D1290" t="str">
            <v>Gç chèng/kª</v>
          </cell>
          <cell r="E1290" t="str">
            <v>m3</v>
          </cell>
          <cell r="F1290">
            <v>0.04</v>
          </cell>
          <cell r="G1290">
            <v>830880</v>
          </cell>
          <cell r="H1290">
            <v>33235</v>
          </cell>
        </row>
        <row r="1291">
          <cell r="A1291" t="str">
            <v/>
          </cell>
          <cell r="D1291" t="str">
            <v>VËt liÖu kh¸c</v>
          </cell>
          <cell r="E1291" t="str">
            <v>%</v>
          </cell>
          <cell r="F1291">
            <v>5</v>
          </cell>
          <cell r="G1291">
            <v>74214</v>
          </cell>
          <cell r="H1291">
            <v>3711</v>
          </cell>
        </row>
        <row r="1292">
          <cell r="A1292" t="str">
            <v/>
          </cell>
          <cell r="D1292" t="str">
            <v>b/ Nh©n c«ng</v>
          </cell>
          <cell r="H1292">
            <v>128869</v>
          </cell>
        </row>
        <row r="1293">
          <cell r="A1293" t="str">
            <v/>
          </cell>
          <cell r="C1293" t="str">
            <v>3,5/7</v>
          </cell>
          <cell r="D1293" t="str">
            <v>Ngµy c«ng 3,5/7 LD</v>
          </cell>
          <cell r="E1293" t="str">
            <v>c«ng</v>
          </cell>
          <cell r="F1293">
            <v>5.2919999999999998</v>
          </cell>
          <cell r="G1293">
            <v>14611</v>
          </cell>
          <cell r="H1293">
            <v>77321</v>
          </cell>
        </row>
        <row r="1294">
          <cell r="A1294" t="str">
            <v/>
          </cell>
          <cell r="C1294" t="str">
            <v>3,5/7</v>
          </cell>
          <cell r="D1294" t="str">
            <v xml:space="preserve"> + Th¸o dì: 2/3 LD</v>
          </cell>
          <cell r="E1294" t="str">
            <v>c«ng</v>
          </cell>
          <cell r="F1294">
            <v>3.528</v>
          </cell>
          <cell r="G1294">
            <v>14611</v>
          </cell>
          <cell r="H1294">
            <v>51548</v>
          </cell>
        </row>
        <row r="1295">
          <cell r="A1295" t="str">
            <v/>
          </cell>
          <cell r="D1295" t="str">
            <v>c/ M¸y thi c«ng (LD + TD)</v>
          </cell>
          <cell r="H1295">
            <v>489989</v>
          </cell>
          <cell r="J1295">
            <v>1</v>
          </cell>
        </row>
        <row r="1296">
          <cell r="A1296" t="str">
            <v/>
          </cell>
          <cell r="C1296" t="str">
            <v>h23</v>
          </cell>
          <cell r="D1296" t="str">
            <v>M¸y hµn 23KW                              1,6667</v>
          </cell>
          <cell r="E1296" t="str">
            <v>ca</v>
          </cell>
          <cell r="F1296">
            <v>1.03</v>
          </cell>
          <cell r="G1296">
            <v>77338</v>
          </cell>
          <cell r="H1296">
            <v>132766</v>
          </cell>
        </row>
        <row r="1297">
          <cell r="A1297" t="str">
            <v/>
          </cell>
          <cell r="C1297" t="str">
            <v>c10</v>
          </cell>
          <cell r="D1297" t="str">
            <v>CÈu 10T                                            1,6667</v>
          </cell>
          <cell r="E1297" t="str">
            <v>ca</v>
          </cell>
          <cell r="F1297">
            <v>0.25</v>
          </cell>
          <cell r="G1297">
            <v>615511</v>
          </cell>
          <cell r="H1297">
            <v>256468</v>
          </cell>
        </row>
        <row r="1298">
          <cell r="A1298" t="str">
            <v/>
          </cell>
          <cell r="C1298" t="str">
            <v>ks4,5</v>
          </cell>
          <cell r="D1298" t="str">
            <v>M¸y khoan s¾t                                        1,6667</v>
          </cell>
          <cell r="E1298" t="str">
            <v>ca</v>
          </cell>
          <cell r="F1298">
            <v>0.4</v>
          </cell>
          <cell r="G1298">
            <v>72334</v>
          </cell>
          <cell r="H1298">
            <v>48224</v>
          </cell>
        </row>
        <row r="1299">
          <cell r="A1299" t="str">
            <v/>
          </cell>
          <cell r="C1299" t="str">
            <v>nk6</v>
          </cell>
          <cell r="D1299" t="str">
            <v>M¸y nÐn khÝ 6m3/ph                               1,6667</v>
          </cell>
          <cell r="E1299" t="str">
            <v>ca</v>
          </cell>
          <cell r="F1299">
            <v>0.1</v>
          </cell>
          <cell r="G1299">
            <v>315177</v>
          </cell>
          <cell r="H1299">
            <v>52531</v>
          </cell>
        </row>
        <row r="1300">
          <cell r="A1300">
            <v>150</v>
          </cell>
          <cell r="B1300" t="str">
            <v>BL.1114</v>
          </cell>
          <cell r="D1300" t="str">
            <v xml:space="preserve">§µo ph¸ ®¸ hè mãng </v>
          </cell>
          <cell r="E1300" t="str">
            <v>100m3</v>
          </cell>
        </row>
        <row r="1301">
          <cell r="A1301" t="str">
            <v/>
          </cell>
          <cell r="D1301" t="str">
            <v>b/ Nh©n c«ng</v>
          </cell>
          <cell r="H1301">
            <v>3441329</v>
          </cell>
        </row>
        <row r="1302">
          <cell r="A1302" t="str">
            <v/>
          </cell>
          <cell r="C1302" t="str">
            <v>3,5/7</v>
          </cell>
          <cell r="D1302" t="str">
            <v>Nh©n c«ng 3,5/7</v>
          </cell>
          <cell r="E1302" t="str">
            <v>c«ng</v>
          </cell>
          <cell r="F1302">
            <v>235.53</v>
          </cell>
          <cell r="G1302">
            <v>14611</v>
          </cell>
          <cell r="H1302">
            <v>3441329</v>
          </cell>
        </row>
        <row r="1303">
          <cell r="A1303">
            <v>151</v>
          </cell>
          <cell r="B1303" t="str">
            <v>UD.3210</v>
          </cell>
          <cell r="D1303" t="str">
            <v>Líp phßng n­íc mÆt cÇu</v>
          </cell>
          <cell r="E1303" t="str">
            <v>m2</v>
          </cell>
        </row>
        <row r="1304">
          <cell r="A1304" t="str">
            <v/>
          </cell>
          <cell r="D1304" t="str">
            <v>a/ VËt liÖu</v>
          </cell>
          <cell r="H1304">
            <v>0</v>
          </cell>
        </row>
        <row r="1305">
          <cell r="A1305" t="str">
            <v/>
          </cell>
          <cell r="C1305" t="str">
            <v>m ct</v>
          </cell>
          <cell r="D1305" t="str">
            <v>Mµng chèng thÊm + Phô gia dÝnh b¸m</v>
          </cell>
          <cell r="E1305" t="str">
            <v>m2</v>
          </cell>
          <cell r="F1305">
            <v>1.02</v>
          </cell>
          <cell r="G1305">
            <v>0</v>
          </cell>
          <cell r="H1305">
            <v>0</v>
          </cell>
        </row>
        <row r="1306">
          <cell r="A1306" t="str">
            <v/>
          </cell>
          <cell r="D1306" t="str">
            <v>VËt liÖu kh¸c</v>
          </cell>
          <cell r="E1306" t="str">
            <v>%</v>
          </cell>
          <cell r="F1306">
            <v>1.5</v>
          </cell>
          <cell r="G1306">
            <v>0</v>
          </cell>
          <cell r="H1306">
            <v>0</v>
          </cell>
        </row>
        <row r="1307">
          <cell r="A1307" t="str">
            <v/>
          </cell>
          <cell r="D1307" t="str">
            <v>b/ Nh©n c«ng</v>
          </cell>
          <cell r="H1307">
            <v>4091</v>
          </cell>
        </row>
        <row r="1308">
          <cell r="A1308" t="str">
            <v/>
          </cell>
          <cell r="C1308" t="str">
            <v>3,5/7</v>
          </cell>
          <cell r="D1308" t="str">
            <v>Nh©n c«ng 3,5/7</v>
          </cell>
          <cell r="E1308" t="str">
            <v>c«ng</v>
          </cell>
          <cell r="F1308">
            <v>0.28000000000000003</v>
          </cell>
          <cell r="G1308">
            <v>14611</v>
          </cell>
          <cell r="H1308">
            <v>4091</v>
          </cell>
        </row>
        <row r="1309">
          <cell r="A1309">
            <v>152</v>
          </cell>
          <cell r="B1309" t="str">
            <v>TT</v>
          </cell>
          <cell r="D1309" t="str">
            <v xml:space="preserve">S¶n xuÊt, l¾p dùng èng tho¸t n­íc </v>
          </cell>
          <cell r="E1309" t="str">
            <v>1èng</v>
          </cell>
        </row>
        <row r="1310">
          <cell r="A1310" t="str">
            <v/>
          </cell>
          <cell r="D1310" t="str">
            <v>a/VËt liÖu</v>
          </cell>
          <cell r="H1310">
            <v>284025</v>
          </cell>
        </row>
        <row r="1311">
          <cell r="A1311" t="str">
            <v/>
          </cell>
          <cell r="C1311" t="str">
            <v>« g+n</v>
          </cell>
          <cell r="D1311" t="str">
            <v>èng gang + n¾p ®Ëy</v>
          </cell>
          <cell r="E1311" t="str">
            <v>kg</v>
          </cell>
          <cell r="F1311">
            <v>27.05</v>
          </cell>
          <cell r="G1311">
            <v>10000</v>
          </cell>
          <cell r="H1311">
            <v>270500</v>
          </cell>
        </row>
        <row r="1312">
          <cell r="A1312" t="str">
            <v/>
          </cell>
          <cell r="D1312" t="str">
            <v>VËt liÖu kh¸c</v>
          </cell>
          <cell r="E1312" t="str">
            <v>%</v>
          </cell>
          <cell r="F1312">
            <v>5</v>
          </cell>
          <cell r="G1312">
            <v>270500</v>
          </cell>
          <cell r="H1312">
            <v>13525</v>
          </cell>
        </row>
        <row r="1313">
          <cell r="A1313" t="str">
            <v/>
          </cell>
          <cell r="D1313" t="str">
            <v>b/ Nh©n c«ng</v>
          </cell>
          <cell r="H1313">
            <v>5524</v>
          </cell>
        </row>
        <row r="1314">
          <cell r="A1314" t="str">
            <v/>
          </cell>
          <cell r="C1314" t="str">
            <v>4,0/7</v>
          </cell>
          <cell r="D1314" t="str">
            <v>Nh©n c«ng 4,0/7</v>
          </cell>
          <cell r="E1314" t="str">
            <v>c«ng</v>
          </cell>
          <cell r="F1314">
            <v>0.36</v>
          </cell>
          <cell r="G1314">
            <v>15344</v>
          </cell>
          <cell r="H1314">
            <v>5524</v>
          </cell>
        </row>
        <row r="1315">
          <cell r="A1315">
            <v>153</v>
          </cell>
          <cell r="B1315" t="str">
            <v>BK.4223</v>
          </cell>
          <cell r="D1315" t="str">
            <v xml:space="preserve">§¾p ®Êt b»ng m¸y </v>
          </cell>
          <cell r="E1315" t="str">
            <v>100m3</v>
          </cell>
        </row>
        <row r="1316">
          <cell r="A1316" t="str">
            <v/>
          </cell>
          <cell r="D1316" t="str">
            <v>b/ Nh©n c«ng</v>
          </cell>
          <cell r="H1316">
            <v>43854</v>
          </cell>
        </row>
        <row r="1317">
          <cell r="A1317" t="str">
            <v/>
          </cell>
          <cell r="C1317" t="str">
            <v>3,0/7</v>
          </cell>
          <cell r="D1317" t="str">
            <v>Nh©n c«ng 3,0/7</v>
          </cell>
          <cell r="E1317" t="str">
            <v>c«ng</v>
          </cell>
          <cell r="F1317">
            <v>3.16</v>
          </cell>
          <cell r="G1317">
            <v>13878</v>
          </cell>
          <cell r="H1317">
            <v>43854</v>
          </cell>
        </row>
        <row r="1318">
          <cell r="A1318" t="str">
            <v/>
          </cell>
          <cell r="D1318" t="str">
            <v>c/ M¸y thi c«ng</v>
          </cell>
          <cell r="H1318" t="e">
            <v>#N/A</v>
          </cell>
        </row>
        <row r="1319">
          <cell r="A1319" t="str">
            <v/>
          </cell>
          <cell r="C1319" t="str">
            <v>lbt16</v>
          </cell>
          <cell r="D1319" t="e">
            <v>#N/A</v>
          </cell>
          <cell r="E1319" t="str">
            <v>ca</v>
          </cell>
          <cell r="F1319">
            <v>0.37</v>
          </cell>
          <cell r="G1319" t="e">
            <v>#N/A</v>
          </cell>
          <cell r="H1319" t="e">
            <v>#N/A</v>
          </cell>
        </row>
        <row r="1320">
          <cell r="A1320" t="str">
            <v/>
          </cell>
          <cell r="C1320" t="str">
            <v>u110</v>
          </cell>
          <cell r="D1320" t="str">
            <v>M¸y ñi 110cv</v>
          </cell>
          <cell r="E1320" t="str">
            <v>ca</v>
          </cell>
          <cell r="F1320">
            <v>0.185</v>
          </cell>
          <cell r="G1320">
            <v>669348</v>
          </cell>
          <cell r="H1320">
            <v>123829</v>
          </cell>
        </row>
        <row r="1321">
          <cell r="A1321">
            <v>154</v>
          </cell>
          <cell r="B1321" t="str">
            <v>HA.9110</v>
          </cell>
          <cell r="D1321" t="str">
            <v>BT M300 cäc nhåi trªn c¹n d&lt;=1000</v>
          </cell>
          <cell r="E1321" t="str">
            <v>m3</v>
          </cell>
        </row>
        <row r="1322">
          <cell r="A1322" t="str">
            <v/>
          </cell>
          <cell r="D1322" t="str">
            <v>a/VËt liÖu</v>
          </cell>
          <cell r="H1322">
            <v>655014</v>
          </cell>
        </row>
        <row r="1323">
          <cell r="A1323" t="str">
            <v/>
          </cell>
          <cell r="D1323" t="str">
            <v>V­a BT M300 ®¸ 1x2 (®é sôt 14-17)</v>
          </cell>
          <cell r="E1323" t="str">
            <v>m3</v>
          </cell>
          <cell r="F1323">
            <v>1.1000000000000001</v>
          </cell>
          <cell r="G1323">
            <v>592970</v>
          </cell>
          <cell r="H1323">
            <v>652267</v>
          </cell>
        </row>
        <row r="1324">
          <cell r="A1324" t="str">
            <v/>
          </cell>
          <cell r="D1324" t="str">
            <v>èng ®æ d=300</v>
          </cell>
          <cell r="E1324" t="str">
            <v>m</v>
          </cell>
          <cell r="F1324">
            <v>1.2E-2</v>
          </cell>
          <cell r="G1324">
            <v>120000</v>
          </cell>
          <cell r="H1324">
            <v>1440</v>
          </cell>
        </row>
        <row r="1325">
          <cell r="A1325" t="str">
            <v/>
          </cell>
          <cell r="D1325" t="str">
            <v>VËt liÖu kh¸c</v>
          </cell>
          <cell r="E1325" t="str">
            <v>m3</v>
          </cell>
          <cell r="F1325">
            <v>0.2</v>
          </cell>
          <cell r="G1325">
            <v>653707</v>
          </cell>
          <cell r="H1325">
            <v>1307</v>
          </cell>
        </row>
        <row r="1326">
          <cell r="A1326" t="str">
            <v/>
          </cell>
          <cell r="D1326" t="str">
            <v>b/ Nh©n c«ng</v>
          </cell>
          <cell r="H1326">
            <v>71885</v>
          </cell>
        </row>
        <row r="1327">
          <cell r="A1327" t="str">
            <v/>
          </cell>
          <cell r="C1327" t="str">
            <v>4,5/7</v>
          </cell>
          <cell r="D1327" t="str">
            <v>Nh©n c«ng 4,5/7</v>
          </cell>
          <cell r="E1327" t="str">
            <v>c«ng</v>
          </cell>
          <cell r="F1327">
            <v>4.25</v>
          </cell>
          <cell r="G1327">
            <v>16914</v>
          </cell>
          <cell r="H1327">
            <v>71885</v>
          </cell>
        </row>
        <row r="1328">
          <cell r="A1328" t="str">
            <v/>
          </cell>
          <cell r="D1328" t="str">
            <v>c/ M¸y thi c«ng</v>
          </cell>
          <cell r="H1328">
            <v>101754</v>
          </cell>
        </row>
        <row r="1329">
          <cell r="A1329" t="str">
            <v/>
          </cell>
          <cell r="C1329" t="str">
            <v>t250</v>
          </cell>
          <cell r="D1329" t="str">
            <v>M¸y trén 250l</v>
          </cell>
          <cell r="E1329" t="str">
            <v>ca</v>
          </cell>
          <cell r="F1329">
            <v>0.11</v>
          </cell>
          <cell r="G1329">
            <v>96272</v>
          </cell>
          <cell r="H1329">
            <v>10590</v>
          </cell>
        </row>
        <row r="1330">
          <cell r="A1330" t="str">
            <v/>
          </cell>
          <cell r="C1330" t="str">
            <v>cx50</v>
          </cell>
          <cell r="D1330" t="str">
            <v>CÈu xÝch 50T</v>
          </cell>
          <cell r="E1330" t="str">
            <v>ca</v>
          </cell>
          <cell r="F1330">
            <v>5.5E-2</v>
          </cell>
          <cell r="G1330">
            <v>1639226</v>
          </cell>
          <cell r="H1330">
            <v>90157</v>
          </cell>
        </row>
        <row r="1331">
          <cell r="A1331" t="str">
            <v/>
          </cell>
          <cell r="D1331" t="str">
            <v>M¸y kh¸c</v>
          </cell>
          <cell r="E1331" t="str">
            <v>%</v>
          </cell>
          <cell r="F1331">
            <v>1</v>
          </cell>
          <cell r="G1331">
            <v>100747</v>
          </cell>
          <cell r="H1331">
            <v>1007</v>
          </cell>
        </row>
        <row r="1332">
          <cell r="A1332">
            <v>155</v>
          </cell>
          <cell r="B1332" t="str">
            <v>IA.6121</v>
          </cell>
          <cell r="D1332" t="str">
            <v>Cèt thÐp cäc khoan nhåi trªn c¹n d&lt;=18</v>
          </cell>
          <cell r="E1332" t="str">
            <v>TÊn</v>
          </cell>
        </row>
        <row r="1333">
          <cell r="A1333" t="str">
            <v/>
          </cell>
          <cell r="D1333" t="str">
            <v>a/VËt liÖu</v>
          </cell>
          <cell r="H1333">
            <v>4299</v>
          </cell>
        </row>
        <row r="1334">
          <cell r="A1334" t="str">
            <v/>
          </cell>
          <cell r="C1334" t="str">
            <v>tt&lt;18</v>
          </cell>
          <cell r="D1334" t="str">
            <v>ThÐp trßn d&lt;=18</v>
          </cell>
          <cell r="E1334" t="str">
            <v>kg</v>
          </cell>
          <cell r="F1334">
            <v>1020</v>
          </cell>
          <cell r="G1334">
            <v>4</v>
          </cell>
          <cell r="H1334">
            <v>4080</v>
          </cell>
        </row>
        <row r="1335">
          <cell r="A1335" t="str">
            <v/>
          </cell>
          <cell r="C1335" t="str">
            <v>dtb</v>
          </cell>
          <cell r="D1335" t="str">
            <v>D©y thÐp buéc</v>
          </cell>
          <cell r="E1335" t="str">
            <v>kg</v>
          </cell>
          <cell r="F1335">
            <v>14.28</v>
          </cell>
          <cell r="G1335">
            <v>7</v>
          </cell>
          <cell r="H1335">
            <v>100</v>
          </cell>
        </row>
        <row r="1336">
          <cell r="A1336" t="str">
            <v/>
          </cell>
          <cell r="C1336" t="str">
            <v>qh</v>
          </cell>
          <cell r="D1336" t="str">
            <v>Que hµn</v>
          </cell>
          <cell r="E1336" t="str">
            <v>kg</v>
          </cell>
          <cell r="F1336">
            <v>9.5</v>
          </cell>
          <cell r="G1336">
            <v>8</v>
          </cell>
          <cell r="H1336">
            <v>76</v>
          </cell>
        </row>
        <row r="1337">
          <cell r="A1337" t="str">
            <v/>
          </cell>
          <cell r="D1337" t="str">
            <v>VËt liÖu kh¸c</v>
          </cell>
          <cell r="E1337" t="str">
            <v>%</v>
          </cell>
          <cell r="F1337">
            <v>1</v>
          </cell>
          <cell r="G1337">
            <v>4256</v>
          </cell>
          <cell r="H1337">
            <v>43</v>
          </cell>
        </row>
        <row r="1338">
          <cell r="A1338" t="str">
            <v/>
          </cell>
          <cell r="D1338" t="str">
            <v>b/ Nh©n c«ng</v>
          </cell>
          <cell r="H1338">
            <v>188731</v>
          </cell>
        </row>
        <row r="1339">
          <cell r="A1339" t="str">
            <v/>
          </cell>
          <cell r="C1339" t="str">
            <v>4,0/7</v>
          </cell>
          <cell r="D1339" t="str">
            <v>Nh©n c«ng 4,0/7</v>
          </cell>
          <cell r="E1339" t="str">
            <v>c«ng</v>
          </cell>
          <cell r="F1339">
            <v>12.3</v>
          </cell>
          <cell r="G1339">
            <v>15344</v>
          </cell>
          <cell r="H1339">
            <v>188731</v>
          </cell>
        </row>
        <row r="1340">
          <cell r="A1340" t="str">
            <v/>
          </cell>
          <cell r="D1340" t="str">
            <v>c/ M¸y thi c«ng</v>
          </cell>
          <cell r="H1340">
            <v>345311</v>
          </cell>
        </row>
        <row r="1341">
          <cell r="A1341" t="str">
            <v/>
          </cell>
          <cell r="C1341" t="str">
            <v>h23</v>
          </cell>
          <cell r="D1341" t="str">
            <v>M¸y hµn 23KW</v>
          </cell>
          <cell r="E1341" t="str">
            <v>ca</v>
          </cell>
          <cell r="F1341">
            <v>2.37</v>
          </cell>
          <cell r="G1341">
            <v>77338</v>
          </cell>
          <cell r="H1341">
            <v>183291</v>
          </cell>
        </row>
        <row r="1342">
          <cell r="A1342" t="str">
            <v/>
          </cell>
          <cell r="C1342" t="str">
            <v>cuct</v>
          </cell>
          <cell r="D1342" t="str">
            <v>M¸y c¾t uèn cèt thÐp</v>
          </cell>
          <cell r="E1342" t="str">
            <v>ca</v>
          </cell>
          <cell r="F1342">
            <v>0.32</v>
          </cell>
          <cell r="G1342">
            <v>39789</v>
          </cell>
          <cell r="H1342">
            <v>12732</v>
          </cell>
        </row>
        <row r="1343">
          <cell r="A1343" t="str">
            <v/>
          </cell>
          <cell r="C1343" t="str">
            <v>c25</v>
          </cell>
          <cell r="D1343" t="str">
            <v>CÈu 25T</v>
          </cell>
          <cell r="E1343" t="str">
            <v>ca</v>
          </cell>
          <cell r="F1343">
            <v>0.13</v>
          </cell>
          <cell r="G1343">
            <v>1148366</v>
          </cell>
          <cell r="H1343">
            <v>149288</v>
          </cell>
        </row>
        <row r="1344">
          <cell r="A1344">
            <v>156</v>
          </cell>
          <cell r="B1344" t="str">
            <v>IA.6131</v>
          </cell>
          <cell r="D1344" t="str">
            <v>Cèt thÐp cäc khoan nhåi trªn c¹n d&gt;=18</v>
          </cell>
          <cell r="E1344" t="str">
            <v>TÊn</v>
          </cell>
        </row>
        <row r="1345">
          <cell r="A1345" t="str">
            <v/>
          </cell>
          <cell r="D1345" t="str">
            <v>a/VËt liÖu</v>
          </cell>
          <cell r="H1345">
            <v>4307</v>
          </cell>
        </row>
        <row r="1346">
          <cell r="A1346" t="str">
            <v/>
          </cell>
          <cell r="C1346" t="str">
            <v>tt&gt;18</v>
          </cell>
          <cell r="D1346" t="str">
            <v>ThÐp trßn d&gt;18</v>
          </cell>
          <cell r="E1346" t="str">
            <v>kg</v>
          </cell>
          <cell r="F1346">
            <v>1020</v>
          </cell>
          <cell r="G1346">
            <v>4</v>
          </cell>
          <cell r="H1346">
            <v>4080</v>
          </cell>
        </row>
        <row r="1347">
          <cell r="A1347" t="str">
            <v/>
          </cell>
          <cell r="C1347" t="str">
            <v>dtb</v>
          </cell>
          <cell r="D1347" t="str">
            <v>D©y thÐp buéc</v>
          </cell>
          <cell r="E1347" t="str">
            <v>kg</v>
          </cell>
          <cell r="F1347">
            <v>14.28</v>
          </cell>
          <cell r="G1347">
            <v>7</v>
          </cell>
          <cell r="H1347">
            <v>100</v>
          </cell>
        </row>
        <row r="1348">
          <cell r="A1348" t="str">
            <v/>
          </cell>
          <cell r="C1348" t="str">
            <v>qh</v>
          </cell>
          <cell r="D1348" t="str">
            <v>Que hµn</v>
          </cell>
          <cell r="E1348" t="str">
            <v>kg</v>
          </cell>
          <cell r="F1348">
            <v>10.5</v>
          </cell>
          <cell r="G1348">
            <v>8</v>
          </cell>
          <cell r="H1348">
            <v>84</v>
          </cell>
        </row>
        <row r="1349">
          <cell r="A1349" t="str">
            <v/>
          </cell>
          <cell r="D1349" t="str">
            <v>VËt liÖu kh¸c</v>
          </cell>
          <cell r="E1349" t="str">
            <v>%</v>
          </cell>
          <cell r="F1349">
            <v>1</v>
          </cell>
          <cell r="G1349">
            <v>4264</v>
          </cell>
          <cell r="H1349">
            <v>43</v>
          </cell>
        </row>
        <row r="1350">
          <cell r="A1350" t="str">
            <v/>
          </cell>
          <cell r="D1350" t="str">
            <v>b/ Nh©n c«ng</v>
          </cell>
          <cell r="H1350">
            <v>165715</v>
          </cell>
        </row>
        <row r="1351">
          <cell r="A1351" t="str">
            <v/>
          </cell>
          <cell r="C1351" t="str">
            <v>4,0/7</v>
          </cell>
          <cell r="D1351" t="str">
            <v>Nh©n c«ng 4,0/7</v>
          </cell>
          <cell r="E1351" t="str">
            <v>c«ng</v>
          </cell>
          <cell r="F1351">
            <v>10.8</v>
          </cell>
          <cell r="G1351">
            <v>15344</v>
          </cell>
          <cell r="H1351">
            <v>165715</v>
          </cell>
        </row>
        <row r="1352">
          <cell r="A1352" t="str">
            <v/>
          </cell>
          <cell r="D1352" t="str">
            <v>c/ M¸y thi c«ng</v>
          </cell>
          <cell r="H1352">
            <v>346796</v>
          </cell>
        </row>
        <row r="1353">
          <cell r="A1353" t="str">
            <v/>
          </cell>
          <cell r="C1353" t="str">
            <v>h23</v>
          </cell>
          <cell r="D1353" t="str">
            <v>M¸y hµn 23KW</v>
          </cell>
          <cell r="E1353" t="str">
            <v>ca</v>
          </cell>
          <cell r="F1353">
            <v>2.62</v>
          </cell>
          <cell r="G1353">
            <v>77338</v>
          </cell>
          <cell r="H1353">
            <v>202626</v>
          </cell>
        </row>
        <row r="1354">
          <cell r="A1354" t="str">
            <v/>
          </cell>
          <cell r="C1354" t="str">
            <v>cuct</v>
          </cell>
          <cell r="D1354" t="str">
            <v>M¸y c¾t uèn cèt thÐp</v>
          </cell>
          <cell r="E1354" t="str">
            <v>ca</v>
          </cell>
          <cell r="F1354">
            <v>0.16</v>
          </cell>
          <cell r="G1354">
            <v>39789</v>
          </cell>
          <cell r="H1354">
            <v>6366</v>
          </cell>
        </row>
        <row r="1355">
          <cell r="A1355" t="str">
            <v/>
          </cell>
          <cell r="C1355" t="str">
            <v>c25</v>
          </cell>
          <cell r="D1355" t="str">
            <v>CÈu 25T</v>
          </cell>
          <cell r="E1355" t="str">
            <v>ca</v>
          </cell>
          <cell r="F1355">
            <v>0.12</v>
          </cell>
          <cell r="G1355">
            <v>1148366</v>
          </cell>
          <cell r="H1355">
            <v>137804</v>
          </cell>
        </row>
        <row r="1356">
          <cell r="A1356">
            <v>157</v>
          </cell>
          <cell r="B1356" t="str">
            <v>NA.2210</v>
          </cell>
          <cell r="D1356" t="str">
            <v>SX èng v¸ch thÐp</v>
          </cell>
          <cell r="E1356" t="str">
            <v>TÊn</v>
          </cell>
        </row>
        <row r="1357">
          <cell r="A1357" t="str">
            <v/>
          </cell>
          <cell r="D1357" t="str">
            <v>a/VËt liÖu</v>
          </cell>
          <cell r="H1357">
            <v>5916</v>
          </cell>
        </row>
        <row r="1358">
          <cell r="A1358" t="str">
            <v/>
          </cell>
          <cell r="C1358" t="str">
            <v>tb</v>
          </cell>
          <cell r="D1358" t="str">
            <v xml:space="preserve">ThÐp b¶n                            </v>
          </cell>
          <cell r="E1358" t="str">
            <v>kg</v>
          </cell>
          <cell r="F1358">
            <v>1025</v>
          </cell>
          <cell r="G1358">
            <v>3</v>
          </cell>
          <cell r="H1358">
            <v>3075</v>
          </cell>
        </row>
        <row r="1359">
          <cell r="A1359" t="str">
            <v/>
          </cell>
          <cell r="C1359" t="str">
            <v>¤ xy</v>
          </cell>
          <cell r="D1359" t="str">
            <v>¤ xy</v>
          </cell>
          <cell r="E1359" t="str">
            <v>Chai</v>
          </cell>
          <cell r="F1359">
            <v>7.8E-2</v>
          </cell>
          <cell r="G1359">
            <v>27300</v>
          </cell>
          <cell r="H1359">
            <v>2129</v>
          </cell>
        </row>
        <row r="1360">
          <cell r="A1360" t="str">
            <v/>
          </cell>
          <cell r="C1360" t="str">
            <v>® ®</v>
          </cell>
          <cell r="D1360" t="str">
            <v>§Êt ®Ìn</v>
          </cell>
          <cell r="E1360" t="str">
            <v>kg</v>
          </cell>
          <cell r="F1360">
            <v>6.2E-2</v>
          </cell>
          <cell r="G1360">
            <v>7818</v>
          </cell>
          <cell r="H1360">
            <v>485</v>
          </cell>
        </row>
        <row r="1361">
          <cell r="A1361" t="str">
            <v/>
          </cell>
          <cell r="C1361" t="str">
            <v>qh</v>
          </cell>
          <cell r="D1361" t="str">
            <v>Que hµn</v>
          </cell>
          <cell r="E1361" t="str">
            <v>kg</v>
          </cell>
          <cell r="F1361">
            <v>17.5</v>
          </cell>
          <cell r="G1361">
            <v>8</v>
          </cell>
          <cell r="H1361">
            <v>140</v>
          </cell>
        </row>
        <row r="1362">
          <cell r="A1362" t="str">
            <v/>
          </cell>
          <cell r="D1362" t="str">
            <v>VËt liÖu kh¸c</v>
          </cell>
          <cell r="E1362" t="str">
            <v>%</v>
          </cell>
          <cell r="F1362">
            <v>1.5</v>
          </cell>
          <cell r="G1362">
            <v>5829</v>
          </cell>
          <cell r="H1362">
            <v>87</v>
          </cell>
        </row>
        <row r="1363">
          <cell r="A1363" t="str">
            <v/>
          </cell>
          <cell r="D1363" t="str">
            <v>b/ Nh©n c«ng</v>
          </cell>
          <cell r="H1363">
            <v>312909</v>
          </cell>
        </row>
        <row r="1364">
          <cell r="A1364" t="str">
            <v/>
          </cell>
          <cell r="C1364" t="str">
            <v>4,5/7</v>
          </cell>
          <cell r="D1364" t="str">
            <v>Nh©n c«ng 4,5/7</v>
          </cell>
          <cell r="E1364" t="str">
            <v>c«ng</v>
          </cell>
          <cell r="F1364">
            <v>18.5</v>
          </cell>
          <cell r="G1364">
            <v>16914</v>
          </cell>
          <cell r="H1364">
            <v>312909</v>
          </cell>
        </row>
        <row r="1365">
          <cell r="A1365" t="str">
            <v/>
          </cell>
          <cell r="D1365" t="str">
            <v>c/ M¸y thi c«ng</v>
          </cell>
          <cell r="H1365">
            <v>385814</v>
          </cell>
        </row>
        <row r="1366">
          <cell r="A1366" t="str">
            <v/>
          </cell>
          <cell r="C1366" t="str">
            <v>h23</v>
          </cell>
          <cell r="D1366" t="str">
            <v>M¸y hµn 23KW</v>
          </cell>
          <cell r="E1366" t="str">
            <v>ca</v>
          </cell>
          <cell r="F1366">
            <v>4.37</v>
          </cell>
          <cell r="G1366">
            <v>77338</v>
          </cell>
          <cell r="H1366">
            <v>337967</v>
          </cell>
        </row>
        <row r="1367">
          <cell r="A1367" t="str">
            <v/>
          </cell>
          <cell r="C1367" t="str">
            <v>c «</v>
          </cell>
          <cell r="D1367" t="str">
            <v>M¸y cuèn èng</v>
          </cell>
          <cell r="E1367" t="str">
            <v>ca</v>
          </cell>
          <cell r="F1367">
            <v>0.5</v>
          </cell>
          <cell r="G1367">
            <v>43589</v>
          </cell>
          <cell r="H1367">
            <v>21795</v>
          </cell>
        </row>
        <row r="1368">
          <cell r="A1368" t="str">
            <v/>
          </cell>
          <cell r="C1368" t="str">
            <v>c16</v>
          </cell>
          <cell r="D1368" t="str">
            <v>CÈu 16T</v>
          </cell>
          <cell r="E1368" t="str">
            <v>ca</v>
          </cell>
          <cell r="F1368">
            <v>2.7E-2</v>
          </cell>
          <cell r="G1368">
            <v>823425</v>
          </cell>
          <cell r="H1368">
            <v>22232</v>
          </cell>
        </row>
        <row r="1369">
          <cell r="A1369" t="str">
            <v/>
          </cell>
          <cell r="D1369" t="str">
            <v>M¸y kh¸c</v>
          </cell>
          <cell r="E1369" t="str">
            <v>%</v>
          </cell>
          <cell r="F1369">
            <v>1</v>
          </cell>
          <cell r="G1369">
            <v>381994</v>
          </cell>
          <cell r="H1369">
            <v>3820</v>
          </cell>
        </row>
        <row r="1370">
          <cell r="A1370">
            <v>158</v>
          </cell>
          <cell r="B1370" t="str">
            <v>TT</v>
          </cell>
          <cell r="D1370" t="str">
            <v xml:space="preserve">C¾t ®Ëp ®Çu cäc khoan nhåi </v>
          </cell>
          <cell r="E1370" t="str">
            <v>Cäc</v>
          </cell>
          <cell r="I1370">
            <v>34</v>
          </cell>
          <cell r="J1370" t="str">
            <v>§Ëp ®Çu cäc khoan nhåi ( 1m3)</v>
          </cell>
        </row>
        <row r="1371">
          <cell r="A1371" t="str">
            <v/>
          </cell>
          <cell r="D1371" t="str">
            <v>a/VËt liÖu</v>
          </cell>
          <cell r="H1371">
            <v>1368</v>
          </cell>
          <cell r="J1371" t="str">
            <v>a/ VËt liÖu</v>
          </cell>
        </row>
        <row r="1372">
          <cell r="A1372" t="str">
            <v/>
          </cell>
          <cell r="C1372" t="str">
            <v>¤ xy</v>
          </cell>
          <cell r="D1372" t="str">
            <v>¤ xy c¾t èng v¸ch thÐp</v>
          </cell>
          <cell r="E1372" t="str">
            <v>Chai</v>
          </cell>
          <cell r="F1372">
            <v>2.7199999999999998E-2</v>
          </cell>
          <cell r="G1372">
            <v>27300</v>
          </cell>
          <cell r="H1372">
            <v>743</v>
          </cell>
          <cell r="J1372" t="str">
            <v>Que hµn</v>
          </cell>
        </row>
        <row r="1373">
          <cell r="A1373" t="str">
            <v/>
          </cell>
          <cell r="C1373" t="str">
            <v>® ®</v>
          </cell>
          <cell r="D1373" t="str">
            <v>§Êt ®Ìn</v>
          </cell>
          <cell r="E1373" t="str">
            <v>kg</v>
          </cell>
          <cell r="F1373">
            <v>0.08</v>
          </cell>
          <cell r="G1373">
            <v>7818</v>
          </cell>
          <cell r="H1373">
            <v>625</v>
          </cell>
          <cell r="I1373" t="str">
            <v>AH.1110</v>
          </cell>
          <cell r="J1373" t="str">
            <v>b/ Nh©n c«ng</v>
          </cell>
        </row>
        <row r="1374">
          <cell r="A1374" t="str">
            <v/>
          </cell>
          <cell r="D1374" t="str">
            <v>b/ Nh©n c«ng</v>
          </cell>
          <cell r="H1374">
            <v>54124</v>
          </cell>
          <cell r="J1374" t="str">
            <v>Ngµy c«ng 3,5/7</v>
          </cell>
        </row>
        <row r="1375">
          <cell r="A1375" t="str">
            <v/>
          </cell>
          <cell r="C1375" t="str">
            <v>3,5/7</v>
          </cell>
          <cell r="D1375" t="str">
            <v>Nh©n c«ng 3,5/7</v>
          </cell>
          <cell r="E1375" t="str">
            <v>c«ng</v>
          </cell>
          <cell r="F1375">
            <v>3.7042999999999999</v>
          </cell>
          <cell r="G1375">
            <v>14611</v>
          </cell>
          <cell r="H1375">
            <v>54124</v>
          </cell>
          <cell r="J1375" t="str">
            <v>c/ M¸y thi c«ng</v>
          </cell>
        </row>
        <row r="1376">
          <cell r="A1376">
            <v>159</v>
          </cell>
          <cell r="B1376" t="str">
            <v>DA.1120</v>
          </cell>
          <cell r="D1376" t="str">
            <v>Khoan to¹ lç vµo ®Êt trªn c¹n d=1000mm</v>
          </cell>
          <cell r="J1376" t="str">
            <v>Bóa c¨n 3m3KN/ph</v>
          </cell>
        </row>
        <row r="1377">
          <cell r="A1377" t="str">
            <v/>
          </cell>
          <cell r="D1377" t="str">
            <v>b/ Nh©n c«ng</v>
          </cell>
          <cell r="H1377">
            <v>56839</v>
          </cell>
          <cell r="J1377" t="str">
            <v>M¸y nÐn khÝ 9m3/ph</v>
          </cell>
        </row>
        <row r="1378">
          <cell r="A1378" t="str">
            <v/>
          </cell>
          <cell r="C1378" t="str">
            <v>4,0/7</v>
          </cell>
          <cell r="D1378" t="str">
            <v>Nh©n c«ng 4,0/7</v>
          </cell>
          <cell r="E1378" t="str">
            <v>c«ng</v>
          </cell>
          <cell r="F1378">
            <v>3.7042999999999999</v>
          </cell>
          <cell r="G1378">
            <v>15344</v>
          </cell>
          <cell r="H1378">
            <v>56839</v>
          </cell>
          <cell r="J1378" t="str">
            <v>M¸y hµn</v>
          </cell>
        </row>
        <row r="1379">
          <cell r="A1379" t="str">
            <v/>
          </cell>
          <cell r="D1379" t="str">
            <v>c/ M¸y thi c«ng</v>
          </cell>
          <cell r="H1379">
            <v>381994</v>
          </cell>
        </row>
        <row r="1380">
          <cell r="A1380" t="str">
            <v/>
          </cell>
          <cell r="C1380" t="str">
            <v>h23</v>
          </cell>
          <cell r="D1380" t="str">
            <v>M¸y hµn 23KW</v>
          </cell>
          <cell r="E1380" t="str">
            <v>ca</v>
          </cell>
          <cell r="F1380">
            <v>4.37</v>
          </cell>
          <cell r="G1380">
            <v>77338</v>
          </cell>
          <cell r="H1380">
            <v>337967</v>
          </cell>
        </row>
        <row r="1381">
          <cell r="A1381" t="str">
            <v/>
          </cell>
          <cell r="C1381" t="str">
            <v>c «</v>
          </cell>
          <cell r="D1381" t="str">
            <v>M¸y cuèn èng</v>
          </cell>
          <cell r="E1381" t="str">
            <v>ca</v>
          </cell>
          <cell r="F1381">
            <v>0.5</v>
          </cell>
          <cell r="G1381">
            <v>43589</v>
          </cell>
          <cell r="H1381">
            <v>21795</v>
          </cell>
        </row>
        <row r="1382">
          <cell r="A1382" t="str">
            <v/>
          </cell>
          <cell r="C1382" t="str">
            <v>c16</v>
          </cell>
          <cell r="D1382" t="str">
            <v>CÈu 16T</v>
          </cell>
          <cell r="E1382" t="str">
            <v>ca</v>
          </cell>
          <cell r="F1382">
            <v>2.7E-2</v>
          </cell>
          <cell r="G1382">
            <v>823425</v>
          </cell>
          <cell r="H1382">
            <v>22232</v>
          </cell>
        </row>
        <row r="1383">
          <cell r="A1383" t="str">
            <v/>
          </cell>
        </row>
        <row r="1384">
          <cell r="A1384" t="str">
            <v/>
          </cell>
        </row>
        <row r="1385">
          <cell r="A1385" t="str">
            <v/>
          </cell>
        </row>
        <row r="1386">
          <cell r="A1386" t="str">
            <v/>
          </cell>
        </row>
        <row r="1387">
          <cell r="A1387" t="str">
            <v/>
          </cell>
        </row>
        <row r="1388">
          <cell r="A1388" t="str">
            <v/>
          </cell>
        </row>
        <row r="1389">
          <cell r="A1389" t="str">
            <v/>
          </cell>
        </row>
        <row r="1390">
          <cell r="A1390" t="str">
            <v/>
          </cell>
        </row>
        <row r="1391">
          <cell r="A1391" t="str">
            <v/>
          </cell>
        </row>
        <row r="1392">
          <cell r="A1392" t="str">
            <v/>
          </cell>
        </row>
        <row r="1393">
          <cell r="A1393" t="str">
            <v/>
          </cell>
        </row>
        <row r="1394">
          <cell r="A1394" t="str">
            <v/>
          </cell>
        </row>
        <row r="1395">
          <cell r="A1395" t="str">
            <v/>
          </cell>
        </row>
        <row r="1396">
          <cell r="A1396" t="str">
            <v/>
          </cell>
        </row>
        <row r="1397">
          <cell r="A1397" t="str">
            <v/>
          </cell>
        </row>
        <row r="1398">
          <cell r="A1398" t="str">
            <v/>
          </cell>
        </row>
        <row r="1399">
          <cell r="A1399" t="str">
            <v/>
          </cell>
        </row>
        <row r="1400">
          <cell r="A1400" t="str">
            <v/>
          </cell>
        </row>
        <row r="1401">
          <cell r="A1401" t="str">
            <v/>
          </cell>
        </row>
        <row r="1402">
          <cell r="A1402" t="str">
            <v/>
          </cell>
        </row>
        <row r="1403">
          <cell r="A1403" t="str">
            <v/>
          </cell>
        </row>
        <row r="1404">
          <cell r="A1404" t="str">
            <v/>
          </cell>
        </row>
        <row r="1405">
          <cell r="A1405" t="str">
            <v/>
          </cell>
        </row>
        <row r="1406">
          <cell r="A1406" t="str">
            <v/>
          </cell>
        </row>
        <row r="1407">
          <cell r="A1407" t="str">
            <v/>
          </cell>
        </row>
        <row r="1408">
          <cell r="A1408" t="str">
            <v/>
          </cell>
        </row>
        <row r="1409">
          <cell r="A1409" t="str">
            <v/>
          </cell>
        </row>
        <row r="1410">
          <cell r="A1410" t="str">
            <v/>
          </cell>
        </row>
        <row r="1411">
          <cell r="A1411" t="str">
            <v/>
          </cell>
        </row>
        <row r="1412">
          <cell r="A1412" t="str">
            <v/>
          </cell>
        </row>
        <row r="1413">
          <cell r="A1413" t="str">
            <v/>
          </cell>
        </row>
        <row r="1414">
          <cell r="A1414" t="str">
            <v/>
          </cell>
        </row>
        <row r="1415">
          <cell r="A1415" t="str">
            <v/>
          </cell>
        </row>
        <row r="1416">
          <cell r="A1416" t="str">
            <v/>
          </cell>
        </row>
        <row r="1417">
          <cell r="A1417" t="str">
            <v/>
          </cell>
        </row>
        <row r="1418">
          <cell r="A1418" t="str">
            <v/>
          </cell>
        </row>
        <row r="1419">
          <cell r="A1419" t="str">
            <v/>
          </cell>
        </row>
        <row r="1420">
          <cell r="A1420" t="str">
            <v/>
          </cell>
        </row>
        <row r="1421">
          <cell r="A1421" t="str">
            <v/>
          </cell>
        </row>
        <row r="1422">
          <cell r="A1422" t="str">
            <v/>
          </cell>
        </row>
        <row r="1423">
          <cell r="A1423" t="str">
            <v/>
          </cell>
        </row>
        <row r="1424">
          <cell r="A1424" t="str">
            <v/>
          </cell>
        </row>
        <row r="1425">
          <cell r="A1425" t="str">
            <v/>
          </cell>
        </row>
        <row r="1426">
          <cell r="A1426" t="str">
            <v/>
          </cell>
        </row>
        <row r="1427">
          <cell r="A1427" t="str">
            <v/>
          </cell>
        </row>
        <row r="1428">
          <cell r="A1428" t="str">
            <v/>
          </cell>
        </row>
        <row r="1429">
          <cell r="A1429" t="str">
            <v/>
          </cell>
        </row>
        <row r="1430">
          <cell r="A1430" t="str">
            <v/>
          </cell>
        </row>
        <row r="1431">
          <cell r="A1431" t="str">
            <v/>
          </cell>
        </row>
        <row r="1432">
          <cell r="A1432" t="str">
            <v/>
          </cell>
        </row>
        <row r="1433">
          <cell r="A1433" t="str">
            <v/>
          </cell>
        </row>
        <row r="1434">
          <cell r="A1434" t="str">
            <v/>
          </cell>
        </row>
        <row r="1435">
          <cell r="A1435" t="str">
            <v/>
          </cell>
        </row>
        <row r="1436">
          <cell r="A1436" t="str">
            <v/>
          </cell>
        </row>
        <row r="1437">
          <cell r="A1437" t="str">
            <v/>
          </cell>
        </row>
        <row r="1438">
          <cell r="A1438" t="str">
            <v/>
          </cell>
        </row>
        <row r="1439">
          <cell r="A1439" t="str">
            <v/>
          </cell>
        </row>
        <row r="1440">
          <cell r="A1440" t="str">
            <v/>
          </cell>
        </row>
        <row r="1441">
          <cell r="A1441" t="str">
            <v/>
          </cell>
        </row>
        <row r="1442">
          <cell r="A1442" t="str">
            <v/>
          </cell>
        </row>
        <row r="1443">
          <cell r="A1443" t="str">
            <v/>
          </cell>
        </row>
        <row r="1444">
          <cell r="A1444" t="str">
            <v/>
          </cell>
        </row>
        <row r="1445">
          <cell r="A1445" t="str">
            <v/>
          </cell>
        </row>
        <row r="1446">
          <cell r="A1446" t="str">
            <v/>
          </cell>
        </row>
        <row r="1447">
          <cell r="A1447" t="str">
            <v/>
          </cell>
        </row>
        <row r="1448">
          <cell r="A1448" t="str">
            <v/>
          </cell>
        </row>
        <row r="1449">
          <cell r="A1449" t="str">
            <v/>
          </cell>
        </row>
        <row r="1450">
          <cell r="A1450" t="str">
            <v/>
          </cell>
        </row>
        <row r="1451">
          <cell r="A1451" t="str">
            <v/>
          </cell>
        </row>
        <row r="1452">
          <cell r="A1452" t="str">
            <v/>
          </cell>
        </row>
        <row r="1453">
          <cell r="A1453" t="str">
            <v/>
          </cell>
        </row>
        <row r="1454">
          <cell r="A1454" t="str">
            <v/>
          </cell>
        </row>
        <row r="1455">
          <cell r="A1455" t="str">
            <v/>
          </cell>
        </row>
        <row r="1456">
          <cell r="A1456" t="str">
            <v/>
          </cell>
        </row>
        <row r="1457">
          <cell r="A1457" t="str">
            <v/>
          </cell>
        </row>
        <row r="1458">
          <cell r="A1458" t="str">
            <v/>
          </cell>
        </row>
        <row r="1459">
          <cell r="A1459" t="str">
            <v/>
          </cell>
        </row>
        <row r="1460">
          <cell r="A1460" t="str">
            <v/>
          </cell>
        </row>
        <row r="1461">
          <cell r="A1461" t="str">
            <v/>
          </cell>
        </row>
        <row r="1462">
          <cell r="A1462" t="str">
            <v/>
          </cell>
        </row>
        <row r="1463">
          <cell r="A1463" t="str">
            <v/>
          </cell>
        </row>
        <row r="1464">
          <cell r="A1464" t="str">
            <v/>
          </cell>
        </row>
        <row r="1465">
          <cell r="A1465" t="str">
            <v/>
          </cell>
        </row>
        <row r="1466">
          <cell r="A1466" t="str">
            <v/>
          </cell>
        </row>
        <row r="1467">
          <cell r="A1467" t="str">
            <v/>
          </cell>
        </row>
        <row r="1468">
          <cell r="A1468" t="str">
            <v/>
          </cell>
        </row>
        <row r="1469">
          <cell r="A1469" t="str">
            <v/>
          </cell>
        </row>
        <row r="1470">
          <cell r="A1470" t="str">
            <v/>
          </cell>
        </row>
        <row r="1471">
          <cell r="A1471" t="str">
            <v/>
          </cell>
        </row>
        <row r="1472">
          <cell r="A1472" t="str">
            <v/>
          </cell>
        </row>
        <row r="1473">
          <cell r="A1473" t="str">
            <v/>
          </cell>
        </row>
        <row r="1474">
          <cell r="A1474" t="str">
            <v/>
          </cell>
        </row>
        <row r="1475">
          <cell r="A1475" t="str">
            <v/>
          </cell>
        </row>
        <row r="1476">
          <cell r="A1476" t="str">
            <v/>
          </cell>
        </row>
        <row r="1477">
          <cell r="A1477" t="str">
            <v/>
          </cell>
        </row>
        <row r="1478">
          <cell r="A1478" t="str">
            <v/>
          </cell>
        </row>
        <row r="1479">
          <cell r="A1479" t="str">
            <v/>
          </cell>
        </row>
        <row r="1480">
          <cell r="A1480" t="str">
            <v/>
          </cell>
        </row>
        <row r="1481">
          <cell r="A1481" t="str">
            <v/>
          </cell>
        </row>
        <row r="1482">
          <cell r="A1482" t="str">
            <v/>
          </cell>
        </row>
        <row r="1483">
          <cell r="A1483" t="str">
            <v/>
          </cell>
        </row>
        <row r="1484">
          <cell r="A1484" t="str">
            <v/>
          </cell>
        </row>
        <row r="1485">
          <cell r="A1485" t="str">
            <v/>
          </cell>
        </row>
        <row r="1486">
          <cell r="A1486" t="str">
            <v/>
          </cell>
        </row>
        <row r="1487">
          <cell r="A1487" t="str">
            <v/>
          </cell>
        </row>
        <row r="1488">
          <cell r="A1488" t="str">
            <v/>
          </cell>
        </row>
        <row r="1489">
          <cell r="A1489" t="str">
            <v/>
          </cell>
        </row>
        <row r="1490">
          <cell r="A1490" t="str">
            <v/>
          </cell>
        </row>
        <row r="1491">
          <cell r="A1491" t="str">
            <v/>
          </cell>
        </row>
        <row r="1492">
          <cell r="A1492" t="str">
            <v/>
          </cell>
        </row>
        <row r="1493">
          <cell r="A1493" t="str">
            <v/>
          </cell>
        </row>
        <row r="1494">
          <cell r="A1494" t="str">
            <v/>
          </cell>
        </row>
        <row r="1495">
          <cell r="A1495" t="str">
            <v/>
          </cell>
        </row>
        <row r="1496">
          <cell r="A1496" t="str">
            <v/>
          </cell>
        </row>
        <row r="1497">
          <cell r="A1497" t="str">
            <v/>
          </cell>
        </row>
        <row r="1498">
          <cell r="A1498" t="str">
            <v/>
          </cell>
        </row>
        <row r="1499">
          <cell r="A1499" t="str">
            <v/>
          </cell>
        </row>
        <row r="1500">
          <cell r="A1500" t="str">
            <v/>
          </cell>
        </row>
        <row r="1501">
          <cell r="A1501" t="str">
            <v/>
          </cell>
        </row>
        <row r="1502">
          <cell r="A1502" t="str">
            <v/>
          </cell>
        </row>
        <row r="1503">
          <cell r="A1503" t="str">
            <v/>
          </cell>
        </row>
        <row r="1504">
          <cell r="A1504" t="str">
            <v/>
          </cell>
        </row>
        <row r="1505">
          <cell r="A1505" t="str">
            <v/>
          </cell>
        </row>
        <row r="1506">
          <cell r="A1506" t="str">
            <v/>
          </cell>
        </row>
        <row r="1507">
          <cell r="A1507" t="str">
            <v/>
          </cell>
        </row>
        <row r="1508">
          <cell r="A1508" t="str">
            <v/>
          </cell>
        </row>
        <row r="1509">
          <cell r="A1509" t="str">
            <v/>
          </cell>
        </row>
        <row r="1510">
          <cell r="A1510" t="str">
            <v/>
          </cell>
        </row>
        <row r="1511">
          <cell r="A1511" t="str">
            <v/>
          </cell>
        </row>
        <row r="1512">
          <cell r="A1512" t="str">
            <v/>
          </cell>
        </row>
        <row r="1513">
          <cell r="A1513" t="str">
            <v/>
          </cell>
        </row>
        <row r="1514">
          <cell r="A1514" t="str">
            <v/>
          </cell>
        </row>
        <row r="1515">
          <cell r="A1515" t="str">
            <v/>
          </cell>
        </row>
        <row r="1516">
          <cell r="A1516" t="str">
            <v/>
          </cell>
        </row>
        <row r="1517">
          <cell r="A1517" t="str">
            <v/>
          </cell>
        </row>
        <row r="1518">
          <cell r="A1518" t="str">
            <v/>
          </cell>
        </row>
        <row r="1519">
          <cell r="A1519" t="str">
            <v/>
          </cell>
        </row>
        <row r="1520">
          <cell r="A1520" t="str">
            <v/>
          </cell>
        </row>
        <row r="1521">
          <cell r="A1521" t="str">
            <v/>
          </cell>
        </row>
        <row r="1522">
          <cell r="A1522" t="str">
            <v/>
          </cell>
        </row>
        <row r="1523">
          <cell r="A1523" t="str">
            <v/>
          </cell>
        </row>
        <row r="1524">
          <cell r="A1524" t="str">
            <v/>
          </cell>
        </row>
        <row r="1525">
          <cell r="A1525" t="str">
            <v/>
          </cell>
        </row>
        <row r="1526">
          <cell r="A1526" t="str">
            <v/>
          </cell>
        </row>
        <row r="1527">
          <cell r="A1527" t="str">
            <v/>
          </cell>
        </row>
        <row r="1528">
          <cell r="A1528" t="str">
            <v/>
          </cell>
        </row>
        <row r="1529">
          <cell r="A1529" t="str">
            <v/>
          </cell>
        </row>
        <row r="1530">
          <cell r="A1530" t="str">
            <v/>
          </cell>
        </row>
        <row r="1531">
          <cell r="A1531" t="str">
            <v/>
          </cell>
        </row>
        <row r="1532">
          <cell r="A1532" t="str">
            <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IAgoi1"/>
      <sheetName val="kh«ng GTGT"/>
      <sheetName val="b¶ngtÝnhgãi1"/>
      <sheetName val="B¶ngtænghîp"/>
      <sheetName val="PS"/>
      <sheetName val="TTgãi1"/>
      <sheetName val="ph©ngiao"/>
      <sheetName val="Ng.thu"/>
      <sheetName val="QT"/>
      <sheetName val="Sheet16"/>
      <sheetName val="Gia MBA (2)"/>
      <sheetName val="Gi¸ tñ bï"/>
      <sheetName val="Gia-NC"/>
      <sheetName val="Gia-TN"/>
      <sheetName val="Gia KH"/>
      <sheetName val="GiaVT"/>
      <sheetName val="GiaVT XDCB"/>
      <sheetName val="Gia MBA"/>
      <sheetName val="Cac HS hay SD"/>
      <sheetName val="00000000"/>
      <sheetName val="dghn"/>
      <sheetName val="lc"/>
      <sheetName val="Sheet1"/>
      <sheetName val="VLLC"/>
      <sheetName val="dongia (2)"/>
      <sheetName val="17-2-05"/>
      <sheetName val="5-5-05"/>
      <sheetName val="30-6-05"/>
      <sheetName val="30-9-05"/>
      <sheetName val="No CT"/>
      <sheetName val="30-11"/>
      <sheetName val="31-12"/>
      <sheetName val="CN20-1-06"/>
      <sheetName val="CN9-2-06"/>
      <sheetName val="Bo"/>
      <sheetName val="congno31-7-06"/>
      <sheetName val="31-8-06"/>
      <sheetName val="30-9-06"/>
      <sheetName val="10-06"/>
      <sheetName val="11-06"/>
      <sheetName val="12-06"/>
      <sheetName val="01-07"/>
      <sheetName val="02-07"/>
      <sheetName val="03-07"/>
      <sheetName val="04-07"/>
      <sheetName val="Phan bo T4-07"/>
      <sheetName val="T5-07"/>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10000000"/>
      <sheetName val="XL4Poppy"/>
      <sheetName val="XL4Test5"/>
    </sheetNames>
    <sheetDataSet>
      <sheetData sheetId="0" refreshError="1">
        <row r="3">
          <cell r="B3" t="str">
            <v xml:space="preserve">§ång hå v«n+chuyÓn m¹ch </v>
          </cell>
          <cell r="C3" t="str">
            <v>bé</v>
          </cell>
          <cell r="F3" t="str">
            <v>Nhµ m¸y thiÕt bÞ ®o ®iÖn</v>
          </cell>
        </row>
        <row r="4">
          <cell r="B4" t="str">
            <v>§Çu cèt Ðp M/A-50</v>
          </cell>
          <cell r="C4" t="str">
            <v>c¸i</v>
          </cell>
          <cell r="D4">
            <v>18000</v>
          </cell>
          <cell r="E4">
            <v>1983.3115189641462</v>
          </cell>
          <cell r="F4" t="str">
            <v>Ngo¹i(óc)</v>
          </cell>
          <cell r="G4">
            <v>1210</v>
          </cell>
        </row>
        <row r="5">
          <cell r="B5" t="str">
            <v>§Çu cèt hµn d©y §CH-M16</v>
          </cell>
          <cell r="C5" t="str">
            <v>c¸i</v>
          </cell>
          <cell r="D5">
            <v>5000</v>
          </cell>
          <cell r="E5">
            <v>1983.3115189641462</v>
          </cell>
          <cell r="F5" t="str">
            <v>ViÖt nam</v>
          </cell>
          <cell r="G5">
            <v>1210</v>
          </cell>
        </row>
        <row r="6">
          <cell r="B6" t="str">
            <v>§Çu cèt hµn d©y §CH-M25</v>
          </cell>
          <cell r="C6" t="str">
            <v>c¸i</v>
          </cell>
          <cell r="D6">
            <v>5500</v>
          </cell>
          <cell r="E6">
            <v>1983.3115189641462</v>
          </cell>
          <cell r="F6" t="str">
            <v>ViÖt nam</v>
          </cell>
          <cell r="G6">
            <v>1210</v>
          </cell>
        </row>
        <row r="7">
          <cell r="B7" t="str">
            <v>§Çu cèt hµn d©y §CH-M35</v>
          </cell>
          <cell r="C7" t="str">
            <v>c¸i</v>
          </cell>
          <cell r="D7">
            <v>6000</v>
          </cell>
          <cell r="E7">
            <v>1983.3115189641462</v>
          </cell>
          <cell r="F7" t="str">
            <v>ViÖt nam</v>
          </cell>
          <cell r="G7">
            <v>1210</v>
          </cell>
        </row>
        <row r="8">
          <cell r="B8" t="str">
            <v>§Çu cèt hµn d©y §CH-M70</v>
          </cell>
          <cell r="C8" t="str">
            <v>c¸i</v>
          </cell>
          <cell r="D8">
            <v>7000</v>
          </cell>
          <cell r="E8">
            <v>1983.3115189641462</v>
          </cell>
          <cell r="F8" t="str">
            <v>ViÖt nam</v>
          </cell>
          <cell r="G8">
            <v>1210</v>
          </cell>
        </row>
        <row r="9">
          <cell r="B9" t="str">
            <v>§Çu cèt van bãp §CB-F8</v>
          </cell>
          <cell r="C9" t="str">
            <v>c¸i</v>
          </cell>
          <cell r="D9">
            <v>12000</v>
          </cell>
          <cell r="E9">
            <v>1983.3115189641462</v>
          </cell>
          <cell r="F9" t="str">
            <v>ViÖt nam</v>
          </cell>
          <cell r="G9">
            <v>1210</v>
          </cell>
        </row>
        <row r="10">
          <cell r="B10" t="str">
            <v>§èng hå ®o ®iÖn</v>
          </cell>
          <cell r="C10" t="str">
            <v>c¸i</v>
          </cell>
          <cell r="F10" t="str">
            <v>Nhµ m¸y thiÕt bÞ ®o ®iÖn</v>
          </cell>
        </row>
        <row r="11">
          <cell r="B11" t="str">
            <v>ATM nh¸nh 100A</v>
          </cell>
          <cell r="C11" t="str">
            <v>c¸i</v>
          </cell>
          <cell r="F11" t="str">
            <v>Liªn x«</v>
          </cell>
        </row>
        <row r="12">
          <cell r="B12" t="str">
            <v>ATM nh¸nh 75A</v>
          </cell>
          <cell r="C12" t="str">
            <v>c¸i</v>
          </cell>
          <cell r="F12" t="str">
            <v>Liªn x«</v>
          </cell>
        </row>
        <row r="13">
          <cell r="B13" t="str">
            <v>ATM tæng 100A</v>
          </cell>
          <cell r="C13" t="str">
            <v>c¸i</v>
          </cell>
          <cell r="F13" t="str">
            <v>Liªn x«</v>
          </cell>
        </row>
        <row r="14">
          <cell r="B14" t="str">
            <v>ATM tæng 200A</v>
          </cell>
          <cell r="C14" t="str">
            <v>c¸i</v>
          </cell>
          <cell r="F14" t="str">
            <v>Liªn x«</v>
          </cell>
        </row>
        <row r="15">
          <cell r="B15" t="str">
            <v>B¨ng dÝnh c¸ch ®iÖn PVC-500</v>
          </cell>
          <cell r="C15" t="str">
            <v>cuén</v>
          </cell>
          <cell r="D15">
            <v>5000</v>
          </cell>
          <cell r="F15" t="str">
            <v>ViÖt nam</v>
          </cell>
        </row>
        <row r="16">
          <cell r="B16" t="str">
            <v>B¨ng nh«m</v>
          </cell>
          <cell r="C16" t="str">
            <v>kg</v>
          </cell>
          <cell r="D16">
            <v>25000</v>
          </cell>
          <cell r="F16" t="str">
            <v>ViÖt nam</v>
          </cell>
        </row>
        <row r="17">
          <cell r="B17" t="str">
            <v>BiÕn an toµn, s¬ ®å tªn tr¹m</v>
          </cell>
          <cell r="C17" t="str">
            <v>c¸i</v>
          </cell>
          <cell r="D17">
            <v>20000</v>
          </cell>
          <cell r="G17">
            <v>1210</v>
          </cell>
        </row>
        <row r="18">
          <cell r="B18" t="str">
            <v>C¸p ®ång bäc PVC 4 lâi M-3x25+1x16</v>
          </cell>
          <cell r="C18" t="str">
            <v>m</v>
          </cell>
          <cell r="D18">
            <v>42000</v>
          </cell>
          <cell r="E18">
            <v>2680.4022405522014</v>
          </cell>
          <cell r="F18" t="str">
            <v>ViÖt nam  tiªu chuÈn IEC</v>
          </cell>
        </row>
        <row r="19">
          <cell r="B19" t="str">
            <v>C¸p ®ång bäc PVC 4 lâi M-3x35+1x16</v>
          </cell>
          <cell r="C19" t="str">
            <v>m</v>
          </cell>
          <cell r="D19">
            <v>72000</v>
          </cell>
          <cell r="E19">
            <v>2680.4022405522014</v>
          </cell>
          <cell r="F19" t="str">
            <v>ViÖt nam  tiªu chuÈn IEC</v>
          </cell>
        </row>
        <row r="20">
          <cell r="B20" t="str">
            <v>C¸p ®ång bäc PVC 4 lâi M-3x70+1x35</v>
          </cell>
          <cell r="C20" t="str">
            <v>m</v>
          </cell>
          <cell r="D20">
            <v>120000</v>
          </cell>
          <cell r="E20">
            <v>2680.4022405522014</v>
          </cell>
          <cell r="F20" t="str">
            <v>ViÖt nam  tiªu chuÈn IEC</v>
          </cell>
        </row>
        <row r="21">
          <cell r="B21" t="str">
            <v>C¸p ®ång trÇn nhiÒu sîi M-95</v>
          </cell>
          <cell r="C21" t="str">
            <v>m</v>
          </cell>
          <cell r="D21">
            <v>34000</v>
          </cell>
        </row>
        <row r="22">
          <cell r="B22" t="str">
            <v>C«liª sø ghÕ</v>
          </cell>
          <cell r="C22" t="str">
            <v>bé</v>
          </cell>
          <cell r="D22">
            <v>7600</v>
          </cell>
          <cell r="E22">
            <v>23016.092850297202</v>
          </cell>
          <cell r="F22" t="str">
            <v xml:space="preserve">ThÐp Th¸i nguyªn </v>
          </cell>
        </row>
        <row r="23">
          <cell r="B23" t="str">
            <v>C«ng b¶o vÖ vËt t­ hiÖn tr­êng</v>
          </cell>
          <cell r="C23" t="str">
            <v>c«ng</v>
          </cell>
          <cell r="E23">
            <v>13448.545963881706</v>
          </cell>
        </row>
        <row r="24">
          <cell r="B24" t="str">
            <v>C«ng t¬ 3 pha h÷u c«ng</v>
          </cell>
          <cell r="C24" t="str">
            <v>c¸i</v>
          </cell>
          <cell r="F24" t="str">
            <v>Nhµ m¸y thiÕt bÞ ®o ®iÖn</v>
          </cell>
        </row>
        <row r="25">
          <cell r="B25" t="str">
            <v>Cæ dÒ nÐo d©y cét ®¬n CND-2</v>
          </cell>
          <cell r="C25" t="str">
            <v>bé</v>
          </cell>
          <cell r="D25">
            <v>119260</v>
          </cell>
          <cell r="E25">
            <v>17809.176109691216</v>
          </cell>
          <cell r="F25" t="str">
            <v xml:space="preserve">ThÐp Th¸i nguyªn </v>
          </cell>
        </row>
        <row r="26">
          <cell r="B26" t="str">
            <v>Cæ dÒ nÐo d©y cét kÐp CNDK(D)</v>
          </cell>
          <cell r="C26" t="str">
            <v>bé</v>
          </cell>
          <cell r="D26">
            <v>104930.99999999999</v>
          </cell>
          <cell r="E26">
            <v>17713.342829818412</v>
          </cell>
          <cell r="F26" t="str">
            <v xml:space="preserve">ThÐp Th¸i nguyªn </v>
          </cell>
        </row>
        <row r="27">
          <cell r="B27" t="str">
            <v>Cæ dÒ nÐo d©y cét kÐp CNDK(N)</v>
          </cell>
          <cell r="C27" t="str">
            <v>bé</v>
          </cell>
          <cell r="D27">
            <v>104930.99999999999</v>
          </cell>
          <cell r="E27">
            <v>17713.342829818412</v>
          </cell>
          <cell r="F27" t="str">
            <v xml:space="preserve">ThÐp Th¸i nguyªn </v>
          </cell>
        </row>
        <row r="28">
          <cell r="B28" t="str">
            <v>Cæ dÒ nÐo gãc CDG</v>
          </cell>
          <cell r="C28" t="str">
            <v>bé</v>
          </cell>
          <cell r="D28">
            <v>101460</v>
          </cell>
          <cell r="E28">
            <v>17690.128557054191</v>
          </cell>
          <cell r="F28" t="str">
            <v xml:space="preserve">ThÐp Th¸i nguyªn </v>
          </cell>
        </row>
        <row r="29">
          <cell r="B29" t="str">
            <v>CÆp c¸p ®ång nh«m Cu/A-35/95</v>
          </cell>
          <cell r="C29" t="str">
            <v>bé</v>
          </cell>
          <cell r="D29">
            <v>6500</v>
          </cell>
          <cell r="F29" t="str">
            <v>Nhµ m¸y c¬ khÝ Yªn viªn</v>
          </cell>
        </row>
        <row r="30">
          <cell r="B30" t="str">
            <v>CÆp c¸p 3 bu l«ng cho d©y AC-50</v>
          </cell>
          <cell r="C30" t="str">
            <v>bé</v>
          </cell>
          <cell r="D30">
            <v>5500</v>
          </cell>
          <cell r="F30" t="str">
            <v>Nhµ m¸y c¬ khÝ Yªn viªn</v>
          </cell>
        </row>
        <row r="31">
          <cell r="B31" t="str">
            <v>CÇu ch× tù r¬i SI-35</v>
          </cell>
          <cell r="C31" t="str">
            <v>bé</v>
          </cell>
          <cell r="D31">
            <v>2690000</v>
          </cell>
          <cell r="E31">
            <v>47601.958309065951</v>
          </cell>
          <cell r="F31" t="str">
            <v>Liªn doanh SKODA-VINA</v>
          </cell>
          <cell r="H31">
            <v>30000</v>
          </cell>
        </row>
        <row r="32">
          <cell r="B32" t="str">
            <v>CÇu dao liªn ®éng 35kV CD-35/200A</v>
          </cell>
          <cell r="C32" t="str">
            <v>bé</v>
          </cell>
          <cell r="D32">
            <v>5600000</v>
          </cell>
          <cell r="E32">
            <v>122572.56079191838</v>
          </cell>
          <cell r="F32" t="str">
            <v>Liªn doanh SKODA-VINA</v>
          </cell>
          <cell r="H32">
            <v>30000</v>
          </cell>
        </row>
        <row r="33">
          <cell r="B33" t="str">
            <v>Cét bª t«ng ly t©m LT-10B</v>
          </cell>
          <cell r="C33" t="str">
            <v>cét</v>
          </cell>
          <cell r="D33">
            <v>1174677</v>
          </cell>
          <cell r="E33">
            <v>147868.39158951858</v>
          </cell>
          <cell r="F33" t="str">
            <v>Cty ®iÖn lùc vµ Cty XD
n«ng nghiÖp vµ PTNT s¶n xuÊt</v>
          </cell>
        </row>
        <row r="34">
          <cell r="B34" t="str">
            <v>Cét bª t«ng ly t©m LT-12B</v>
          </cell>
          <cell r="C34" t="str">
            <v>cét</v>
          </cell>
          <cell r="D34">
            <v>1588477</v>
          </cell>
          <cell r="E34">
            <v>166890.25077695589</v>
          </cell>
          <cell r="F34" t="str">
            <v>Cty ®iÖn lùc vµ Cty XD
n«ng nghiÖp vµ PTNT s¶n xuÊt</v>
          </cell>
        </row>
        <row r="35">
          <cell r="B35" t="str">
            <v>Cét bª t«ng ly t©m LT-12C</v>
          </cell>
          <cell r="C35" t="str">
            <v>cét</v>
          </cell>
          <cell r="D35">
            <v>1816377</v>
          </cell>
          <cell r="E35">
            <v>166890.25077695589</v>
          </cell>
          <cell r="F35" t="str">
            <v>Cty ®iÖn lùc vµ Cty XD
n«ng nghiÖp vµ PTNT s¶n xuÊt</v>
          </cell>
        </row>
        <row r="36">
          <cell r="B36" t="str">
            <v>Cét bª t«ng ly t©m LT-14B</v>
          </cell>
          <cell r="C36" t="str">
            <v>cét</v>
          </cell>
          <cell r="D36">
            <v>3692262</v>
          </cell>
          <cell r="E36">
            <v>268653.72283424844</v>
          </cell>
          <cell r="F36" t="str">
            <v>Cty ®iÖn lùc vµ Cty XD
n«ng nghiÖp vµ PTNT s¶n xuÊt</v>
          </cell>
        </row>
        <row r="37">
          <cell r="B37" t="str">
            <v>Cét bª t«ng ly t©m LT-14C</v>
          </cell>
          <cell r="C37" t="str">
            <v>cét</v>
          </cell>
          <cell r="D37">
            <v>4245284</v>
          </cell>
          <cell r="E37">
            <v>211425.41321229746</v>
          </cell>
          <cell r="F37" t="str">
            <v>Cty ®iÖn lùc vµ Cty XD
n«ng nghiÖp vµ PTNT s¶n xuÊt</v>
          </cell>
        </row>
        <row r="38">
          <cell r="B38" t="str">
            <v>Cét bª t«ng ly t©m LT-16C</v>
          </cell>
          <cell r="C38" t="str">
            <v>cét</v>
          </cell>
          <cell r="D38">
            <v>4756284</v>
          </cell>
          <cell r="E38">
            <v>245581.07473760252</v>
          </cell>
          <cell r="F38" t="str">
            <v>Bª t«ng ChÌm-Bª t«ng ThÞnh liÖt</v>
          </cell>
        </row>
        <row r="39">
          <cell r="B39" t="str">
            <v>Chèng sÐt van h¹ thÕ</v>
          </cell>
          <cell r="C39" t="str">
            <v>c¸i</v>
          </cell>
          <cell r="F39" t="str">
            <v>Nhµ m¸y thiÕt bÞ ®o ®iÖn</v>
          </cell>
        </row>
        <row r="40">
          <cell r="B40" t="str">
            <v>Chuçi sø nÐo 4xPC-70§</v>
          </cell>
          <cell r="C40" t="str">
            <v>chuçi</v>
          </cell>
          <cell r="D40">
            <v>279800</v>
          </cell>
          <cell r="E40">
            <v>8559.2937288003759</v>
          </cell>
          <cell r="F40" t="str">
            <v>Sø: Liªn x« ; Phô kiÖn: ViÖt nam</v>
          </cell>
        </row>
        <row r="41">
          <cell r="B41" t="str">
            <v>D©y buéc</v>
          </cell>
          <cell r="C41" t="str">
            <v>kg</v>
          </cell>
          <cell r="D41">
            <v>25000</v>
          </cell>
        </row>
        <row r="42">
          <cell r="B42" t="str">
            <v>D©y dÉn nh«m AC-50</v>
          </cell>
          <cell r="C42" t="str">
            <v>kg</v>
          </cell>
          <cell r="D42">
            <v>21200</v>
          </cell>
          <cell r="E42">
            <v>1598.3692733350056</v>
          </cell>
          <cell r="F42" t="str">
            <v xml:space="preserve"> C.Ty d©y vµ c¸p ®iÖn Th¨ng long
N.M¸y d©y c¸p ®iÖn-C.Ty VL ®iÖn </v>
          </cell>
        </row>
        <row r="43">
          <cell r="B43" t="str">
            <v>D©y nÐo F18 DN-14</v>
          </cell>
          <cell r="C43" t="str">
            <v>bé</v>
          </cell>
          <cell r="D43">
            <v>272675</v>
          </cell>
          <cell r="E43">
            <v>23016.092850297202</v>
          </cell>
          <cell r="F43" t="str">
            <v xml:space="preserve">ThÐp Th¸i nguyªn </v>
          </cell>
        </row>
        <row r="44">
          <cell r="B44" t="str">
            <v>D©y nÐo F18 DN-17</v>
          </cell>
          <cell r="C44" t="str">
            <v>bé</v>
          </cell>
          <cell r="D44">
            <v>311675</v>
          </cell>
          <cell r="E44">
            <v>23016.092850297202</v>
          </cell>
          <cell r="F44" t="str">
            <v xml:space="preserve">ThÐp Th¸i nguyªn </v>
          </cell>
        </row>
        <row r="45">
          <cell r="B45" t="str">
            <v>D©y nÐo F18 DN-19</v>
          </cell>
          <cell r="C45" t="str">
            <v>bé</v>
          </cell>
          <cell r="D45">
            <v>337675</v>
          </cell>
          <cell r="E45">
            <v>26108.353030043938</v>
          </cell>
          <cell r="F45" t="str">
            <v xml:space="preserve">ThÐp Th¸i nguyªn </v>
          </cell>
        </row>
        <row r="46">
          <cell r="B46" t="str">
            <v>DÎ lau</v>
          </cell>
          <cell r="C46" t="str">
            <v>kg</v>
          </cell>
          <cell r="D46">
            <v>5000</v>
          </cell>
        </row>
        <row r="47">
          <cell r="B47" t="str">
            <v>èng nèi d©y 450mm</v>
          </cell>
          <cell r="C47" t="str">
            <v>èng</v>
          </cell>
          <cell r="D47">
            <v>80000</v>
          </cell>
          <cell r="F47" t="str">
            <v>Liªn x«</v>
          </cell>
        </row>
        <row r="48">
          <cell r="B48" t="str">
            <v>èng nèi lÌo 300mm</v>
          </cell>
          <cell r="C48" t="str">
            <v>èng</v>
          </cell>
          <cell r="D48">
            <v>70000</v>
          </cell>
          <cell r="F48" t="str">
            <v>Liªn x«</v>
          </cell>
        </row>
        <row r="49">
          <cell r="B49" t="str">
            <v>èng nhùa cøng F21</v>
          </cell>
          <cell r="C49" t="str">
            <v>m</v>
          </cell>
          <cell r="D49">
            <v>2800</v>
          </cell>
          <cell r="F49" t="str">
            <v>Nhùa TiÒn phong</v>
          </cell>
          <cell r="G49">
            <v>1210</v>
          </cell>
        </row>
        <row r="50">
          <cell r="B50" t="str">
            <v>GhÕ c¸ch ®iÖn 35kV</v>
          </cell>
          <cell r="C50" t="str">
            <v>qu¶</v>
          </cell>
          <cell r="D50">
            <v>914280</v>
          </cell>
          <cell r="E50">
            <v>37226.257737854336</v>
          </cell>
          <cell r="F50" t="str">
            <v xml:space="preserve">ThÐp Th¸i nguyªn </v>
          </cell>
        </row>
        <row r="51">
          <cell r="B51" t="str">
            <v>GhÕ c¸ch ®iÖn 35kV G§-2</v>
          </cell>
          <cell r="C51" t="str">
            <v>bé</v>
          </cell>
          <cell r="D51">
            <v>1104888</v>
          </cell>
          <cell r="E51">
            <v>37226.257737854336</v>
          </cell>
          <cell r="F51" t="str">
            <v xml:space="preserve">ThÐp Th¸i nguyªn </v>
          </cell>
        </row>
        <row r="52">
          <cell r="B52" t="str">
            <v>GhÕ thao t¸c tñ ®iÖn 0.4kV</v>
          </cell>
          <cell r="C52" t="str">
            <v>bé</v>
          </cell>
          <cell r="D52">
            <v>127680</v>
          </cell>
          <cell r="E52">
            <v>23016.092850297202</v>
          </cell>
          <cell r="F52" t="str">
            <v xml:space="preserve">ThÐp Th¸i nguyªn </v>
          </cell>
        </row>
        <row r="53">
          <cell r="B53" t="str">
            <v>GhÕ thÝ nghiÖm MBA</v>
          </cell>
          <cell r="C53" t="str">
            <v>bé</v>
          </cell>
          <cell r="D53">
            <v>141512</v>
          </cell>
          <cell r="E53">
            <v>23016.092850297202</v>
          </cell>
          <cell r="F53" t="str">
            <v xml:space="preserve">ThÐp Th¸i nguyªn </v>
          </cell>
          <cell r="G53">
            <v>0</v>
          </cell>
        </row>
        <row r="54">
          <cell r="B54" t="str">
            <v>GhÝp nh«m 3 bu l«ng A-50</v>
          </cell>
          <cell r="C54" t="str">
            <v>bé</v>
          </cell>
          <cell r="D54">
            <v>5500</v>
          </cell>
          <cell r="F54" t="str">
            <v>Nhµ mµy c¬ khÝ Yªn viªn</v>
          </cell>
        </row>
        <row r="55">
          <cell r="B55" t="str">
            <v>Gi¸ ®ì m¸y biÕn ¸p</v>
          </cell>
          <cell r="C55" t="str">
            <v>bé</v>
          </cell>
          <cell r="D55">
            <v>1861772</v>
          </cell>
          <cell r="E55">
            <v>68247.880659615606</v>
          </cell>
          <cell r="F55" t="str">
            <v xml:space="preserve">ThÐp Th¸i nguyªn </v>
          </cell>
        </row>
        <row r="56">
          <cell r="B56" t="str">
            <v>Gi¸ ®ì tñ</v>
          </cell>
          <cell r="C56" t="str">
            <v>bé</v>
          </cell>
          <cell r="D56">
            <v>265550</v>
          </cell>
          <cell r="E56">
            <v>23016.092850297202</v>
          </cell>
          <cell r="F56" t="str">
            <v xml:space="preserve">ThÐp Th¸i nguyªn </v>
          </cell>
        </row>
        <row r="57">
          <cell r="B57" t="str">
            <v>Kho¸ Minh khai</v>
          </cell>
          <cell r="C57" t="str">
            <v>c¸i</v>
          </cell>
          <cell r="D57">
            <v>12500</v>
          </cell>
        </row>
        <row r="58">
          <cell r="B58" t="str">
            <v>Kho¸ nÐo HKK-1</v>
          </cell>
          <cell r="C58" t="str">
            <v>bé</v>
          </cell>
          <cell r="D58">
            <v>46000</v>
          </cell>
          <cell r="F58" t="str">
            <v>Nhµ m¸y c¬ khÝ Yªn viªn</v>
          </cell>
        </row>
        <row r="59">
          <cell r="B59" t="str">
            <v>M¸y biÕn ¸p 100KVA</v>
          </cell>
          <cell r="C59" t="str">
            <v>m¸y</v>
          </cell>
          <cell r="D59">
            <v>33000000</v>
          </cell>
          <cell r="E59">
            <v>119994.53502583172</v>
          </cell>
          <cell r="F59" t="str">
            <v>Liªn doanh Takaoka-VINA</v>
          </cell>
          <cell r="H59">
            <v>424000</v>
          </cell>
        </row>
        <row r="60">
          <cell r="B60" t="str">
            <v>M¸y biÕn ¸p 50KVA</v>
          </cell>
          <cell r="C60" t="str">
            <v>m¸y</v>
          </cell>
          <cell r="D60">
            <v>25000000</v>
          </cell>
          <cell r="E60">
            <v>98177.487853744504</v>
          </cell>
          <cell r="F60" t="str">
            <v>Liªn doanh Takaoka-VINA</v>
          </cell>
          <cell r="H60">
            <v>424000</v>
          </cell>
        </row>
        <row r="61">
          <cell r="B61" t="str">
            <v>M¸y biÕn dßng</v>
          </cell>
          <cell r="C61" t="str">
            <v>c¸i</v>
          </cell>
          <cell r="F61" t="str">
            <v>Nhµ m¸y thiÕt bÞ ®o ®iÖn</v>
          </cell>
        </row>
        <row r="62">
          <cell r="B62" t="str">
            <v>Mãng cét MK8</v>
          </cell>
          <cell r="C62" t="str">
            <v>mãng</v>
          </cell>
          <cell r="D62">
            <v>1092372.473</v>
          </cell>
          <cell r="E62">
            <v>1024910.3519676777</v>
          </cell>
          <cell r="F62"/>
        </row>
        <row r="63">
          <cell r="B63" t="str">
            <v>Mãng cét MT-3</v>
          </cell>
          <cell r="C63" t="str">
            <v>mãng</v>
          </cell>
          <cell r="D63">
            <v>506990.45100000006</v>
          </cell>
          <cell r="E63">
            <v>414813.62814909278</v>
          </cell>
        </row>
        <row r="64">
          <cell r="B64" t="str">
            <v>Mãng cét MT-4</v>
          </cell>
          <cell r="C64" t="str">
            <v>mãng</v>
          </cell>
          <cell r="D64">
            <v>582191.48699999996</v>
          </cell>
          <cell r="E64">
            <v>472422.01176804473</v>
          </cell>
        </row>
        <row r="65">
          <cell r="B65" t="str">
            <v>Mãng cét MT-6a</v>
          </cell>
          <cell r="C65" t="str">
            <v>mãng</v>
          </cell>
          <cell r="D65">
            <v>772906.78399999999</v>
          </cell>
          <cell r="E65">
            <v>752783.90746637899</v>
          </cell>
        </row>
        <row r="66">
          <cell r="B66" t="str">
            <v>Mãng nÐo b¶n MN-15-5</v>
          </cell>
          <cell r="C66" t="str">
            <v>mãng</v>
          </cell>
          <cell r="D66">
            <v>180062.76164000001</v>
          </cell>
          <cell r="E66">
            <v>175373.50293180568</v>
          </cell>
        </row>
        <row r="67">
          <cell r="B67" t="str">
            <v>Mì bét nh«m</v>
          </cell>
          <cell r="C67" t="str">
            <v>kg</v>
          </cell>
          <cell r="D67">
            <v>20000</v>
          </cell>
        </row>
        <row r="68">
          <cell r="B68" t="str">
            <v>Nhùa th«ng</v>
          </cell>
          <cell r="C68" t="str">
            <v>kg</v>
          </cell>
          <cell r="D68">
            <v>15000</v>
          </cell>
        </row>
        <row r="69">
          <cell r="B69" t="str">
            <v xml:space="preserve">Que hµn </v>
          </cell>
          <cell r="C69" t="str">
            <v>kg</v>
          </cell>
          <cell r="D69">
            <v>7500</v>
          </cell>
        </row>
        <row r="70">
          <cell r="B70" t="str">
            <v>S¬n ®en</v>
          </cell>
          <cell r="C70" t="str">
            <v>kg</v>
          </cell>
          <cell r="D70">
            <v>15000</v>
          </cell>
        </row>
        <row r="71">
          <cell r="B71" t="str">
            <v>S¬n xanh, vµng, ®á</v>
          </cell>
          <cell r="C71" t="str">
            <v>kg</v>
          </cell>
          <cell r="D71">
            <v>18500</v>
          </cell>
        </row>
        <row r="72">
          <cell r="B72" t="str">
            <v>Sè lÇn bÎ gãc</v>
          </cell>
          <cell r="C72" t="str">
            <v>VT</v>
          </cell>
          <cell r="E72">
            <v>76087.436749749191</v>
          </cell>
        </row>
        <row r="73">
          <cell r="B73" t="str">
            <v>Sè lÇn v­ît ®­êng giao th«ng</v>
          </cell>
          <cell r="C73" t="str">
            <v>VT</v>
          </cell>
          <cell r="D73">
            <v>163975</v>
          </cell>
          <cell r="E73">
            <v>202393.63654225157</v>
          </cell>
        </row>
        <row r="74">
          <cell r="B74" t="str">
            <v>Sè lÇn v­ît s«ng suèi</v>
          </cell>
          <cell r="C74" t="str">
            <v>VT</v>
          </cell>
          <cell r="D74">
            <v>164625</v>
          </cell>
          <cell r="E74">
            <v>204486.14963397896</v>
          </cell>
        </row>
        <row r="75">
          <cell r="B75" t="str">
            <v>Sø ®øng 35kV c¶ ty VH§-35</v>
          </cell>
          <cell r="C75" t="str">
            <v>qu¶</v>
          </cell>
          <cell r="D75">
            <v>135000</v>
          </cell>
          <cell r="E75">
            <v>433.70397364490486</v>
          </cell>
          <cell r="F75" t="str">
            <v>Hoµng Liªn s¬n</v>
          </cell>
          <cell r="H75">
            <v>5000</v>
          </cell>
        </row>
        <row r="76">
          <cell r="B76" t="str">
            <v>Tay ®ì d©y trung gian</v>
          </cell>
          <cell r="C76" t="str">
            <v>c¸i</v>
          </cell>
          <cell r="D76">
            <v>7600</v>
          </cell>
          <cell r="E76">
            <v>23016.092850297202</v>
          </cell>
          <cell r="F76" t="str">
            <v xml:space="preserve">ThÐp Th¸i nguyªn </v>
          </cell>
        </row>
        <row r="77">
          <cell r="B77" t="str">
            <v>Thang trÌo</v>
          </cell>
          <cell r="C77" t="str">
            <v>c¸i</v>
          </cell>
          <cell r="D77">
            <v>161963.655</v>
          </cell>
          <cell r="E77">
            <v>25183.411687748165</v>
          </cell>
          <cell r="F77" t="str">
            <v xml:space="preserve">ThÐp Th¸i nguyªn </v>
          </cell>
        </row>
        <row r="78">
          <cell r="B78" t="str">
            <v>Thang trÌo vµ gi¸ b¾t thang</v>
          </cell>
          <cell r="C78" t="str">
            <v>bé</v>
          </cell>
          <cell r="D78">
            <v>443688</v>
          </cell>
          <cell r="E78">
            <v>31021.622921761274</v>
          </cell>
          <cell r="F78" t="str">
            <v xml:space="preserve">ThÐp Th¸i nguyªn </v>
          </cell>
        </row>
        <row r="79">
          <cell r="B79" t="str">
            <v>Thanh dÉn ®ång MT-F8</v>
          </cell>
          <cell r="C79" t="str">
            <v>m</v>
          </cell>
          <cell r="D79">
            <v>15500</v>
          </cell>
        </row>
        <row r="80">
          <cell r="B80" t="str">
            <v>ThiÕc hµn</v>
          </cell>
          <cell r="C80" t="str">
            <v>bé</v>
          </cell>
          <cell r="D80">
            <v>45000</v>
          </cell>
        </row>
        <row r="81">
          <cell r="B81" t="str">
            <v>Thu l«i sõng 35kV+gi¸ ®ì</v>
          </cell>
          <cell r="C81" t="str">
            <v>bé</v>
          </cell>
          <cell r="D81">
            <v>30400</v>
          </cell>
          <cell r="E81">
            <v>24317.204771231918</v>
          </cell>
          <cell r="H81">
            <v>50000</v>
          </cell>
        </row>
        <row r="82">
          <cell r="B82" t="str">
            <v>TiÕp ®Þa RC-2</v>
          </cell>
          <cell r="C82" t="str">
            <v>bé</v>
          </cell>
          <cell r="D82">
            <v>143632</v>
          </cell>
          <cell r="E82">
            <v>198311.60729674395</v>
          </cell>
          <cell r="H82">
            <v>30000</v>
          </cell>
        </row>
        <row r="83">
          <cell r="B83" t="str">
            <v>TiÕp ®Þa tr¹m</v>
          </cell>
          <cell r="C83" t="str">
            <v>bé</v>
          </cell>
          <cell r="D83">
            <v>817961</v>
          </cell>
          <cell r="E83">
            <v>518982.00632650801</v>
          </cell>
          <cell r="H83">
            <v>30000</v>
          </cell>
        </row>
        <row r="84">
          <cell r="B84" t="str">
            <v>Tñ ®iÖn 400V trän bé</v>
          </cell>
          <cell r="C84" t="str">
            <v>tñ</v>
          </cell>
          <cell r="D84">
            <v>4200000</v>
          </cell>
          <cell r="E84">
            <v>99168.678265615366</v>
          </cell>
          <cell r="H84">
            <v>249000</v>
          </cell>
        </row>
        <row r="85">
          <cell r="B85" t="str">
            <v>Tñ ®iÖn 400V trän bé-</v>
          </cell>
          <cell r="C85" t="str">
            <v>tñ</v>
          </cell>
          <cell r="D85">
            <v>3315000</v>
          </cell>
          <cell r="E85">
            <v>99168.678265615366</v>
          </cell>
          <cell r="H85">
            <v>249000</v>
          </cell>
        </row>
        <row r="86">
          <cell r="B86" t="str">
            <v>VËn chuyÓn d©y dÉn (c¶ ru l«)</v>
          </cell>
          <cell r="C86" t="str">
            <v>tÊn</v>
          </cell>
          <cell r="E86">
            <v>54631.34420808818</v>
          </cell>
        </row>
        <row r="87">
          <cell r="B87" t="str">
            <v>VËn chuyÓn dông cô thi c«ng</v>
          </cell>
          <cell r="C87" t="str">
            <v>tÊn</v>
          </cell>
          <cell r="E87">
            <v>48679.315586945311</v>
          </cell>
        </row>
        <row r="88">
          <cell r="B88" t="str">
            <v>VËn chuyÓn mãng nÐo MN15-5</v>
          </cell>
          <cell r="C88" t="str">
            <v>tÊn</v>
          </cell>
          <cell r="E88">
            <v>49086.960094362621</v>
          </cell>
        </row>
        <row r="89">
          <cell r="B89" t="str">
            <v>VËn chuyÓn sø, phô kiÖn</v>
          </cell>
          <cell r="C89" t="str">
            <v>tÊn</v>
          </cell>
          <cell r="E89">
            <v>72243.82059704994</v>
          </cell>
        </row>
        <row r="90">
          <cell r="B90" t="str">
            <v>VËn chuyÓn xµ, tiÕp ®Þa vµo vÞ trÝ</v>
          </cell>
          <cell r="C90" t="str">
            <v>tÊn</v>
          </cell>
          <cell r="E90">
            <v>59523.776318512762</v>
          </cell>
        </row>
        <row r="91">
          <cell r="B91" t="str">
            <v>X¨ng</v>
          </cell>
          <cell r="C91" t="str">
            <v>kg</v>
          </cell>
          <cell r="D91">
            <v>5000</v>
          </cell>
        </row>
        <row r="92">
          <cell r="B92" t="str">
            <v>X¨ng A-83</v>
          </cell>
          <cell r="C92" t="str">
            <v>kg</v>
          </cell>
          <cell r="D92">
            <v>5000</v>
          </cell>
        </row>
        <row r="93">
          <cell r="B93" t="str">
            <v>Xµ ®ãn d©y+xµ thu l«i</v>
          </cell>
          <cell r="C93" t="str">
            <v>bé</v>
          </cell>
          <cell r="D93">
            <v>606176</v>
          </cell>
          <cell r="E93">
            <v>31021.622921761274</v>
          </cell>
          <cell r="F93" t="str">
            <v xml:space="preserve">ThÐp Th¸i nguyªn </v>
          </cell>
          <cell r="G93">
            <v>0</v>
          </cell>
        </row>
        <row r="94">
          <cell r="B94" t="str">
            <v>Xµ ®ì cÇu ch× tù r¬i</v>
          </cell>
          <cell r="C94" t="str">
            <v>bé</v>
          </cell>
          <cell r="D94">
            <v>375288</v>
          </cell>
          <cell r="E94">
            <v>23016.092850297202</v>
          </cell>
          <cell r="F94" t="str">
            <v xml:space="preserve">ThÐp Th¸i nguyªn </v>
          </cell>
        </row>
        <row r="95">
          <cell r="B95" t="str">
            <v>Xµ ®ì ghÕ c¸ch ®iÖn</v>
          </cell>
          <cell r="C95" t="str">
            <v>qu¶</v>
          </cell>
          <cell r="D95">
            <v>1306592</v>
          </cell>
          <cell r="E95">
            <v>68247.880659615606</v>
          </cell>
          <cell r="F95" t="str">
            <v xml:space="preserve">ThÐp Th¸i nguyªn </v>
          </cell>
        </row>
        <row r="96">
          <cell r="B96" t="str">
            <v>Xµ ®ì sø trung gian</v>
          </cell>
          <cell r="C96" t="str">
            <v>bé</v>
          </cell>
          <cell r="D96">
            <v>269420</v>
          </cell>
          <cell r="E96">
            <v>23016.092850297202</v>
          </cell>
          <cell r="F96" t="str">
            <v xml:space="preserve">ThÐp Th¸i nguyªn </v>
          </cell>
        </row>
        <row r="97">
          <cell r="B97" t="str">
            <v>Xµ ®ì th¼ng X§T-1L</v>
          </cell>
          <cell r="C97" t="str">
            <v>bé</v>
          </cell>
          <cell r="D97">
            <v>187872</v>
          </cell>
          <cell r="E97">
            <v>23016.092850297202</v>
          </cell>
          <cell r="F97" t="str">
            <v xml:space="preserve">ThÐp Th¸i nguyªn </v>
          </cell>
        </row>
        <row r="98">
          <cell r="B98" t="str">
            <v>Xµ ®ì v­ît X§V-1N</v>
          </cell>
          <cell r="C98" t="str">
            <v>bé</v>
          </cell>
          <cell r="D98">
            <v>1005480.0000000001</v>
          </cell>
          <cell r="E98">
            <v>37226.257737854336</v>
          </cell>
          <cell r="F98" t="str">
            <v xml:space="preserve">ThÐp Th¸i nguyªn </v>
          </cell>
        </row>
        <row r="99">
          <cell r="B99" t="str">
            <v>Xµ nÐo cuèi cã cÇu dao XND-2</v>
          </cell>
          <cell r="C99" t="str">
            <v>bé</v>
          </cell>
          <cell r="D99">
            <v>1199888</v>
          </cell>
          <cell r="E99">
            <v>68247.880659615606</v>
          </cell>
          <cell r="F99" t="str">
            <v xml:space="preserve">ThÐp Th¸i nguyªn </v>
          </cell>
        </row>
        <row r="100">
          <cell r="B100" t="str">
            <v>Xµ nÐo XN1-2§</v>
          </cell>
          <cell r="C100" t="str">
            <v>bé</v>
          </cell>
          <cell r="D100">
            <v>687420</v>
          </cell>
          <cell r="E100">
            <v>41229.798352938378</v>
          </cell>
          <cell r="F100" t="str">
            <v xml:space="preserve">ThÐp Th¸i nguyªn </v>
          </cell>
        </row>
        <row r="101">
          <cell r="B101" t="str">
            <v>Xµ nÐo XN1-2K(D)</v>
          </cell>
          <cell r="C101" t="str">
            <v>bé</v>
          </cell>
          <cell r="D101">
            <v>828400</v>
          </cell>
          <cell r="E101">
            <v>49435.427897221452</v>
          </cell>
          <cell r="F101" t="str">
            <v xml:space="preserve">ThÐp Th¸i nguyªn </v>
          </cell>
        </row>
        <row r="102">
          <cell r="B102" t="str">
            <v>Xµ nÐo XN1-2K(N)</v>
          </cell>
          <cell r="C102" t="str">
            <v>bé</v>
          </cell>
          <cell r="D102">
            <v>624872</v>
          </cell>
          <cell r="E102">
            <v>41229.798352938378</v>
          </cell>
          <cell r="F102" t="str">
            <v xml:space="preserve">ThÐp Th¸i nguyªn </v>
          </cell>
        </row>
        <row r="103">
          <cell r="B103" t="str">
            <v>Xµ nÐo XN1-2L</v>
          </cell>
          <cell r="C103" t="str">
            <v>bé</v>
          </cell>
          <cell r="D103">
            <v>596524</v>
          </cell>
          <cell r="E103">
            <v>41229.798352938378</v>
          </cell>
          <cell r="F103" t="str">
            <v xml:space="preserve">ThÐp Th¸i nguyªn </v>
          </cell>
        </row>
        <row r="104">
          <cell r="B104" t="str">
            <v>Xµ nÐo XN2-5L</v>
          </cell>
          <cell r="C104" t="str">
            <v>bé</v>
          </cell>
          <cell r="D104">
            <v>952280</v>
          </cell>
          <cell r="E104">
            <v>49435.427897221452</v>
          </cell>
          <cell r="F104" t="str">
            <v xml:space="preserve">ThÐp Th¸i nguyªn </v>
          </cell>
        </row>
        <row r="105">
          <cell r="B105" t="str">
            <v>Xµ nÐo XN2-6L</v>
          </cell>
          <cell r="C105" t="str">
            <v>bé</v>
          </cell>
          <cell r="D105">
            <v>1243284</v>
          </cell>
          <cell r="E105">
            <v>68247.880659615606</v>
          </cell>
          <cell r="F105" t="str">
            <v xml:space="preserve">ThÐp Th¸i nguyªn </v>
          </cell>
        </row>
        <row r="106">
          <cell r="B106" t="str">
            <v>Xµ rÏ nh¸nh XR-3§</v>
          </cell>
          <cell r="C106" t="str">
            <v>bé</v>
          </cell>
          <cell r="D106">
            <v>186580</v>
          </cell>
          <cell r="E106">
            <v>23016.092850297202</v>
          </cell>
          <cell r="F106" t="str">
            <v xml:space="preserve">ThÐp Th¸i nguyªn </v>
          </cell>
        </row>
        <row r="107">
          <cell r="B107" t="str">
            <v>Bª t«ng chÌn M200</v>
          </cell>
          <cell r="D107">
            <v>299866.7</v>
          </cell>
          <cell r="E107">
            <v>70605.606213080784</v>
          </cell>
        </row>
        <row r="108">
          <cell r="B108" t="str">
            <v>Bª t«ng M150</v>
          </cell>
          <cell r="D108">
            <v>226052.9</v>
          </cell>
          <cell r="E108">
            <v>72619.018974949664</v>
          </cell>
        </row>
        <row r="109">
          <cell r="B109" t="str">
            <v>Bª t«ng M50</v>
          </cell>
          <cell r="D109">
            <v>148966.79999999999</v>
          </cell>
          <cell r="E109">
            <v>37135.360613377925</v>
          </cell>
        </row>
        <row r="110">
          <cell r="B110" t="str">
            <v>Bª t«ng ®óc s½n M200</v>
          </cell>
          <cell r="D110">
            <v>266225.67000000004</v>
          </cell>
          <cell r="E110">
            <v>72715.55184678745</v>
          </cell>
        </row>
        <row r="111">
          <cell r="B111" t="str">
            <v>VËt liÖu dïng cho triÕt tÝnh</v>
          </cell>
        </row>
        <row r="112">
          <cell r="B112" t="str">
            <v>Xi m¨ng</v>
          </cell>
          <cell r="C112" t="str">
            <v>kg</v>
          </cell>
          <cell r="D112">
            <v>790</v>
          </cell>
        </row>
        <row r="113">
          <cell r="B113" t="str">
            <v>C¸t vµng</v>
          </cell>
          <cell r="C113" t="str">
            <v>m3</v>
          </cell>
          <cell r="D113">
            <v>10000</v>
          </cell>
        </row>
        <row r="114">
          <cell r="B114" t="str">
            <v>§¸ d¨m 4x6</v>
          </cell>
          <cell r="D114">
            <v>25000</v>
          </cell>
        </row>
        <row r="115">
          <cell r="B115" t="str">
            <v>V/c Xi m¨ng</v>
          </cell>
          <cell r="C115" t="str">
            <v>tÊn</v>
          </cell>
          <cell r="E115">
            <v>38486.806858678836</v>
          </cell>
        </row>
        <row r="116">
          <cell r="B116" t="str">
            <v>V/c c¸t vµng</v>
          </cell>
          <cell r="C116" t="str">
            <v>m3</v>
          </cell>
          <cell r="E116">
            <v>34165.356267205229</v>
          </cell>
        </row>
        <row r="117">
          <cell r="B117" t="str">
            <v>V/c ®¸ d¨m</v>
          </cell>
          <cell r="C117" t="str">
            <v>m3</v>
          </cell>
          <cell r="E117">
            <v>38650.143870212494</v>
          </cell>
        </row>
        <row r="118">
          <cell r="B118" t="str">
            <v>V/c n­íc</v>
          </cell>
          <cell r="C118" t="str">
            <v>m3</v>
          </cell>
          <cell r="E118">
            <v>33105.061735070121</v>
          </cell>
        </row>
        <row r="119">
          <cell r="B119" t="str">
            <v>§¸ d¨m 1x2</v>
          </cell>
          <cell r="D119">
            <v>37600</v>
          </cell>
        </row>
        <row r="120">
          <cell r="B120" t="str">
            <v>Gç kª</v>
          </cell>
          <cell r="D120">
            <v>1350000</v>
          </cell>
        </row>
        <row r="121">
          <cell r="B121" t="str">
            <v>S¬n</v>
          </cell>
          <cell r="D121">
            <v>18200</v>
          </cell>
        </row>
        <row r="122">
          <cell r="B122" t="str">
            <v>Gç cèp pha</v>
          </cell>
          <cell r="D122">
            <v>1350000</v>
          </cell>
        </row>
        <row r="123">
          <cell r="B123" t="str">
            <v>V/c cèt thÐp</v>
          </cell>
          <cell r="E123">
            <v>59523.776318512762</v>
          </cell>
        </row>
        <row r="124">
          <cell r="B124" t="str">
            <v>§æ bª t«ng M50</v>
          </cell>
          <cell r="C124" t="str">
            <v>kg</v>
          </cell>
          <cell r="D124"/>
          <cell r="E124">
            <v>38450.121955328686</v>
          </cell>
        </row>
        <row r="125">
          <cell r="B125" t="str">
            <v>§æ bª t«ng M150</v>
          </cell>
          <cell r="E125">
            <v>80005.66363611196</v>
          </cell>
        </row>
        <row r="126">
          <cell r="B126" t="str">
            <v>§æ bª t«ng M200</v>
          </cell>
          <cell r="C126" t="str">
            <v>kg</v>
          </cell>
          <cell r="D126"/>
          <cell r="E126">
            <v>80005.66363611196</v>
          </cell>
        </row>
        <row r="127">
          <cell r="B127" t="str">
            <v>Gia c«ng ®Æt buéc cèt thÐp</v>
          </cell>
          <cell r="E127">
            <v>203.0776975307258</v>
          </cell>
        </row>
        <row r="128">
          <cell r="B128" t="str">
            <v xml:space="preserve">ThÐp lµm xµ </v>
          </cell>
          <cell r="C128" t="str">
            <v>VT</v>
          </cell>
          <cell r="D128">
            <v>7600</v>
          </cell>
          <cell r="E128"/>
        </row>
        <row r="129">
          <cell r="B129" t="str">
            <v xml:space="preserve">ThÐp lµm ghÕ </v>
          </cell>
          <cell r="D129">
            <v>7600</v>
          </cell>
        </row>
        <row r="130">
          <cell r="B130" t="str">
            <v>ThÐp lµm cæ dÒ</v>
          </cell>
          <cell r="D130">
            <v>8900</v>
          </cell>
        </row>
        <row r="131">
          <cell r="B131" t="str">
            <v>ThÐp lµm d©y nÐo</v>
          </cell>
          <cell r="D131">
            <v>6500</v>
          </cell>
        </row>
        <row r="132">
          <cell r="B132" t="str">
            <v>ThÐp ®Öm</v>
          </cell>
          <cell r="D132">
            <v>4500</v>
          </cell>
        </row>
        <row r="133">
          <cell r="B133" t="str">
            <v>Cét LT12C</v>
          </cell>
          <cell r="D133">
            <v>1796100</v>
          </cell>
        </row>
        <row r="134">
          <cell r="B134" t="str">
            <v>Cét LT12B</v>
          </cell>
          <cell r="D134">
            <v>1568200</v>
          </cell>
        </row>
        <row r="135">
          <cell r="B135" t="str">
            <v>Cét LT16C</v>
          </cell>
          <cell r="D135">
            <v>4746000</v>
          </cell>
        </row>
        <row r="136">
          <cell r="B136" t="str">
            <v>Cét LT10B</v>
          </cell>
          <cell r="D136">
            <v>1154400</v>
          </cell>
        </row>
        <row r="137">
          <cell r="B137" t="str">
            <v>Cét LT14C</v>
          </cell>
          <cell r="D137">
            <v>4235000</v>
          </cell>
        </row>
        <row r="138">
          <cell r="B138" t="str">
            <v>Cét LT14B</v>
          </cell>
          <cell r="D138">
            <v>3677200</v>
          </cell>
        </row>
        <row r="139">
          <cell r="B139" t="str">
            <v>Dùng cét LT12m</v>
          </cell>
          <cell r="E139">
            <v>76087.436749749191</v>
          </cell>
        </row>
        <row r="140">
          <cell r="B140" t="str">
            <v>Dùng cét LT10m</v>
          </cell>
          <cell r="E140">
            <v>57065.57756231189</v>
          </cell>
        </row>
        <row r="141">
          <cell r="B141" t="str">
            <v>Dùng cét LT14m</v>
          </cell>
          <cell r="E141">
            <v>90354.99450935518</v>
          </cell>
        </row>
        <row r="142">
          <cell r="B142" t="str">
            <v>Dùng cét LT16m</v>
          </cell>
          <cell r="E142">
            <v>109376.85369679247</v>
          </cell>
        </row>
        <row r="143">
          <cell r="B143" t="str">
            <v>Nèi cét bª t«ng mÆt bÝch</v>
          </cell>
          <cell r="E143">
            <v>57228.309621950975</v>
          </cell>
        </row>
        <row r="144">
          <cell r="B144" t="str">
            <v>V/c cét</v>
          </cell>
          <cell r="E144">
            <v>75669.01168933892</v>
          </cell>
        </row>
        <row r="145">
          <cell r="B145" t="str">
            <v>ThÐp c¸c lo¹i</v>
          </cell>
          <cell r="D145">
            <v>4700</v>
          </cell>
          <cell r="E145">
            <v>0</v>
          </cell>
        </row>
        <row r="146">
          <cell r="B146" t="str">
            <v>§Ço ®Êt cÊp II s©u 2m</v>
          </cell>
          <cell r="E146">
            <v>19401.893069922997</v>
          </cell>
        </row>
        <row r="147">
          <cell r="B147" t="str">
            <v>§Ço ®Êt cÊp II s©u 2m-</v>
          </cell>
          <cell r="E147">
            <v>28722.805722398796</v>
          </cell>
        </row>
        <row r="148">
          <cell r="B148" t="str">
            <v>§µo ®Êt tiÕp ®Þa</v>
          </cell>
          <cell r="E148">
            <v>39185.371181035713</v>
          </cell>
        </row>
        <row r="149">
          <cell r="B149" t="str">
            <v>LÊp ®Êt tiÕp ®Þa</v>
          </cell>
          <cell r="E149">
            <v>11793.459626688882</v>
          </cell>
        </row>
        <row r="150">
          <cell r="B150" t="str">
            <v xml:space="preserve">LÊp ®Êt </v>
          </cell>
          <cell r="E150">
            <v>12744.319912255143</v>
          </cell>
        </row>
        <row r="151">
          <cell r="B151" t="str">
            <v>§¾p ®Êt ch©n cét</v>
          </cell>
          <cell r="E151">
            <v>12744.319912255143</v>
          </cell>
        </row>
        <row r="152">
          <cell r="B152" t="str">
            <v>V/c cù ly 100m</v>
          </cell>
          <cell r="C152" t="str">
            <v>kg</v>
          </cell>
          <cell r="E152">
            <v>59.523776318512759</v>
          </cell>
        </row>
        <row r="153">
          <cell r="B153" t="str">
            <v>L¾p xµ nÐo &gt;140kg</v>
          </cell>
          <cell r="E153">
            <v>68247.880659615606</v>
          </cell>
        </row>
        <row r="154">
          <cell r="B154" t="str">
            <v>L¾p xµ nÐo &lt;140kg</v>
          </cell>
          <cell r="E154">
            <v>49435.427897221452</v>
          </cell>
        </row>
        <row r="155">
          <cell r="B155" t="str">
            <v>L¾p xµ nÐo &lt;100kg</v>
          </cell>
          <cell r="E155">
            <v>41229.798352938378</v>
          </cell>
        </row>
        <row r="156">
          <cell r="B156" t="str">
            <v>L¾p xµ ®ì &lt;50kg</v>
          </cell>
          <cell r="E156">
            <v>23016.092850297202</v>
          </cell>
        </row>
        <row r="157">
          <cell r="B157" t="str">
            <v>L¾p xµ ®ì &lt;100kg</v>
          </cell>
          <cell r="E157">
            <v>31021.622921761274</v>
          </cell>
        </row>
        <row r="158">
          <cell r="B158" t="str">
            <v>L¾p xµ ®ì &lt;140kg</v>
          </cell>
          <cell r="E158">
            <v>37226.257737854336</v>
          </cell>
        </row>
        <row r="159">
          <cell r="B159" t="str">
            <v>G¹ch XM M75</v>
          </cell>
          <cell r="D159">
            <v>244315.4</v>
          </cell>
          <cell r="E159">
            <v>28897.584499346169</v>
          </cell>
        </row>
        <row r="160">
          <cell r="B160" t="str">
            <v>L¾p ghÕ</v>
          </cell>
          <cell r="E160">
            <v>37226.257737854336</v>
          </cell>
        </row>
        <row r="161">
          <cell r="B161" t="str">
            <v>L¾p gi¸ ®ì MBA</v>
          </cell>
          <cell r="E161">
            <v>68247.880659615606</v>
          </cell>
        </row>
        <row r="162">
          <cell r="B162" t="str">
            <v>L¾p d©y nÐo</v>
          </cell>
          <cell r="E162">
            <v>23016.092850297202</v>
          </cell>
        </row>
        <row r="163">
          <cell r="B163" t="str">
            <v>L¾p cæ dÒ</v>
          </cell>
          <cell r="E163">
            <v>17011.557507023146</v>
          </cell>
        </row>
        <row r="164">
          <cell r="B164" t="str">
            <v>L¾p thu l«i sõng</v>
          </cell>
          <cell r="E164">
            <v>24317.204771231918</v>
          </cell>
        </row>
        <row r="165">
          <cell r="B165" t="str">
            <v>R¶i tiÕp ®Þa</v>
          </cell>
          <cell r="E165">
            <v>424.95543855421363</v>
          </cell>
        </row>
        <row r="166">
          <cell r="B166" t="str">
            <v>V/c tiÕp ®Þa</v>
          </cell>
          <cell r="E166">
            <v>59523.776318512762</v>
          </cell>
        </row>
        <row r="167">
          <cell r="B167" t="str">
            <v>L¾p mãng nÐo</v>
          </cell>
          <cell r="E167">
            <v>56659.654841056035</v>
          </cell>
        </row>
        <row r="168">
          <cell r="B168" t="str">
            <v>§óc s½n mãng nÐo</v>
          </cell>
          <cell r="E168">
            <v>80005.66363611196</v>
          </cell>
        </row>
        <row r="169">
          <cell r="B169" t="str">
            <v>Chi phÝ chung</v>
          </cell>
          <cell r="D169">
            <v>0.68</v>
          </cell>
        </row>
        <row r="170">
          <cell r="B170" t="str">
            <v>L·i ®Þnh møc</v>
          </cell>
          <cell r="D170">
            <v>6.5642379203734655E-2</v>
          </cell>
        </row>
        <row r="171">
          <cell r="B171" t="str">
            <v>LTP</v>
          </cell>
          <cell r="D171">
            <v>0.03</v>
          </cell>
        </row>
        <row r="172">
          <cell r="B172" t="str">
            <v>V/c Cét 16,18m</v>
          </cell>
          <cell r="D172">
            <v>280000</v>
          </cell>
        </row>
        <row r="173">
          <cell r="B173" t="str">
            <v>V/c Cét 10,12m</v>
          </cell>
          <cell r="D173">
            <v>140000</v>
          </cell>
        </row>
        <row r="174">
          <cell r="B174" t="str">
            <v>M¸y c¾t uèn</v>
          </cell>
          <cell r="G174">
            <v>52795.600000000006</v>
          </cell>
        </row>
        <row r="175">
          <cell r="B175" t="str">
            <v>M¸y hµn</v>
          </cell>
          <cell r="G175">
            <v>103070.00000000001</v>
          </cell>
        </row>
        <row r="176">
          <cell r="B176" t="str">
            <v>§ãng cäc tiÕp ®Þa</v>
          </cell>
          <cell r="E176">
            <v>15464.897163241547</v>
          </cell>
        </row>
        <row r="177">
          <cell r="B177" t="str">
            <v>Mãc treo ch÷ U MT12</v>
          </cell>
          <cell r="D177">
            <v>9000</v>
          </cell>
        </row>
        <row r="178">
          <cell r="B178" t="str">
            <v>Mãc treo ch÷ U MT6</v>
          </cell>
          <cell r="D178">
            <v>7500</v>
          </cell>
        </row>
        <row r="179">
          <cell r="B179" t="str">
            <v>M¾t nèi l¾p r¸p</v>
          </cell>
          <cell r="D179">
            <v>11000</v>
          </cell>
        </row>
        <row r="180">
          <cell r="B180" t="str">
            <v>Vßng treo ®Çu trßn</v>
          </cell>
          <cell r="D180">
            <v>5300</v>
          </cell>
        </row>
        <row r="181">
          <cell r="B181" t="str">
            <v>M¾t nèi kÐp</v>
          </cell>
          <cell r="D181">
            <v>8000</v>
          </cell>
        </row>
        <row r="182">
          <cell r="B182" t="str">
            <v>M¾t nèi trung gian</v>
          </cell>
          <cell r="D182">
            <v>8500</v>
          </cell>
        </row>
        <row r="183">
          <cell r="B183" t="str">
            <v>Sø PC-70</v>
          </cell>
          <cell r="D183">
            <v>62000</v>
          </cell>
        </row>
        <row r="184">
          <cell r="B184" t="str">
            <v>Kho¸ nÐo d©y</v>
          </cell>
          <cell r="D184">
            <v>46000</v>
          </cell>
        </row>
        <row r="185">
          <cell r="B185" t="str">
            <v>D©y ®ång M95</v>
          </cell>
          <cell r="D185">
            <v>34000</v>
          </cell>
        </row>
        <row r="186">
          <cell r="B186" t="str">
            <v>HÖ sè KK</v>
          </cell>
          <cell r="D186">
            <v>1.5</v>
          </cell>
        </row>
        <row r="187">
          <cell r="B187" t="str">
            <v>Hª sè NC</v>
          </cell>
          <cell r="D187">
            <v>1.5511587040232648</v>
          </cell>
        </row>
        <row r="188">
          <cell r="B188" t="str">
            <v>hsvc</v>
          </cell>
          <cell r="D188">
            <v>2.3267380560348974</v>
          </cell>
        </row>
        <row r="190">
          <cell r="B190" t="str">
            <v>L¾p chuçi sø</v>
          </cell>
          <cell r="E190">
            <v>8559.2937288003759</v>
          </cell>
        </row>
        <row r="191">
          <cell r="B191" t="str">
            <v>Mua c«ng t¬ 1 pha 220V-3ö9A</v>
          </cell>
          <cell r="C191" t="str">
            <v>c¸i</v>
          </cell>
          <cell r="D191">
            <v>97000</v>
          </cell>
          <cell r="F191" t="str">
            <v>Nhµ m¸y thiÕt bÞ ®o ®iÖn</v>
          </cell>
        </row>
        <row r="192">
          <cell r="B192" t="str">
            <v>Chi phÝ thö nghiÖm</v>
          </cell>
          <cell r="C192" t="str">
            <v>c¸i</v>
          </cell>
          <cell r="D192">
            <v>8000</v>
          </cell>
          <cell r="F192" t="str">
            <v>Thuª §iÖn lùc Thanh ho¸</v>
          </cell>
        </row>
        <row r="193">
          <cell r="B193" t="str">
            <v>Chi phÝ vËn chuyÓn</v>
          </cell>
          <cell r="C193" t="str">
            <v>c¸i</v>
          </cell>
          <cell r="D193">
            <v>2000</v>
          </cell>
        </row>
        <row r="194">
          <cell r="B194" t="str">
            <v>Chi phÝ l¾p ®Æt</v>
          </cell>
          <cell r="C194" t="str">
            <v>c¸i</v>
          </cell>
          <cell r="E194">
            <v>5092.7642570491826</v>
          </cell>
        </row>
        <row r="196">
          <cell r="B196" t="str">
            <v>D©y AC-50</v>
          </cell>
          <cell r="D196">
            <v>21200</v>
          </cell>
          <cell r="E196">
            <v>1559.6109361451875</v>
          </cell>
        </row>
        <row r="197">
          <cell r="B197" t="str">
            <v>V/c d©y</v>
          </cell>
          <cell r="E197">
            <v>38758.337189818107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nc4"/>
    </sheetNames>
    <sheetDataSet>
      <sheetData sheetId="0">
        <row r="3">
          <cell r="A3">
            <v>110101</v>
          </cell>
          <cell r="B3" t="str">
            <v>Lap MBT 500/225/35 150MVA</v>
          </cell>
          <cell r="C3" t="str">
            <v>may</v>
          </cell>
          <cell r="E3">
            <v>10556501.375999998</v>
          </cell>
          <cell r="F3">
            <v>1235716.9000000001</v>
          </cell>
        </row>
        <row r="4">
          <cell r="A4">
            <v>110102</v>
          </cell>
          <cell r="B4" t="str">
            <v>Lap MBT 500/225/35 100MVA</v>
          </cell>
          <cell r="C4" t="str">
            <v>may</v>
          </cell>
          <cell r="E4">
            <v>7610500.9919999996</v>
          </cell>
          <cell r="F4">
            <v>1053156.5</v>
          </cell>
        </row>
        <row r="5">
          <cell r="A5">
            <v>110111</v>
          </cell>
          <cell r="B5" t="str">
            <v>Lap MBT 220/110/35 250MVA</v>
          </cell>
          <cell r="C5" t="str">
            <v>may</v>
          </cell>
          <cell r="E5">
            <v>7180875.9359999998</v>
          </cell>
          <cell r="F5">
            <v>1053156.5</v>
          </cell>
        </row>
        <row r="6">
          <cell r="A6">
            <v>110112</v>
          </cell>
          <cell r="B6" t="str">
            <v>Lap MBT 220/110/35 125MVA</v>
          </cell>
          <cell r="C6" t="str">
            <v>may</v>
          </cell>
          <cell r="E6">
            <v>5861313.2639999995</v>
          </cell>
          <cell r="F6">
            <v>725084.8</v>
          </cell>
        </row>
        <row r="7">
          <cell r="A7">
            <v>110113</v>
          </cell>
          <cell r="B7" t="str">
            <v>Lap MBT 500/225/35   60MVA</v>
          </cell>
          <cell r="C7" t="str">
            <v>may</v>
          </cell>
          <cell r="E7">
            <v>3068750.4</v>
          </cell>
          <cell r="F7">
            <v>420933.7</v>
          </cell>
        </row>
        <row r="8">
          <cell r="A8">
            <v>110201</v>
          </cell>
          <cell r="B8" t="str">
            <v>Lap MBT 110/35/11 60MVA</v>
          </cell>
          <cell r="C8" t="str">
            <v>may</v>
          </cell>
          <cell r="E8">
            <v>1825906.4879999999</v>
          </cell>
          <cell r="F8">
            <v>433946.7</v>
          </cell>
        </row>
        <row r="9">
          <cell r="A9">
            <v>110202</v>
          </cell>
          <cell r="B9" t="str">
            <v>Lap MBT 110/35/11 40MVA</v>
          </cell>
          <cell r="C9" t="str">
            <v>may</v>
          </cell>
          <cell r="E9">
            <v>1426968.936</v>
          </cell>
          <cell r="F9">
            <v>428854.80000000005</v>
          </cell>
        </row>
        <row r="10">
          <cell r="A10">
            <v>110203</v>
          </cell>
          <cell r="B10" t="str">
            <v>Lap MBT 110/35/11 25MVA</v>
          </cell>
          <cell r="C10" t="str">
            <v>may</v>
          </cell>
          <cell r="E10">
            <v>1135437.648</v>
          </cell>
          <cell r="F10">
            <v>424328.30000000005</v>
          </cell>
        </row>
        <row r="11">
          <cell r="A11">
            <v>110204</v>
          </cell>
          <cell r="B11" t="str">
            <v>Lap MBT 110/35/11 16MVA</v>
          </cell>
          <cell r="C11" t="str">
            <v>may</v>
          </cell>
          <cell r="E11">
            <v>1012687.632</v>
          </cell>
          <cell r="F11">
            <v>63026.700000000004</v>
          </cell>
        </row>
        <row r="12">
          <cell r="A12">
            <v>110205</v>
          </cell>
          <cell r="B12" t="str">
            <v>Lap MBT 110/35/11 11MVA</v>
          </cell>
          <cell r="C12" t="str">
            <v>may</v>
          </cell>
          <cell r="E12">
            <v>966656.37599999993</v>
          </cell>
          <cell r="F12">
            <v>61329.4</v>
          </cell>
        </row>
        <row r="13">
          <cell r="A13">
            <v>110301</v>
          </cell>
          <cell r="B13" t="str">
            <v>Lap MBT 35/11(/6) &lt;= 1000KVA</v>
          </cell>
          <cell r="C13" t="str">
            <v>may</v>
          </cell>
          <cell r="E13">
            <v>237828.15599999999</v>
          </cell>
          <cell r="F13">
            <v>57369.4</v>
          </cell>
        </row>
        <row r="14">
          <cell r="A14">
            <v>110302</v>
          </cell>
          <cell r="B14" t="str">
            <v>Lap MBT 35/11(/6) &lt;= 1800KVA</v>
          </cell>
          <cell r="C14" t="str">
            <v>may</v>
          </cell>
          <cell r="E14">
            <v>280790.66159999999</v>
          </cell>
          <cell r="F14">
            <v>58500.200000000004</v>
          </cell>
        </row>
        <row r="15">
          <cell r="A15">
            <v>110303</v>
          </cell>
          <cell r="B15" t="str">
            <v>Lap MBT 35/11(/6) &lt;= 3200KVA</v>
          </cell>
          <cell r="C15" t="str">
            <v>may</v>
          </cell>
          <cell r="E15">
            <v>337562.54399999999</v>
          </cell>
          <cell r="F15">
            <v>59632.100000000006</v>
          </cell>
        </row>
        <row r="16">
          <cell r="A16">
            <v>110304</v>
          </cell>
          <cell r="B16" t="str">
            <v>Lap MBT 35/11(/6) &lt;= 5600KVA</v>
          </cell>
          <cell r="C16" t="str">
            <v>may</v>
          </cell>
          <cell r="E16">
            <v>414281.30399999995</v>
          </cell>
          <cell r="F16">
            <v>59632.100000000006</v>
          </cell>
        </row>
        <row r="17">
          <cell r="A17">
            <v>110401</v>
          </cell>
          <cell r="B17" t="str">
            <v>Lap MBT 6/10/0.4   30KVA</v>
          </cell>
          <cell r="C17" t="str">
            <v>may</v>
          </cell>
          <cell r="E17">
            <v>61375.007999999994</v>
          </cell>
          <cell r="F17">
            <v>9618.4000000000015</v>
          </cell>
        </row>
        <row r="18">
          <cell r="A18">
            <v>110402</v>
          </cell>
          <cell r="B18" t="str">
            <v>Lap MBT 6/10/0.4   50KVA</v>
          </cell>
          <cell r="C18" t="str">
            <v>may</v>
          </cell>
          <cell r="E18">
            <v>69046.883999999991</v>
          </cell>
          <cell r="F18">
            <v>9618.4000000000015</v>
          </cell>
        </row>
        <row r="19">
          <cell r="A19">
            <v>110403</v>
          </cell>
          <cell r="B19" t="str">
            <v>Lap MBT 6/10/0.4 100KVA</v>
          </cell>
          <cell r="C19" t="str">
            <v>may</v>
          </cell>
          <cell r="E19">
            <v>84390.635999999999</v>
          </cell>
          <cell r="F19">
            <v>9618.4000000000015</v>
          </cell>
        </row>
        <row r="20">
          <cell r="A20">
            <v>110404</v>
          </cell>
          <cell r="B20" t="str">
            <v>Lap MBT 6/10/0.4 180KVA</v>
          </cell>
          <cell r="C20" t="str">
            <v>may</v>
          </cell>
          <cell r="E20">
            <v>99734.388000000006</v>
          </cell>
          <cell r="F20">
            <v>9618.4000000000015</v>
          </cell>
        </row>
        <row r="21">
          <cell r="A21">
            <v>110405</v>
          </cell>
          <cell r="B21" t="str">
            <v>Lap MBT 6/10/0.4 320KVA</v>
          </cell>
          <cell r="C21" t="str">
            <v>may</v>
          </cell>
          <cell r="E21">
            <v>116612.51519999998</v>
          </cell>
          <cell r="F21">
            <v>9618.4000000000015</v>
          </cell>
        </row>
        <row r="22">
          <cell r="A22">
            <v>110406</v>
          </cell>
          <cell r="B22" t="str">
            <v>Lap MBT 6/10/0.4 560KVA</v>
          </cell>
          <cell r="C22" t="str">
            <v>may</v>
          </cell>
          <cell r="E22">
            <v>138093.76799999998</v>
          </cell>
          <cell r="F22">
            <v>9618.4000000000015</v>
          </cell>
        </row>
        <row r="23">
          <cell r="A23">
            <v>110407</v>
          </cell>
          <cell r="B23" t="str">
            <v>Lap MBT 6/10/0.4 750KVA</v>
          </cell>
          <cell r="C23" t="str">
            <v>may</v>
          </cell>
          <cell r="E23">
            <v>161109.39599999998</v>
          </cell>
          <cell r="F23">
            <v>9618.4000000000015</v>
          </cell>
        </row>
        <row r="24">
          <cell r="A24">
            <v>110411</v>
          </cell>
          <cell r="B24" t="str">
            <v>Lap MBT 35/0.4   30KVA</v>
          </cell>
          <cell r="C24" t="str">
            <v>may</v>
          </cell>
          <cell r="E24">
            <v>67512.508799999996</v>
          </cell>
          <cell r="F24">
            <v>9618.4000000000015</v>
          </cell>
        </row>
        <row r="25">
          <cell r="A25">
            <v>110412</v>
          </cell>
          <cell r="B25" t="str">
            <v>Lap MBT 35/0.4   50KVA</v>
          </cell>
          <cell r="C25" t="str">
            <v>may</v>
          </cell>
          <cell r="E25">
            <v>75951.57239999999</v>
          </cell>
          <cell r="F25">
            <v>9618.4000000000015</v>
          </cell>
        </row>
        <row r="26">
          <cell r="A26">
            <v>110413</v>
          </cell>
          <cell r="B26" t="str">
            <v>Lap MBT 35/0.4 100KVA</v>
          </cell>
          <cell r="C26" t="str">
            <v>may</v>
          </cell>
          <cell r="E26">
            <v>92829.699599999993</v>
          </cell>
          <cell r="F26">
            <v>9618.4000000000015</v>
          </cell>
        </row>
        <row r="27">
          <cell r="A27">
            <v>110414</v>
          </cell>
          <cell r="B27" t="str">
            <v>Lap MBT 35/0.4 180KVA</v>
          </cell>
          <cell r="C27" t="str">
            <v>may</v>
          </cell>
          <cell r="E27">
            <v>108940.63919999999</v>
          </cell>
          <cell r="F27">
            <v>9618.4000000000015</v>
          </cell>
        </row>
        <row r="28">
          <cell r="A28">
            <v>110415</v>
          </cell>
          <cell r="B28" t="str">
            <v>Lap MBT 35/0.4 320KVA</v>
          </cell>
          <cell r="C28" t="str">
            <v>may</v>
          </cell>
          <cell r="E28">
            <v>127353.1416</v>
          </cell>
          <cell r="F28">
            <v>9618.4000000000015</v>
          </cell>
        </row>
        <row r="29">
          <cell r="A29">
            <v>110416</v>
          </cell>
          <cell r="B29" t="str">
            <v>Lap MBT 35/0.4 560KVA</v>
          </cell>
          <cell r="C29" t="str">
            <v>may</v>
          </cell>
          <cell r="E29">
            <v>151903.14479999998</v>
          </cell>
          <cell r="F29">
            <v>9618.4000000000015</v>
          </cell>
        </row>
        <row r="30">
          <cell r="A30">
            <v>110417</v>
          </cell>
          <cell r="B30" t="str">
            <v>Lap MBT 35/0.4 =&gt; 750KVA</v>
          </cell>
          <cell r="C30" t="str">
            <v>may</v>
          </cell>
          <cell r="E30">
            <v>176453.14800000002</v>
          </cell>
          <cell r="F30">
            <v>35474.01</v>
          </cell>
        </row>
        <row r="31">
          <cell r="A31">
            <v>110421</v>
          </cell>
          <cell r="B31" t="str">
            <v>Lap treo MBT 35/0.4   30KVA</v>
          </cell>
          <cell r="C31" t="str">
            <v>may</v>
          </cell>
          <cell r="E31">
            <v>74263.759680000003</v>
          </cell>
          <cell r="F31">
            <v>35474.01</v>
          </cell>
        </row>
        <row r="32">
          <cell r="A32">
            <v>110422</v>
          </cell>
          <cell r="B32" t="str">
            <v xml:space="preserve">Lap treo MBT 35/0.4   50KVA </v>
          </cell>
          <cell r="C32" t="str">
            <v>may</v>
          </cell>
          <cell r="E32">
            <v>83546.729640000005</v>
          </cell>
          <cell r="F32">
            <v>35474.01</v>
          </cell>
        </row>
        <row r="33">
          <cell r="A33">
            <v>110423</v>
          </cell>
          <cell r="B33" t="str">
            <v xml:space="preserve">Lap treo MBT 35/0.4 100KVA </v>
          </cell>
          <cell r="C33" t="str">
            <v>may</v>
          </cell>
          <cell r="E33">
            <v>102112.66955999999</v>
          </cell>
          <cell r="F33">
            <v>35474.01</v>
          </cell>
        </row>
        <row r="34">
          <cell r="A34">
            <v>110424</v>
          </cell>
          <cell r="B34" t="str">
            <v xml:space="preserve">Lap treo MBT 35/0.4 180KVA </v>
          </cell>
          <cell r="C34" t="str">
            <v>may</v>
          </cell>
          <cell r="E34">
            <v>119834.70312000001</v>
          </cell>
          <cell r="F34">
            <v>35474.01</v>
          </cell>
        </row>
        <row r="35">
          <cell r="A35">
            <v>110425</v>
          </cell>
          <cell r="B35" t="str">
            <v xml:space="preserve">Lap treo MBT 35/0.4 320KVA </v>
          </cell>
          <cell r="C35" t="str">
            <v>may</v>
          </cell>
          <cell r="E35">
            <v>140088.45576000001</v>
          </cell>
          <cell r="F35">
            <v>35474.01</v>
          </cell>
        </row>
        <row r="36">
          <cell r="A36">
            <v>110426</v>
          </cell>
          <cell r="B36" t="str">
            <v xml:space="preserve">Lap treo MBT 35/0.4 560KVA </v>
          </cell>
          <cell r="C36" t="str">
            <v>may</v>
          </cell>
          <cell r="E36">
            <v>167093.45928000001</v>
          </cell>
          <cell r="F36">
            <v>35474.01</v>
          </cell>
        </row>
        <row r="37">
          <cell r="A37">
            <v>110427</v>
          </cell>
          <cell r="B37" t="str">
            <v>Lap treo MBT 35/0.4 =&gt; 750KVA</v>
          </cell>
          <cell r="C37" t="str">
            <v>may</v>
          </cell>
          <cell r="E37">
            <v>194098.46280000001</v>
          </cell>
          <cell r="F37">
            <v>35474.01</v>
          </cell>
        </row>
        <row r="38">
          <cell r="A38">
            <v>110501</v>
          </cell>
          <cell r="B38" t="str">
            <v>Lap TU. TI 500KV</v>
          </cell>
          <cell r="C38" t="str">
            <v>bo 3 pha</v>
          </cell>
          <cell r="E38">
            <v>168781.272</v>
          </cell>
          <cell r="F38">
            <v>92299.900000000009</v>
          </cell>
        </row>
        <row r="39">
          <cell r="A39">
            <v>110502</v>
          </cell>
          <cell r="B39" t="str">
            <v>Lap TU. TI 220KV</v>
          </cell>
          <cell r="C39" t="str">
            <v>bo 3 pha</v>
          </cell>
          <cell r="E39">
            <v>146686.26911999998</v>
          </cell>
          <cell r="F39">
            <v>132160.6</v>
          </cell>
        </row>
        <row r="40">
          <cell r="A40">
            <v>110503</v>
          </cell>
          <cell r="B40" t="str">
            <v>Lap TU. TI 110KV</v>
          </cell>
          <cell r="C40" t="str">
            <v>bo 3 pha</v>
          </cell>
          <cell r="E40">
            <v>115078.14</v>
          </cell>
          <cell r="F40">
            <v>82375.700000000012</v>
          </cell>
        </row>
        <row r="41">
          <cell r="A41">
            <v>110504</v>
          </cell>
          <cell r="B41" t="str">
            <v>Lap TU. TI &lt;=35KV</v>
          </cell>
          <cell r="C41" t="str">
            <v>bo 3 pha</v>
          </cell>
          <cell r="E41">
            <v>46031.255999999994</v>
          </cell>
          <cell r="F41">
            <v>3394.6000000000004</v>
          </cell>
        </row>
        <row r="42">
          <cell r="A42">
            <v>110505</v>
          </cell>
          <cell r="B42" t="str">
            <v>Lap TU. TI &lt;=10KV</v>
          </cell>
          <cell r="C42" t="str">
            <v>bo 3 pha</v>
          </cell>
          <cell r="E42">
            <v>23015.627999999997</v>
          </cell>
          <cell r="F42">
            <v>2829.2000000000003</v>
          </cell>
        </row>
        <row r="43">
          <cell r="A43">
            <v>110601</v>
          </cell>
          <cell r="B43" t="str">
            <v>Say MBT 500/225KV 150MVA</v>
          </cell>
          <cell r="C43" t="str">
            <v>may</v>
          </cell>
          <cell r="E43">
            <v>2117437.7760000001</v>
          </cell>
          <cell r="F43">
            <v>533155.70000000007</v>
          </cell>
        </row>
        <row r="44">
          <cell r="A44">
            <v>110602</v>
          </cell>
          <cell r="B44" t="str">
            <v>Say MBT 500/225KV 100MVA</v>
          </cell>
          <cell r="C44" t="str">
            <v>may</v>
          </cell>
          <cell r="E44">
            <v>1703156.4720000001</v>
          </cell>
          <cell r="F44">
            <v>532024.9</v>
          </cell>
        </row>
        <row r="45">
          <cell r="A45">
            <v>110611</v>
          </cell>
          <cell r="B45" t="str">
            <v>Say MBT 220/110/35KV 250MVA</v>
          </cell>
          <cell r="C45" t="str">
            <v>may</v>
          </cell>
          <cell r="E45">
            <v>2117437.7760000001</v>
          </cell>
          <cell r="F45">
            <v>269123.80000000005</v>
          </cell>
        </row>
        <row r="46">
          <cell r="A46">
            <v>110612</v>
          </cell>
          <cell r="B46" t="str">
            <v>Say MBT 220/110/35KV 125MVA</v>
          </cell>
          <cell r="C46" t="str">
            <v>may</v>
          </cell>
          <cell r="E46">
            <v>1703156.4720000001</v>
          </cell>
          <cell r="F46">
            <v>269690.30000000005</v>
          </cell>
        </row>
        <row r="47">
          <cell r="A47">
            <v>110613</v>
          </cell>
          <cell r="B47" t="str">
            <v>Say MBT 220/110/35KV 60MVA</v>
          </cell>
          <cell r="C47" t="str">
            <v>may</v>
          </cell>
          <cell r="E47">
            <v>1380937.68</v>
          </cell>
          <cell r="F47">
            <v>269123.80000000005</v>
          </cell>
        </row>
        <row r="48">
          <cell r="A48">
            <v>110621</v>
          </cell>
          <cell r="B48" t="str">
            <v>Say MBT 110/35/11KV 60MVA</v>
          </cell>
          <cell r="C48" t="str">
            <v>may</v>
          </cell>
          <cell r="E48">
            <v>1380937.68</v>
          </cell>
          <cell r="F48">
            <v>269123.80000000005</v>
          </cell>
        </row>
        <row r="49">
          <cell r="A49">
            <v>110622</v>
          </cell>
          <cell r="B49" t="str">
            <v>Say MBT 110/35/11KV 40MVA</v>
          </cell>
          <cell r="C49" t="str">
            <v>may</v>
          </cell>
          <cell r="E49">
            <v>1104750.1439999999</v>
          </cell>
          <cell r="F49">
            <v>215525.2</v>
          </cell>
        </row>
        <row r="50">
          <cell r="A50">
            <v>110623</v>
          </cell>
          <cell r="B50" t="str">
            <v>Say MBT 110/35/11KV 25MVA</v>
          </cell>
          <cell r="C50" t="str">
            <v>may</v>
          </cell>
          <cell r="E50">
            <v>889937.61600000004</v>
          </cell>
          <cell r="F50">
            <v>172986</v>
          </cell>
        </row>
        <row r="51">
          <cell r="A51">
            <v>110624</v>
          </cell>
          <cell r="B51" t="str">
            <v>Say MBT 110/35/11KV 16MVA</v>
          </cell>
          <cell r="C51" t="str">
            <v>may</v>
          </cell>
          <cell r="E51">
            <v>705812.59200000006</v>
          </cell>
          <cell r="F51">
            <v>162493.1</v>
          </cell>
        </row>
        <row r="52">
          <cell r="A52">
            <v>110625</v>
          </cell>
          <cell r="B52" t="str">
            <v>Say MBT 110/35/11KV 11MVA</v>
          </cell>
          <cell r="C52" t="str">
            <v>may</v>
          </cell>
          <cell r="E52">
            <v>567718.82400000002</v>
          </cell>
          <cell r="F52">
            <v>135693.80000000002</v>
          </cell>
        </row>
        <row r="53">
          <cell r="A53">
            <v>110631</v>
          </cell>
          <cell r="B53" t="str">
            <v>Say MBT 35/11(/6)KV 1000KVA</v>
          </cell>
          <cell r="C53" t="str">
            <v>may</v>
          </cell>
          <cell r="E53">
            <v>383593.8</v>
          </cell>
          <cell r="F53">
            <v>269123.80000000005</v>
          </cell>
        </row>
        <row r="54">
          <cell r="A54">
            <v>110632</v>
          </cell>
          <cell r="B54" t="str">
            <v>Say MBT 35/11(/6)KV 1800KVA</v>
          </cell>
          <cell r="C54" t="str">
            <v>may</v>
          </cell>
          <cell r="E54">
            <v>421953.18</v>
          </cell>
          <cell r="F54">
            <v>215525.2</v>
          </cell>
        </row>
        <row r="55">
          <cell r="A55">
            <v>110633</v>
          </cell>
          <cell r="B55" t="str">
            <v>Say MBT 35/11(/6)KV 3200KVA</v>
          </cell>
          <cell r="C55" t="str">
            <v>may</v>
          </cell>
          <cell r="E55">
            <v>460312.56</v>
          </cell>
          <cell r="F55">
            <v>172986</v>
          </cell>
        </row>
        <row r="56">
          <cell r="A56">
            <v>110634</v>
          </cell>
          <cell r="B56" t="str">
            <v>Say MBT 35/11(/6)KV 5600KVA</v>
          </cell>
          <cell r="C56" t="str">
            <v>may</v>
          </cell>
          <cell r="E56">
            <v>460312.56</v>
          </cell>
          <cell r="F56">
            <v>172986</v>
          </cell>
        </row>
        <row r="57">
          <cell r="A57">
            <v>110641</v>
          </cell>
          <cell r="B57" t="str">
            <v>Say MBT 6-35/0.4KV 30KVA</v>
          </cell>
          <cell r="C57" t="str">
            <v>may</v>
          </cell>
          <cell r="E57">
            <v>92062.511999999988</v>
          </cell>
          <cell r="F57">
            <v>133996.5</v>
          </cell>
        </row>
        <row r="58">
          <cell r="A58">
            <v>110642</v>
          </cell>
          <cell r="B58" t="str">
            <v>Say MBT 6-35/0.4KV 50KVA</v>
          </cell>
          <cell r="C58" t="str">
            <v>may</v>
          </cell>
          <cell r="E58">
            <v>110475.0144</v>
          </cell>
          <cell r="F58">
            <v>160795.80000000002</v>
          </cell>
        </row>
        <row r="59">
          <cell r="A59">
            <v>110643</v>
          </cell>
          <cell r="B59" t="str">
            <v>Say MBT 6-35/0.4KV 100KVA</v>
          </cell>
          <cell r="C59" t="str">
            <v>may</v>
          </cell>
          <cell r="E59">
            <v>131956.2672</v>
          </cell>
          <cell r="F59">
            <v>266294.60000000003</v>
          </cell>
        </row>
        <row r="60">
          <cell r="A60">
            <v>110644</v>
          </cell>
          <cell r="B60" t="str">
            <v>Say MBT 6-35/0.4KV 180KVA</v>
          </cell>
          <cell r="C60" t="str">
            <v>may</v>
          </cell>
          <cell r="E60">
            <v>153437.51999999999</v>
          </cell>
          <cell r="F60">
            <v>266294.60000000003</v>
          </cell>
        </row>
        <row r="61">
          <cell r="A61">
            <v>110645</v>
          </cell>
          <cell r="B61" t="str">
            <v>Say MBT 6-35/0.4KV 320KVA</v>
          </cell>
          <cell r="C61" t="str">
            <v>may</v>
          </cell>
          <cell r="E61">
            <v>184125.02399999998</v>
          </cell>
          <cell r="F61">
            <v>266861.10000000003</v>
          </cell>
        </row>
        <row r="62">
          <cell r="A62">
            <v>110646</v>
          </cell>
          <cell r="B62" t="str">
            <v>Say MBT 6-35/0.4KV 560KVA</v>
          </cell>
          <cell r="C62" t="str">
            <v>may</v>
          </cell>
          <cell r="E62">
            <v>214812.52799999999</v>
          </cell>
          <cell r="F62">
            <v>266861.10000000003</v>
          </cell>
        </row>
        <row r="63">
          <cell r="A63">
            <v>110647</v>
          </cell>
          <cell r="B63" t="str">
            <v>Say MBT 6-35/0.4KV 750KVA</v>
          </cell>
          <cell r="C63" t="str">
            <v>may</v>
          </cell>
          <cell r="E63">
            <v>260843.78399999999</v>
          </cell>
          <cell r="F63">
            <v>266861.10000000003</v>
          </cell>
        </row>
        <row r="64">
          <cell r="A64">
            <v>110701</v>
          </cell>
          <cell r="B64" t="str">
            <v>Loc dau tu 10KV len 25KV</v>
          </cell>
          <cell r="C64" t="str">
            <v>tan</v>
          </cell>
          <cell r="E64">
            <v>43833.060000000005</v>
          </cell>
          <cell r="F64">
            <v>36412.200000000004</v>
          </cell>
        </row>
        <row r="65">
          <cell r="A65">
            <v>110702</v>
          </cell>
          <cell r="B65" t="str">
            <v>Loc dau tu 10KV len 30KV</v>
          </cell>
          <cell r="C65" t="str">
            <v>tan</v>
          </cell>
          <cell r="E65">
            <v>48216.366000000002</v>
          </cell>
          <cell r="F65">
            <v>41112.5</v>
          </cell>
        </row>
        <row r="66">
          <cell r="A66">
            <v>110703</v>
          </cell>
          <cell r="B66" t="str">
            <v>Loc dau tu 10KV len 35KV</v>
          </cell>
          <cell r="C66" t="str">
            <v>tan</v>
          </cell>
          <cell r="E66">
            <v>74516.20199999999</v>
          </cell>
          <cell r="F66">
            <v>61393.200000000004</v>
          </cell>
        </row>
        <row r="67">
          <cell r="A67">
            <v>110704</v>
          </cell>
          <cell r="B67" t="str">
            <v>Loc dau tu 10KV len 40KV</v>
          </cell>
          <cell r="C67" t="str">
            <v>tan</v>
          </cell>
          <cell r="E67">
            <v>90588.324000000008</v>
          </cell>
          <cell r="F67">
            <v>73618.600000000006</v>
          </cell>
        </row>
        <row r="68">
          <cell r="A68">
            <v>110705</v>
          </cell>
          <cell r="B68" t="str">
            <v>Loc dau tu 10KV len 45KV</v>
          </cell>
          <cell r="C68" t="str">
            <v>tan</v>
          </cell>
          <cell r="E68">
            <v>109582.65</v>
          </cell>
          <cell r="F68">
            <v>88447.700000000012</v>
          </cell>
        </row>
        <row r="69">
          <cell r="A69">
            <v>110706</v>
          </cell>
          <cell r="B69" t="str">
            <v>Loc dau tu 10KV len 50KV</v>
          </cell>
          <cell r="C69" t="str">
            <v>tan</v>
          </cell>
          <cell r="E69">
            <v>119810.364</v>
          </cell>
          <cell r="F69">
            <v>99261.8</v>
          </cell>
        </row>
        <row r="70">
          <cell r="A70">
            <v>110711</v>
          </cell>
          <cell r="B70" t="str">
            <v>Loc dau tu 15KV len 25KV</v>
          </cell>
          <cell r="C70" t="str">
            <v>tan</v>
          </cell>
          <cell r="E70">
            <v>29222.04</v>
          </cell>
          <cell r="F70">
            <v>25488.100000000002</v>
          </cell>
        </row>
        <row r="71">
          <cell r="A71">
            <v>110712</v>
          </cell>
          <cell r="B71" t="str">
            <v>Loc dau tu 15KV len 30KV</v>
          </cell>
          <cell r="C71" t="str">
            <v>tan</v>
          </cell>
          <cell r="E71">
            <v>36527.549999999996</v>
          </cell>
          <cell r="F71">
            <v>31225.7</v>
          </cell>
        </row>
        <row r="72">
          <cell r="A72">
            <v>110713</v>
          </cell>
          <cell r="B72" t="str">
            <v>Loc dau tu 15KV len 35KV</v>
          </cell>
          <cell r="C72" t="str">
            <v>tan</v>
          </cell>
          <cell r="E72">
            <v>43833.060000000005</v>
          </cell>
          <cell r="F72">
            <v>37471.5</v>
          </cell>
        </row>
        <row r="73">
          <cell r="A73">
            <v>110714</v>
          </cell>
          <cell r="B73" t="str">
            <v>Loc dau tu 15KV len 40KV</v>
          </cell>
          <cell r="C73" t="str">
            <v>tan</v>
          </cell>
          <cell r="E73">
            <v>55521.876000000004</v>
          </cell>
          <cell r="F73">
            <v>45547.700000000004</v>
          </cell>
        </row>
        <row r="74">
          <cell r="A74">
            <v>110715</v>
          </cell>
          <cell r="B74" t="str">
            <v>Loc dau tu 15KV len 45KV</v>
          </cell>
          <cell r="C74" t="str">
            <v>tan</v>
          </cell>
          <cell r="E74">
            <v>70132.895999999993</v>
          </cell>
          <cell r="F74">
            <v>55699.600000000006</v>
          </cell>
        </row>
        <row r="75">
          <cell r="A75">
            <v>110716</v>
          </cell>
          <cell r="B75" t="str">
            <v>Loc dau tu 15KV len 50KV</v>
          </cell>
          <cell r="C75" t="str">
            <v>tan</v>
          </cell>
          <cell r="E75">
            <v>84743.915999999983</v>
          </cell>
          <cell r="F75">
            <v>66115.5</v>
          </cell>
        </row>
        <row r="76">
          <cell r="A76">
            <v>110721</v>
          </cell>
          <cell r="B76" t="str">
            <v>Loc dau tu 20KV len 25KV</v>
          </cell>
          <cell r="C76" t="str">
            <v>tan</v>
          </cell>
          <cell r="E76">
            <v>21916.530000000002</v>
          </cell>
          <cell r="F76">
            <v>19243.400000000001</v>
          </cell>
        </row>
        <row r="77">
          <cell r="A77">
            <v>110722</v>
          </cell>
          <cell r="B77" t="str">
            <v>Loc dau tu 20KV len 30KV</v>
          </cell>
          <cell r="C77" t="str">
            <v>tan</v>
          </cell>
          <cell r="E77">
            <v>29222.04</v>
          </cell>
          <cell r="F77">
            <v>24472.800000000003</v>
          </cell>
        </row>
        <row r="78">
          <cell r="A78">
            <v>110723</v>
          </cell>
          <cell r="B78" t="str">
            <v>Loc dau tu 20KV len 35KV</v>
          </cell>
          <cell r="C78" t="str">
            <v>tan</v>
          </cell>
          <cell r="E78">
            <v>36527.549999999996</v>
          </cell>
          <cell r="F78">
            <v>30740.600000000002</v>
          </cell>
        </row>
        <row r="79">
          <cell r="A79">
            <v>110724</v>
          </cell>
          <cell r="B79" t="str">
            <v>Loc dau tu 20KV len 40KV</v>
          </cell>
          <cell r="C79" t="str">
            <v>tan</v>
          </cell>
          <cell r="E79">
            <v>46755.264000000003</v>
          </cell>
          <cell r="F79">
            <v>36478.200000000004</v>
          </cell>
        </row>
        <row r="80">
          <cell r="A80">
            <v>110725</v>
          </cell>
          <cell r="B80" t="str">
            <v>Loc dau tu 20KV len 45KV</v>
          </cell>
          <cell r="C80" t="str">
            <v>tan</v>
          </cell>
          <cell r="E80">
            <v>58444.08</v>
          </cell>
          <cell r="F80">
            <v>44290.400000000001</v>
          </cell>
        </row>
        <row r="81">
          <cell r="A81">
            <v>110726</v>
          </cell>
          <cell r="B81" t="str">
            <v>Loc dau tu 20KV len 50KV</v>
          </cell>
          <cell r="C81" t="str">
            <v>tan</v>
          </cell>
          <cell r="E81">
            <v>68671.793999999994</v>
          </cell>
          <cell r="F81">
            <v>53403.9</v>
          </cell>
        </row>
        <row r="82">
          <cell r="A82">
            <v>110731</v>
          </cell>
          <cell r="B82" t="str">
            <v>Loc dau tu 25KV len 30KV</v>
          </cell>
          <cell r="C82" t="str">
            <v>tan</v>
          </cell>
          <cell r="E82">
            <v>24838.734</v>
          </cell>
          <cell r="F82">
            <v>21582</v>
          </cell>
        </row>
        <row r="83">
          <cell r="A83">
            <v>110732</v>
          </cell>
          <cell r="B83" t="str">
            <v>Loc dau tu 25KV len 35KV</v>
          </cell>
          <cell r="C83" t="str">
            <v>tan</v>
          </cell>
          <cell r="E83">
            <v>32144.243999999999</v>
          </cell>
          <cell r="F83">
            <v>26812.500000000004</v>
          </cell>
        </row>
        <row r="84">
          <cell r="A84">
            <v>110733</v>
          </cell>
          <cell r="B84" t="str">
            <v>Loc dau tu 25KV len 40KV</v>
          </cell>
          <cell r="C84" t="str">
            <v>tan</v>
          </cell>
          <cell r="E84">
            <v>40910.855999999992</v>
          </cell>
          <cell r="F84">
            <v>32021.000000000004</v>
          </cell>
        </row>
        <row r="85">
          <cell r="A85">
            <v>110734</v>
          </cell>
          <cell r="B85" t="str">
            <v>Loc dau tu 25KV len 45KV</v>
          </cell>
          <cell r="C85" t="str">
            <v>tan</v>
          </cell>
          <cell r="E85">
            <v>51138.57</v>
          </cell>
          <cell r="F85">
            <v>38772.800000000003</v>
          </cell>
        </row>
        <row r="86">
          <cell r="A86">
            <v>110735</v>
          </cell>
          <cell r="B86" t="str">
            <v>Loc dau tu 25KV len 50KV</v>
          </cell>
          <cell r="C86" t="str">
            <v>tan</v>
          </cell>
          <cell r="E86">
            <v>61366.284</v>
          </cell>
          <cell r="F86">
            <v>46585.000000000007</v>
          </cell>
        </row>
        <row r="87">
          <cell r="A87">
            <v>110741</v>
          </cell>
          <cell r="B87" t="str">
            <v>Loc dau tu 30KV len 35KV</v>
          </cell>
          <cell r="C87" t="str">
            <v>tan</v>
          </cell>
          <cell r="E87">
            <v>29222.04</v>
          </cell>
          <cell r="F87">
            <v>25488.100000000002</v>
          </cell>
        </row>
        <row r="88">
          <cell r="A88">
            <v>110742</v>
          </cell>
          <cell r="B88" t="str">
            <v>Loc dau tu 30KV len 40KV</v>
          </cell>
          <cell r="C88" t="str">
            <v>tan</v>
          </cell>
          <cell r="E88">
            <v>36527.549999999996</v>
          </cell>
          <cell r="F88">
            <v>31225.7</v>
          </cell>
        </row>
        <row r="89">
          <cell r="A89">
            <v>110743</v>
          </cell>
          <cell r="B89" t="str">
            <v>Loc dau tu 30KV len 45KV</v>
          </cell>
          <cell r="C89" t="str">
            <v>tan</v>
          </cell>
          <cell r="E89">
            <v>45294.162000000004</v>
          </cell>
          <cell r="F89">
            <v>37471.5</v>
          </cell>
        </row>
        <row r="90">
          <cell r="A90">
            <v>110744</v>
          </cell>
          <cell r="B90" t="str">
            <v>Loc dau tu 30KV len 50KV</v>
          </cell>
          <cell r="C90" t="str">
            <v>tan</v>
          </cell>
          <cell r="E90">
            <v>51138.57</v>
          </cell>
          <cell r="F90">
            <v>45547.700000000004</v>
          </cell>
        </row>
        <row r="91">
          <cell r="A91">
            <v>110751</v>
          </cell>
          <cell r="B91" t="str">
            <v>Loc dau tu 35KV len 40KV</v>
          </cell>
          <cell r="C91" t="str">
            <v>tan</v>
          </cell>
          <cell r="E91">
            <v>32144.243999999999</v>
          </cell>
          <cell r="F91">
            <v>26812.500000000004</v>
          </cell>
        </row>
        <row r="92">
          <cell r="A92">
            <v>110752</v>
          </cell>
          <cell r="B92" t="str">
            <v>Loc dau tu 35KV len 45KV</v>
          </cell>
          <cell r="C92" t="str">
            <v>tan</v>
          </cell>
          <cell r="E92">
            <v>39449.753999999994</v>
          </cell>
          <cell r="F92">
            <v>30740.600000000002</v>
          </cell>
        </row>
        <row r="93">
          <cell r="A93">
            <v>110753</v>
          </cell>
          <cell r="B93" t="str">
            <v>Loc dau tu 35KV len 50KV</v>
          </cell>
          <cell r="C93" t="str">
            <v>tan</v>
          </cell>
          <cell r="E93">
            <v>48216.366000000002</v>
          </cell>
          <cell r="F93">
            <v>36478.200000000004</v>
          </cell>
        </row>
        <row r="94">
          <cell r="A94">
            <v>110761</v>
          </cell>
          <cell r="B94" t="str">
            <v>Loc dau tu &gt; 35KV len 45KV</v>
          </cell>
          <cell r="C94" t="str">
            <v>tan</v>
          </cell>
          <cell r="E94">
            <v>36527.549999999996</v>
          </cell>
          <cell r="F94">
            <v>31225.7</v>
          </cell>
        </row>
        <row r="95">
          <cell r="A95">
            <v>110762</v>
          </cell>
          <cell r="B95" t="str">
            <v>Loc dau tu &gt; 35KV len 50KV</v>
          </cell>
          <cell r="C95" t="str">
            <v>tan</v>
          </cell>
          <cell r="E95">
            <v>43833.060000000005</v>
          </cell>
          <cell r="F95">
            <v>37471.5</v>
          </cell>
        </row>
        <row r="96">
          <cell r="A96">
            <v>120101</v>
          </cell>
          <cell r="B96" t="str">
            <v>Lap may cat &lt;= 500KV</v>
          </cell>
          <cell r="C96" t="str">
            <v>may</v>
          </cell>
          <cell r="E96">
            <v>2117437.7760000001</v>
          </cell>
          <cell r="F96">
            <v>284966</v>
          </cell>
        </row>
        <row r="97">
          <cell r="A97">
            <v>120102</v>
          </cell>
          <cell r="B97" t="str">
            <v>Lap may cat &lt;= 220KV</v>
          </cell>
          <cell r="C97" t="str">
            <v>may</v>
          </cell>
          <cell r="E97">
            <v>1058718.888</v>
          </cell>
          <cell r="F97">
            <v>221183.6</v>
          </cell>
        </row>
        <row r="98">
          <cell r="A98">
            <v>120103</v>
          </cell>
          <cell r="B98" t="str">
            <v>Lap may cat &lt;= 110KV</v>
          </cell>
          <cell r="C98" t="str">
            <v>may</v>
          </cell>
          <cell r="E98">
            <v>414281.30399999995</v>
          </cell>
          <cell r="F98">
            <v>83224.900000000009</v>
          </cell>
        </row>
        <row r="99">
          <cell r="A99">
            <v>120104</v>
          </cell>
          <cell r="B99" t="str">
            <v>Lap may cat &lt;=   35KV</v>
          </cell>
          <cell r="C99" t="str">
            <v>may</v>
          </cell>
          <cell r="E99">
            <v>199468.77600000001</v>
          </cell>
          <cell r="F99">
            <v>55672.100000000006</v>
          </cell>
        </row>
        <row r="100">
          <cell r="A100">
            <v>120201</v>
          </cell>
          <cell r="B100" t="str">
            <v>Lap dao c/ly 1 pha outdoor khong tiep dat &lt;= 500KV</v>
          </cell>
          <cell r="C100" t="str">
            <v>bo</v>
          </cell>
          <cell r="E100">
            <v>173384.3976</v>
          </cell>
          <cell r="F100">
            <v>72238.100000000006</v>
          </cell>
        </row>
        <row r="101">
          <cell r="A101">
            <v>120202</v>
          </cell>
          <cell r="B101" t="str">
            <v>Lap dao c/ly 1 pha outdoor khong tiep dat &lt;= 220KV</v>
          </cell>
          <cell r="C101" t="str">
            <v>bo</v>
          </cell>
          <cell r="E101">
            <v>116612.51519999998</v>
          </cell>
          <cell r="F101">
            <v>60227.200000000004</v>
          </cell>
        </row>
        <row r="102">
          <cell r="A102">
            <v>120203</v>
          </cell>
          <cell r="B102" t="str">
            <v>Lap dao c/ly 1 pha outdoor khong tiep dat &lt;= 110KV</v>
          </cell>
          <cell r="C102" t="str">
            <v>bo</v>
          </cell>
          <cell r="E102">
            <v>58306.25759999999</v>
          </cell>
          <cell r="F102">
            <v>31513.9</v>
          </cell>
        </row>
        <row r="103">
          <cell r="A103">
            <v>120204</v>
          </cell>
          <cell r="B103" t="str">
            <v>Lap dao c/ly 1 pha outdoor khong tiep dat &lt;=   35KV</v>
          </cell>
          <cell r="C103" t="str">
            <v>bo</v>
          </cell>
          <cell r="E103">
            <v>29153.128799999995</v>
          </cell>
          <cell r="F103">
            <v>29816.600000000002</v>
          </cell>
        </row>
        <row r="104">
          <cell r="A104">
            <v>120205</v>
          </cell>
          <cell r="B104" t="str">
            <v>Lap dao c/ly 1 pha outdoor khong tiep dat &lt;=   10KV</v>
          </cell>
          <cell r="C104" t="str">
            <v>bo</v>
          </cell>
          <cell r="E104">
            <v>29153.128799999995</v>
          </cell>
          <cell r="F104">
            <v>3960.0000000000005</v>
          </cell>
        </row>
        <row r="105">
          <cell r="A105">
            <v>120211</v>
          </cell>
          <cell r="B105" t="str">
            <v>Lap dao c/ly 1 pha outdoor co tiep dat &lt;= 500KV</v>
          </cell>
          <cell r="C105" t="str">
            <v>bo</v>
          </cell>
          <cell r="E105">
            <v>240896.90639999998</v>
          </cell>
          <cell r="F105">
            <v>72238.100000000006</v>
          </cell>
        </row>
        <row r="106">
          <cell r="A106">
            <v>120212</v>
          </cell>
          <cell r="B106" t="str">
            <v>Lap dao c/ly 1 pha outdoor co tiep dat &lt;= 220KV</v>
          </cell>
          <cell r="C106" t="str">
            <v>bo</v>
          </cell>
          <cell r="E106">
            <v>160342.2084</v>
          </cell>
          <cell r="F106">
            <v>60197.500000000007</v>
          </cell>
        </row>
        <row r="107">
          <cell r="A107">
            <v>120301</v>
          </cell>
          <cell r="B107" t="str">
            <v>Lap dao c/ly 3 pha outdoor khong tiep dat &lt;= 500KV</v>
          </cell>
          <cell r="C107" t="str">
            <v>bo</v>
          </cell>
          <cell r="E107">
            <v>352906.29600000003</v>
          </cell>
          <cell r="F107">
            <v>114013.90000000001</v>
          </cell>
        </row>
        <row r="108">
          <cell r="A108">
            <v>120302</v>
          </cell>
          <cell r="B108" t="str">
            <v>Lap dao c/ly 3 pha outdoor khong tiep dat &lt;= 220KV</v>
          </cell>
          <cell r="C108" t="str">
            <v>bo</v>
          </cell>
          <cell r="E108">
            <v>237828.15599999999</v>
          </cell>
          <cell r="F108">
            <v>94540.6</v>
          </cell>
        </row>
        <row r="109">
          <cell r="A109">
            <v>120303</v>
          </cell>
          <cell r="B109" t="str">
            <v>Lap dao c/ly 3 pha outdoor khong tiep dat &lt;= 110KV</v>
          </cell>
          <cell r="C109" t="str">
            <v>bo</v>
          </cell>
          <cell r="E109">
            <v>112009.38959999999</v>
          </cell>
          <cell r="F109">
            <v>47270.3</v>
          </cell>
        </row>
        <row r="110">
          <cell r="A110">
            <v>120304</v>
          </cell>
          <cell r="B110" t="str">
            <v>Lap dao c/ly 3 pha outdoor khong tiep dat &lt;=   35KV</v>
          </cell>
          <cell r="C110" t="str">
            <v>bo</v>
          </cell>
          <cell r="E110">
            <v>94824.387359999993</v>
          </cell>
          <cell r="F110">
            <v>46138.400000000001</v>
          </cell>
        </row>
        <row r="111">
          <cell r="A111">
            <v>120305</v>
          </cell>
          <cell r="B111" t="str">
            <v>Lap dao c/ly 3 pha outdoor khong tiep dat &lt;=   10KV</v>
          </cell>
          <cell r="C111" t="str">
            <v>bo</v>
          </cell>
          <cell r="E111">
            <v>48332.818800000001</v>
          </cell>
          <cell r="F111">
            <v>28684.7</v>
          </cell>
        </row>
        <row r="112">
          <cell r="A112">
            <v>120306</v>
          </cell>
          <cell r="B112" t="str">
            <v>Lap dao c/ly 3 pha indoor khong tiep dat &lt;=     10KV</v>
          </cell>
          <cell r="C112" t="str">
            <v>bo</v>
          </cell>
          <cell r="E112">
            <v>46031.255999999994</v>
          </cell>
          <cell r="F112">
            <v>2829.2000000000003</v>
          </cell>
        </row>
        <row r="113">
          <cell r="A113">
            <v>120311</v>
          </cell>
          <cell r="B113" t="str">
            <v>Lap dao c/ly 3 pha outdoor co tiep dat &lt;= 500KV</v>
          </cell>
          <cell r="C113" t="str">
            <v>bo</v>
          </cell>
          <cell r="E113">
            <v>457243.80959999998</v>
          </cell>
          <cell r="F113">
            <v>114013.90000000001</v>
          </cell>
        </row>
        <row r="114">
          <cell r="A114">
            <v>120312</v>
          </cell>
          <cell r="B114" t="str">
            <v>Lap dao c/ly 3 pha outdoor co tiep dat &lt;= 220KV</v>
          </cell>
          <cell r="C114" t="str">
            <v>bo</v>
          </cell>
          <cell r="E114">
            <v>323753.16719999997</v>
          </cell>
          <cell r="F114">
            <v>94540.6</v>
          </cell>
        </row>
        <row r="115">
          <cell r="A115">
            <v>120313</v>
          </cell>
          <cell r="B115" t="str">
            <v>Lap dao c/ly 3 pha outdoor co tiep dat &lt;= 110KV</v>
          </cell>
          <cell r="C115" t="str">
            <v>bo</v>
          </cell>
          <cell r="E115">
            <v>165712.52160000001</v>
          </cell>
          <cell r="F115">
            <v>47270.3</v>
          </cell>
        </row>
        <row r="116">
          <cell r="A116">
            <v>120314</v>
          </cell>
          <cell r="B116" t="str">
            <v>Lap dao c/ly 3 pha outdoor co tiep dat &lt;=   35KV</v>
          </cell>
          <cell r="C116" t="str">
            <v>bo</v>
          </cell>
          <cell r="E116">
            <v>127353.1416</v>
          </cell>
          <cell r="F116">
            <v>46138.400000000001</v>
          </cell>
        </row>
        <row r="117">
          <cell r="A117">
            <v>120315</v>
          </cell>
          <cell r="B117" t="str">
            <v>Lap dao c/ly 3 pha outdoor co tiep dat &lt;=   10KV</v>
          </cell>
          <cell r="C117" t="str">
            <v>bo</v>
          </cell>
          <cell r="E117">
            <v>69046.883999999991</v>
          </cell>
          <cell r="F117">
            <v>28684.7</v>
          </cell>
        </row>
        <row r="118">
          <cell r="A118">
            <v>120316</v>
          </cell>
          <cell r="B118" t="str">
            <v>Lap dao c/ly 3 pha indoor co tiep dat &lt;=     10KV</v>
          </cell>
          <cell r="C118" t="str">
            <v>bo</v>
          </cell>
          <cell r="E118">
            <v>61375.007999999994</v>
          </cell>
          <cell r="F118">
            <v>2829.2000000000003</v>
          </cell>
        </row>
        <row r="119">
          <cell r="A119">
            <v>120401</v>
          </cell>
          <cell r="B119" t="str">
            <v>Lap CD c/ly HT tren gia do &lt;= 100A</v>
          </cell>
          <cell r="C119" t="str">
            <v>bo</v>
          </cell>
          <cell r="E119">
            <v>7671.8759999999993</v>
          </cell>
          <cell r="F119">
            <v>0</v>
          </cell>
        </row>
        <row r="120">
          <cell r="A120">
            <v>120402</v>
          </cell>
          <cell r="B120" t="str">
            <v>Lap CD c/ly HT tren gia do &lt;= 200A</v>
          </cell>
          <cell r="C120" t="str">
            <v>bo</v>
          </cell>
          <cell r="E120">
            <v>10740.626399999999</v>
          </cell>
          <cell r="F120">
            <v>0</v>
          </cell>
        </row>
        <row r="121">
          <cell r="A121">
            <v>120403</v>
          </cell>
          <cell r="B121" t="str">
            <v>Lap CD c/ly HT tren gia do &lt;= 400A</v>
          </cell>
          <cell r="C121" t="str">
            <v>bo</v>
          </cell>
          <cell r="E121">
            <v>15343.751999999999</v>
          </cell>
          <cell r="F121">
            <v>0</v>
          </cell>
        </row>
        <row r="122">
          <cell r="A122">
            <v>120404</v>
          </cell>
          <cell r="B122" t="str">
            <v>Lap CD c/ly HT tren gia do &lt;= 600A</v>
          </cell>
          <cell r="C122" t="str">
            <v>bo</v>
          </cell>
          <cell r="E122">
            <v>18412.502400000001</v>
          </cell>
          <cell r="F122">
            <v>0</v>
          </cell>
        </row>
        <row r="123">
          <cell r="A123">
            <v>120405</v>
          </cell>
          <cell r="B123" t="str">
            <v>Lap CD c/ly HT tren gia do &gt; 600A</v>
          </cell>
          <cell r="C123" t="str">
            <v>bo</v>
          </cell>
          <cell r="E123">
            <v>21481.252799999998</v>
          </cell>
          <cell r="F123">
            <v>0</v>
          </cell>
        </row>
        <row r="124">
          <cell r="A124">
            <v>120501</v>
          </cell>
          <cell r="B124" t="str">
            <v>Lap cau chi 35KV</v>
          </cell>
          <cell r="C124" t="str">
            <v>bo 3 pha</v>
          </cell>
          <cell r="E124">
            <v>36825.004800000002</v>
          </cell>
          <cell r="F124">
            <v>0</v>
          </cell>
        </row>
        <row r="125">
          <cell r="A125">
            <v>120502</v>
          </cell>
          <cell r="B125" t="str">
            <v>Lap cau chi 10KV</v>
          </cell>
          <cell r="C125" t="str">
            <v>bo 3 pha</v>
          </cell>
          <cell r="E125">
            <v>27618.7536</v>
          </cell>
          <cell r="F125">
            <v>0</v>
          </cell>
        </row>
        <row r="126">
          <cell r="A126">
            <v>120511</v>
          </cell>
          <cell r="B126" t="str">
            <v>Lap cau chi 35KV co dien tro phu</v>
          </cell>
          <cell r="C126" t="str">
            <v>bo 3 pha</v>
          </cell>
          <cell r="E126">
            <v>55237.5072</v>
          </cell>
          <cell r="F126">
            <v>0</v>
          </cell>
        </row>
        <row r="127">
          <cell r="A127">
            <v>120521</v>
          </cell>
          <cell r="B127" t="str">
            <v>Lap cau chi tu roi 10KV</v>
          </cell>
          <cell r="C127" t="str">
            <v>bo 3 pha</v>
          </cell>
          <cell r="E127">
            <v>27618.7536</v>
          </cell>
          <cell r="F127">
            <v>0</v>
          </cell>
        </row>
        <row r="128">
          <cell r="A128">
            <v>120522</v>
          </cell>
          <cell r="B128" t="str">
            <v>Lap cau chi tu roi 35KV</v>
          </cell>
          <cell r="C128" t="str">
            <v>bo 3 pha</v>
          </cell>
          <cell r="E128">
            <v>36825.004800000002</v>
          </cell>
          <cell r="F128">
            <v>0</v>
          </cell>
        </row>
        <row r="129">
          <cell r="A129">
            <v>120601</v>
          </cell>
          <cell r="B129" t="str">
            <v>Lap dien khang beton 1500kg</v>
          </cell>
          <cell r="C129" t="str">
            <v>bo 3 pha</v>
          </cell>
          <cell r="E129">
            <v>145765.644</v>
          </cell>
          <cell r="F129">
            <v>7071.9000000000005</v>
          </cell>
        </row>
        <row r="130">
          <cell r="A130">
            <v>120602</v>
          </cell>
          <cell r="B130" t="str">
            <v>Lap dien khang beton 3000kg</v>
          </cell>
          <cell r="C130" t="str">
            <v>bo 3 pha</v>
          </cell>
          <cell r="E130">
            <v>172617.21</v>
          </cell>
          <cell r="F130">
            <v>7071.9000000000005</v>
          </cell>
        </row>
        <row r="131">
          <cell r="A131">
            <v>120603</v>
          </cell>
          <cell r="B131" t="str">
            <v>Lap dien khang beton 4500kg</v>
          </cell>
          <cell r="C131" t="str">
            <v>bo 3 pha</v>
          </cell>
          <cell r="E131">
            <v>191796.9</v>
          </cell>
          <cell r="F131">
            <v>14144.900000000001</v>
          </cell>
        </row>
        <row r="132">
          <cell r="A132">
            <v>120604</v>
          </cell>
          <cell r="B132" t="str">
            <v>Lap dien khang beton 7500kg</v>
          </cell>
          <cell r="C132" t="str">
            <v>bo 3 pha</v>
          </cell>
          <cell r="E132">
            <v>247341.28223999997</v>
          </cell>
          <cell r="F132">
            <v>19802.2</v>
          </cell>
        </row>
        <row r="133">
          <cell r="A133">
            <v>120701</v>
          </cell>
          <cell r="B133" t="str">
            <v>Lap cuon khang 128MVAR</v>
          </cell>
          <cell r="C133" t="str">
            <v>bo 1 pha</v>
          </cell>
          <cell r="E133">
            <v>6764902.2599999998</v>
          </cell>
          <cell r="F133">
            <v>672245.86</v>
          </cell>
        </row>
        <row r="134">
          <cell r="A134">
            <v>120702</v>
          </cell>
          <cell r="B134" t="str">
            <v>Lap cuon khang   97MVAR</v>
          </cell>
          <cell r="C134" t="str">
            <v>bo 1 pha</v>
          </cell>
          <cell r="E134">
            <v>4178751.7199999997</v>
          </cell>
          <cell r="F134">
            <v>361978.54000000004</v>
          </cell>
        </row>
        <row r="135">
          <cell r="A135">
            <v>120703</v>
          </cell>
          <cell r="B135" t="str">
            <v>Lap cuon khang   58MVAR</v>
          </cell>
          <cell r="C135" t="str">
            <v>bo 1 pha</v>
          </cell>
          <cell r="E135">
            <v>1314991.8</v>
          </cell>
          <cell r="F135">
            <v>77566.830000000016</v>
          </cell>
        </row>
        <row r="136">
          <cell r="A136">
            <v>120704</v>
          </cell>
          <cell r="B136" t="str">
            <v>Lap cuon khang 2*50MVAR</v>
          </cell>
          <cell r="C136" t="str">
            <v>bo 1 pha</v>
          </cell>
          <cell r="E136">
            <v>1972487.7</v>
          </cell>
          <cell r="F136">
            <v>51711.22</v>
          </cell>
        </row>
        <row r="137">
          <cell r="A137">
            <v>120711</v>
          </cell>
          <cell r="B137" t="str">
            <v>Lap cuon trung tinh noi dat</v>
          </cell>
          <cell r="C137" t="str">
            <v>bo 1 pha</v>
          </cell>
          <cell r="E137">
            <v>92049.425999999992</v>
          </cell>
          <cell r="F137">
            <v>25855.61</v>
          </cell>
        </row>
        <row r="138">
          <cell r="A138">
            <v>120801</v>
          </cell>
          <cell r="B138" t="str">
            <v>Lap cuon dap ho quang 10KV CS &lt;=175KVA</v>
          </cell>
          <cell r="C138" t="str">
            <v>bo</v>
          </cell>
          <cell r="E138">
            <v>85925.011199999994</v>
          </cell>
          <cell r="F138">
            <v>4243.8</v>
          </cell>
        </row>
        <row r="139">
          <cell r="A139">
            <v>120802</v>
          </cell>
          <cell r="B139" t="str">
            <v>Lap cuon dap ho quang 10KV CS &lt;=350KVA</v>
          </cell>
          <cell r="C139" t="str">
            <v>bo</v>
          </cell>
          <cell r="E139">
            <v>101268.7632</v>
          </cell>
          <cell r="F139">
            <v>4243.8</v>
          </cell>
        </row>
        <row r="140">
          <cell r="A140">
            <v>120803</v>
          </cell>
          <cell r="B140" t="str">
            <v>Lap cuon dap ho quang 10KV CS &lt;=700KVA</v>
          </cell>
          <cell r="C140" t="str">
            <v>bo</v>
          </cell>
          <cell r="E140">
            <v>130421.89199999999</v>
          </cell>
          <cell r="F140">
            <v>4243.8</v>
          </cell>
        </row>
        <row r="141">
          <cell r="A141">
            <v>120804</v>
          </cell>
          <cell r="B141" t="str">
            <v>Lap cuon dap ho quang 10KV CS &lt;=1400KVA</v>
          </cell>
          <cell r="C141" t="str">
            <v>bo</v>
          </cell>
          <cell r="E141">
            <v>162643.77119999999</v>
          </cell>
          <cell r="F141">
            <v>4243.8</v>
          </cell>
        </row>
        <row r="142">
          <cell r="A142">
            <v>120811</v>
          </cell>
          <cell r="B142" t="str">
            <v>Lap cuon dap ho quang 35KV CS &lt;=275KVA</v>
          </cell>
          <cell r="C142" t="str">
            <v>bo</v>
          </cell>
          <cell r="E142">
            <v>85925.011199999994</v>
          </cell>
          <cell r="F142">
            <v>4243.8</v>
          </cell>
        </row>
        <row r="143">
          <cell r="A143">
            <v>120812</v>
          </cell>
          <cell r="B143" t="str">
            <v>Lap cuon dap ho quang 35KV CS &lt;=275KVA</v>
          </cell>
          <cell r="C143" t="str">
            <v>bo</v>
          </cell>
          <cell r="E143">
            <v>149601.58199999997</v>
          </cell>
          <cell r="F143">
            <v>4243.8</v>
          </cell>
        </row>
        <row r="144">
          <cell r="A144">
            <v>120813</v>
          </cell>
          <cell r="B144" t="str">
            <v>Lap cuon dap ho quang 35KV CS &lt;=275KVA</v>
          </cell>
          <cell r="C144" t="str">
            <v>bo</v>
          </cell>
          <cell r="E144">
            <v>153437.51999999999</v>
          </cell>
          <cell r="F144">
            <v>4243.8</v>
          </cell>
        </row>
        <row r="145">
          <cell r="A145">
            <v>120814</v>
          </cell>
          <cell r="B145" t="str">
            <v>Lap cuon dap ho quang 35KV CS &lt;=275KVA</v>
          </cell>
          <cell r="C145" t="str">
            <v>bo</v>
          </cell>
          <cell r="E145">
            <v>182283.77376000001</v>
          </cell>
          <cell r="F145">
            <v>4243.8</v>
          </cell>
        </row>
        <row r="146">
          <cell r="A146">
            <v>120901</v>
          </cell>
          <cell r="B146" t="str">
            <v>Lap thiet bi chong set dien ap &lt;=500KV</v>
          </cell>
          <cell r="C146" t="str">
            <v>bo 3 pha</v>
          </cell>
          <cell r="E146">
            <v>262998.36</v>
          </cell>
          <cell r="F146">
            <v>77566.830000000016</v>
          </cell>
        </row>
        <row r="147">
          <cell r="A147">
            <v>120902</v>
          </cell>
          <cell r="B147" t="str">
            <v>Lap thiet bi chong set dien ap &lt;=220KV</v>
          </cell>
          <cell r="C147" t="str">
            <v>bo 3 pha</v>
          </cell>
          <cell r="E147">
            <v>175332.24000000002</v>
          </cell>
          <cell r="F147">
            <v>51711.22</v>
          </cell>
        </row>
        <row r="148">
          <cell r="A148">
            <v>120903</v>
          </cell>
          <cell r="B148" t="str">
            <v>Lap thiet bi chong set dien ap &lt;=110KV</v>
          </cell>
          <cell r="C148" t="str">
            <v>bo 3 pha</v>
          </cell>
          <cell r="E148">
            <v>87666.12000000001</v>
          </cell>
          <cell r="F148">
            <v>51711.22</v>
          </cell>
        </row>
        <row r="149">
          <cell r="A149">
            <v>120904</v>
          </cell>
          <cell r="B149" t="str">
            <v>Lap thiet bi chong set dien ap &lt;=  35KV</v>
          </cell>
          <cell r="C149" t="str">
            <v>bo 3 pha</v>
          </cell>
          <cell r="E149">
            <v>36527.549999999996</v>
          </cell>
          <cell r="F149">
            <v>0</v>
          </cell>
        </row>
        <row r="150">
          <cell r="A150">
            <v>120905</v>
          </cell>
          <cell r="B150" t="str">
            <v>Lap thiet bi chong set dien ap &lt;=  11KV</v>
          </cell>
          <cell r="C150" t="str">
            <v>bo 3 pha</v>
          </cell>
          <cell r="E150">
            <v>10958.265000000001</v>
          </cell>
          <cell r="F150">
            <v>0</v>
          </cell>
        </row>
        <row r="151">
          <cell r="A151">
            <v>120911</v>
          </cell>
          <cell r="B151" t="str">
            <v>Lap dat thiet bi triet nhieu</v>
          </cell>
          <cell r="C151" t="str">
            <v>bo 3 pha</v>
          </cell>
          <cell r="E151">
            <v>233776.32</v>
          </cell>
          <cell r="F151">
            <v>25855.61</v>
          </cell>
        </row>
        <row r="152">
          <cell r="A152">
            <v>120921</v>
          </cell>
          <cell r="B152" t="str">
            <v>Lap bo phan loc PZ</v>
          </cell>
          <cell r="C152" t="str">
            <v>bo</v>
          </cell>
          <cell r="E152">
            <v>21916.530000000002</v>
          </cell>
          <cell r="F152">
            <v>25855.61</v>
          </cell>
        </row>
        <row r="153">
          <cell r="A153">
            <v>120931</v>
          </cell>
          <cell r="B153" t="str">
            <v>Lap tu dien lien lac</v>
          </cell>
          <cell r="C153" t="str">
            <v>bo</v>
          </cell>
          <cell r="E153">
            <v>43833.060000000005</v>
          </cell>
          <cell r="F153">
            <v>25855.61</v>
          </cell>
        </row>
        <row r="154">
          <cell r="A154">
            <v>120941</v>
          </cell>
          <cell r="B154" t="str">
            <v>Lap cuon can cao tan</v>
          </cell>
          <cell r="C154" t="str">
            <v>bo</v>
          </cell>
          <cell r="E154">
            <v>40910.855999999992</v>
          </cell>
          <cell r="F154">
            <v>46540.098000000005</v>
          </cell>
        </row>
        <row r="155">
          <cell r="A155">
            <v>121101</v>
          </cell>
          <cell r="B155" t="str">
            <v>Lap gia do accu</v>
          </cell>
          <cell r="C155" t="str">
            <v>m</v>
          </cell>
          <cell r="E155">
            <v>13588.248599999999</v>
          </cell>
          <cell r="F155">
            <v>6813.4000000000005</v>
          </cell>
        </row>
        <row r="156">
          <cell r="A156">
            <v>121102</v>
          </cell>
          <cell r="B156" t="str">
            <v>Lap gia do day cai</v>
          </cell>
          <cell r="C156" t="str">
            <v>10kg</v>
          </cell>
          <cell r="E156">
            <v>19286.546399999999</v>
          </cell>
          <cell r="F156">
            <v>7968.4000000000005</v>
          </cell>
        </row>
        <row r="157">
          <cell r="A157">
            <v>121111</v>
          </cell>
          <cell r="B157" t="str">
            <v>Lap day cai</v>
          </cell>
          <cell r="C157" t="str">
            <v>binh</v>
          </cell>
          <cell r="E157">
            <v>24546.513599999998</v>
          </cell>
          <cell r="F157">
            <v>0</v>
          </cell>
        </row>
        <row r="158">
          <cell r="A158">
            <v>121121</v>
          </cell>
          <cell r="B158" t="str">
            <v>Lap binh accu</v>
          </cell>
          <cell r="C158" t="str">
            <v>binh</v>
          </cell>
          <cell r="E158">
            <v>21916.530000000002</v>
          </cell>
          <cell r="F158">
            <v>0</v>
          </cell>
        </row>
        <row r="159">
          <cell r="A159">
            <v>121131</v>
          </cell>
          <cell r="B159" t="str">
            <v>Nap dien accu</v>
          </cell>
          <cell r="C159" t="str">
            <v>he thong</v>
          </cell>
          <cell r="E159">
            <v>613750.07999999996</v>
          </cell>
          <cell r="F159">
            <v>0</v>
          </cell>
        </row>
        <row r="160">
          <cell r="A160">
            <v>121141</v>
          </cell>
          <cell r="B160" t="str">
            <v>Lap may nap accu</v>
          </cell>
          <cell r="C160" t="str">
            <v>he thong</v>
          </cell>
          <cell r="E160">
            <v>34523.441999999995</v>
          </cell>
          <cell r="F160">
            <v>0</v>
          </cell>
        </row>
        <row r="161">
          <cell r="A161">
            <v>121151</v>
          </cell>
          <cell r="B161" t="str">
            <v>Lap tam xuyen tuong</v>
          </cell>
          <cell r="C161" t="str">
            <v>tam</v>
          </cell>
          <cell r="E161">
            <v>46031.255999999994</v>
          </cell>
          <cell r="F161">
            <v>9618.4000000000015</v>
          </cell>
        </row>
        <row r="162">
          <cell r="A162">
            <v>121201</v>
          </cell>
          <cell r="B162" t="str">
            <v>Lap may dieu hoa 1.5HP</v>
          </cell>
          <cell r="C162" t="str">
            <v>may</v>
          </cell>
          <cell r="E162">
            <v>11688.816000000001</v>
          </cell>
          <cell r="F162">
            <v>0</v>
          </cell>
        </row>
        <row r="163">
          <cell r="A163">
            <v>121202</v>
          </cell>
          <cell r="B163" t="str">
            <v>Lap may dieu hoa 3HP</v>
          </cell>
          <cell r="C163" t="str">
            <v>may</v>
          </cell>
          <cell r="E163">
            <v>14611.02</v>
          </cell>
          <cell r="F163">
            <v>0</v>
          </cell>
        </row>
        <row r="164">
          <cell r="A164">
            <v>121203</v>
          </cell>
          <cell r="B164" t="str">
            <v>Lap may dieu hoa 5HP</v>
          </cell>
          <cell r="C164" t="str">
            <v>may</v>
          </cell>
          <cell r="E164">
            <v>20455.427999999996</v>
          </cell>
          <cell r="F164">
            <v>0</v>
          </cell>
        </row>
        <row r="165">
          <cell r="A165">
            <v>121204</v>
          </cell>
          <cell r="B165" t="str">
            <v>Lap may dieu hoa loai 2 khoi</v>
          </cell>
          <cell r="C165" t="str">
            <v>may</v>
          </cell>
          <cell r="E165">
            <v>58444.08</v>
          </cell>
          <cell r="F165">
            <v>0</v>
          </cell>
        </row>
        <row r="166">
          <cell r="A166">
            <v>121301</v>
          </cell>
          <cell r="B166" t="str">
            <v>Lap dat quat hut va thong gio duong kinh &lt;= 400 mm</v>
          </cell>
          <cell r="C166" t="str">
            <v>may</v>
          </cell>
          <cell r="E166">
            <v>5552.1876000000002</v>
          </cell>
          <cell r="F166">
            <v>0</v>
          </cell>
        </row>
        <row r="167">
          <cell r="A167">
            <v>121302</v>
          </cell>
          <cell r="B167" t="str">
            <v>Lap dat quat hut va thong gio duong kinh &lt;= 600 mm</v>
          </cell>
          <cell r="C167" t="str">
            <v>may</v>
          </cell>
          <cell r="E167">
            <v>9204.9426000000003</v>
          </cell>
          <cell r="F167">
            <v>0</v>
          </cell>
        </row>
        <row r="168">
          <cell r="A168">
            <v>121303</v>
          </cell>
          <cell r="B168" t="str">
            <v>Lap dat quat hut va thong gio duong kinh &lt;= 800 mm</v>
          </cell>
          <cell r="C168" t="str">
            <v>may</v>
          </cell>
          <cell r="E168">
            <v>11396.595600000001</v>
          </cell>
          <cell r="F168">
            <v>0</v>
          </cell>
        </row>
        <row r="169">
          <cell r="A169">
            <v>121401</v>
          </cell>
          <cell r="B169" t="str">
            <v>Lap to may phat dien</v>
          </cell>
          <cell r="C169" t="str">
            <v>tan</v>
          </cell>
          <cell r="E169">
            <v>87459.386400000003</v>
          </cell>
          <cell r="F169">
            <v>2829.2000000000003</v>
          </cell>
        </row>
        <row r="170">
          <cell r="A170">
            <v>121411</v>
          </cell>
          <cell r="B170" t="str">
            <v>Lap dong co khong dong bo     1.7KW</v>
          </cell>
          <cell r="C170" t="str">
            <v>cai</v>
          </cell>
          <cell r="E170">
            <v>15343.751999999999</v>
          </cell>
          <cell r="F170">
            <v>0</v>
          </cell>
        </row>
        <row r="171">
          <cell r="A171">
            <v>121412</v>
          </cell>
          <cell r="B171" t="str">
            <v>Lap dong co khong dong bo     4.5KW</v>
          </cell>
          <cell r="C171" t="str">
            <v>cai</v>
          </cell>
          <cell r="E171">
            <v>30687.503999999997</v>
          </cell>
          <cell r="F171">
            <v>0</v>
          </cell>
        </row>
        <row r="172">
          <cell r="A172">
            <v>121413</v>
          </cell>
          <cell r="B172" t="str">
            <v>Lap dong co khong dong bo     7KW</v>
          </cell>
          <cell r="C172" t="str">
            <v>cai</v>
          </cell>
          <cell r="E172">
            <v>39893.7552</v>
          </cell>
          <cell r="F172">
            <v>0</v>
          </cell>
        </row>
        <row r="173">
          <cell r="A173">
            <v>121414</v>
          </cell>
          <cell r="B173" t="str">
            <v>Lap dong co khong dong bo   14KW</v>
          </cell>
          <cell r="C173" t="str">
            <v>cai</v>
          </cell>
          <cell r="E173">
            <v>38359.379999999997</v>
          </cell>
          <cell r="F173">
            <v>0</v>
          </cell>
        </row>
        <row r="174">
          <cell r="A174">
            <v>121415</v>
          </cell>
          <cell r="B174" t="str">
            <v>Lap dong co khong dong bo   20KW</v>
          </cell>
          <cell r="C174" t="str">
            <v>cai</v>
          </cell>
          <cell r="E174">
            <v>53703.131999999998</v>
          </cell>
          <cell r="F174">
            <v>0</v>
          </cell>
        </row>
        <row r="175">
          <cell r="A175">
            <v>121416</v>
          </cell>
          <cell r="B175" t="str">
            <v>Lap dong co khong dong bo   40KW</v>
          </cell>
          <cell r="C175" t="str">
            <v>cai</v>
          </cell>
          <cell r="E175">
            <v>69046.883999999991</v>
          </cell>
          <cell r="F175">
            <v>0</v>
          </cell>
        </row>
        <row r="176">
          <cell r="A176">
            <v>121417</v>
          </cell>
          <cell r="B176" t="str">
            <v>Lap dong co khong dong bo   75KW</v>
          </cell>
          <cell r="C176" t="str">
            <v>cai</v>
          </cell>
          <cell r="E176">
            <v>81321.885599999994</v>
          </cell>
          <cell r="F176">
            <v>0</v>
          </cell>
        </row>
        <row r="177">
          <cell r="A177">
            <v>121418</v>
          </cell>
          <cell r="B177" t="str">
            <v>Lap dong co khong dong bo 100KW</v>
          </cell>
          <cell r="C177" t="str">
            <v>cai</v>
          </cell>
          <cell r="E177">
            <v>107406.264</v>
          </cell>
          <cell r="F177">
            <v>0</v>
          </cell>
        </row>
        <row r="178">
          <cell r="A178">
            <v>121421</v>
          </cell>
          <cell r="B178" t="str">
            <v>Lap dong co khong dong bo 160KW</v>
          </cell>
          <cell r="C178" t="str">
            <v>cai</v>
          </cell>
          <cell r="E178">
            <v>138093.76799999998</v>
          </cell>
          <cell r="F178">
            <v>0</v>
          </cell>
        </row>
        <row r="179">
          <cell r="A179">
            <v>121422</v>
          </cell>
          <cell r="B179" t="str">
            <v>Lap dong co khong dong bo 200KW</v>
          </cell>
          <cell r="C179" t="str">
            <v>cai</v>
          </cell>
          <cell r="E179">
            <v>153437.51999999999</v>
          </cell>
          <cell r="F179">
            <v>0</v>
          </cell>
        </row>
        <row r="180">
          <cell r="A180">
            <v>121423</v>
          </cell>
          <cell r="B180" t="str">
            <v>Lap dong co khong dong bo 320KW</v>
          </cell>
          <cell r="C180" t="str">
            <v>cai</v>
          </cell>
          <cell r="E180">
            <v>199468.77600000001</v>
          </cell>
          <cell r="F180">
            <v>0</v>
          </cell>
        </row>
        <row r="181">
          <cell r="A181">
            <v>121424</v>
          </cell>
          <cell r="B181" t="str">
            <v>Lap dong co khong dong bo 570KW</v>
          </cell>
          <cell r="C181" t="str">
            <v>cai</v>
          </cell>
          <cell r="E181">
            <v>253171.908</v>
          </cell>
          <cell r="F181">
            <v>0</v>
          </cell>
        </row>
        <row r="182">
          <cell r="A182">
            <v>121431</v>
          </cell>
          <cell r="B182" t="str">
            <v>Lap dong co dong bo      1.7KW</v>
          </cell>
          <cell r="C182" t="str">
            <v>cai</v>
          </cell>
          <cell r="E182">
            <v>15343.751999999999</v>
          </cell>
          <cell r="F182">
            <v>0</v>
          </cell>
        </row>
        <row r="183">
          <cell r="A183">
            <v>121432</v>
          </cell>
          <cell r="B183" t="str">
            <v>Lap dong co dong bo      4.5KW</v>
          </cell>
          <cell r="C183" t="str">
            <v>cai</v>
          </cell>
          <cell r="E183">
            <v>30687.503999999997</v>
          </cell>
          <cell r="F183">
            <v>0</v>
          </cell>
        </row>
        <row r="184">
          <cell r="A184">
            <v>121433</v>
          </cell>
          <cell r="B184" t="str">
            <v>Lap dong co dong bo      7KW</v>
          </cell>
          <cell r="C184" t="str">
            <v>cai</v>
          </cell>
          <cell r="E184">
            <v>38359.379999999997</v>
          </cell>
          <cell r="F184">
            <v>0</v>
          </cell>
        </row>
        <row r="185">
          <cell r="A185">
            <v>121434</v>
          </cell>
          <cell r="B185" t="str">
            <v>Lap dong co dong bo    14KW</v>
          </cell>
          <cell r="C185" t="str">
            <v>cai</v>
          </cell>
          <cell r="E185">
            <v>53703.131999999998</v>
          </cell>
          <cell r="F185">
            <v>0</v>
          </cell>
        </row>
        <row r="186">
          <cell r="A186">
            <v>121435</v>
          </cell>
          <cell r="B186" t="str">
            <v>Lap dong co dong bo    20KW</v>
          </cell>
          <cell r="C186" t="str">
            <v>cai</v>
          </cell>
          <cell r="E186">
            <v>61375.007999999994</v>
          </cell>
          <cell r="F186">
            <v>0</v>
          </cell>
        </row>
        <row r="187">
          <cell r="A187">
            <v>121436</v>
          </cell>
          <cell r="B187" t="str">
            <v>Lap dong co dong bo    40KW</v>
          </cell>
          <cell r="C187" t="str">
            <v>cai</v>
          </cell>
          <cell r="E187">
            <v>84390.635999999999</v>
          </cell>
          <cell r="F187">
            <v>0</v>
          </cell>
        </row>
        <row r="188">
          <cell r="A188">
            <v>121437</v>
          </cell>
          <cell r="B188" t="str">
            <v>Lap dong co dong bo    75KW</v>
          </cell>
          <cell r="C188" t="str">
            <v>cai</v>
          </cell>
          <cell r="E188">
            <v>107406.264</v>
          </cell>
          <cell r="F188">
            <v>0</v>
          </cell>
        </row>
        <row r="189">
          <cell r="A189">
            <v>121438</v>
          </cell>
          <cell r="B189" t="str">
            <v>Lap dong co dong bo 100KW</v>
          </cell>
          <cell r="C189" t="str">
            <v>cai</v>
          </cell>
          <cell r="E189">
            <v>122750.01599999999</v>
          </cell>
          <cell r="F189">
            <v>0</v>
          </cell>
        </row>
        <row r="190">
          <cell r="A190">
            <v>121441</v>
          </cell>
          <cell r="B190" t="str">
            <v>Lap dong co dong bo 160KW</v>
          </cell>
          <cell r="C190" t="str">
            <v>cai</v>
          </cell>
          <cell r="E190">
            <v>153437.51999999999</v>
          </cell>
          <cell r="F190">
            <v>0</v>
          </cell>
        </row>
        <row r="191">
          <cell r="A191">
            <v>121442</v>
          </cell>
          <cell r="B191" t="str">
            <v>Lap dong co dong bo 200KW</v>
          </cell>
          <cell r="C191" t="str">
            <v>cai</v>
          </cell>
          <cell r="E191">
            <v>184125.02399999998</v>
          </cell>
          <cell r="F191">
            <v>0</v>
          </cell>
        </row>
        <row r="192">
          <cell r="A192">
            <v>121443</v>
          </cell>
          <cell r="B192" t="str">
            <v>Lap dong co dong bo 320KW</v>
          </cell>
          <cell r="C192" t="str">
            <v>cai</v>
          </cell>
          <cell r="E192">
            <v>230156.28</v>
          </cell>
          <cell r="F192">
            <v>0</v>
          </cell>
        </row>
        <row r="193">
          <cell r="A193">
            <v>121444</v>
          </cell>
          <cell r="B193" t="str">
            <v>Lap dong co dong bo 570KW</v>
          </cell>
          <cell r="C193" t="str">
            <v>cai</v>
          </cell>
          <cell r="E193">
            <v>306875.03999999998</v>
          </cell>
          <cell r="F193">
            <v>0</v>
          </cell>
        </row>
        <row r="194">
          <cell r="A194">
            <v>121501</v>
          </cell>
          <cell r="B194" t="str">
            <v>Lap aptomat. khoi dong tu   50A</v>
          </cell>
          <cell r="C194" t="str">
            <v>cai</v>
          </cell>
          <cell r="E194">
            <v>7671.8759999999993</v>
          </cell>
          <cell r="F194">
            <v>0</v>
          </cell>
        </row>
        <row r="195">
          <cell r="A195">
            <v>121502</v>
          </cell>
          <cell r="B195" t="str">
            <v>Lap aptomat. khoi dong tu 100A</v>
          </cell>
          <cell r="C195" t="str">
            <v>cai</v>
          </cell>
          <cell r="E195">
            <v>10740.626399999999</v>
          </cell>
          <cell r="F195">
            <v>0</v>
          </cell>
        </row>
        <row r="196">
          <cell r="A196">
            <v>121503</v>
          </cell>
          <cell r="B196" t="str">
            <v>Lap aptomat. khoi dong tu 150A</v>
          </cell>
          <cell r="C196" t="str">
            <v>cai</v>
          </cell>
          <cell r="E196">
            <v>13042.189199999997</v>
          </cell>
          <cell r="F196">
            <v>0</v>
          </cell>
        </row>
        <row r="197">
          <cell r="A197">
            <v>121504</v>
          </cell>
          <cell r="B197" t="str">
            <v>Lap aptomat. khoi dong tu 200A</v>
          </cell>
          <cell r="C197" t="str">
            <v>cai</v>
          </cell>
          <cell r="E197">
            <v>23015.627999999997</v>
          </cell>
          <cell r="F197">
            <v>0</v>
          </cell>
        </row>
        <row r="198">
          <cell r="A198">
            <v>121505</v>
          </cell>
          <cell r="B198" t="str">
            <v>Lap aptomat. khoi dong tu 300A</v>
          </cell>
          <cell r="C198" t="str">
            <v>cai</v>
          </cell>
          <cell r="E198">
            <v>38359.379999999997</v>
          </cell>
          <cell r="F198">
            <v>0</v>
          </cell>
        </row>
        <row r="199">
          <cell r="A199">
            <v>121506</v>
          </cell>
          <cell r="B199" t="str">
            <v>Lap aptomat. khoi dong tu 400A</v>
          </cell>
          <cell r="C199" t="str">
            <v>cai</v>
          </cell>
          <cell r="E199">
            <v>53703.131999999998</v>
          </cell>
          <cell r="F199">
            <v>0</v>
          </cell>
        </row>
        <row r="200">
          <cell r="A200">
            <v>121507</v>
          </cell>
          <cell r="B200" t="str">
            <v>Lap aptomat. khoi dong tu 600A</v>
          </cell>
          <cell r="C200" t="str">
            <v>cai</v>
          </cell>
          <cell r="E200">
            <v>61375.007999999994</v>
          </cell>
          <cell r="F200">
            <v>0</v>
          </cell>
        </row>
        <row r="201">
          <cell r="A201">
            <v>121508</v>
          </cell>
          <cell r="B201" t="str">
            <v>Lap aptomat. khoi dong tu &lt;=1000A</v>
          </cell>
          <cell r="C201" t="str">
            <v>cai</v>
          </cell>
          <cell r="E201">
            <v>76718.759999999995</v>
          </cell>
          <cell r="F201">
            <v>0</v>
          </cell>
        </row>
        <row r="202">
          <cell r="A202">
            <v>121601</v>
          </cell>
          <cell r="B202" t="str">
            <v>Lap he tu bu dien ap 500KV</v>
          </cell>
          <cell r="C202" t="str">
            <v>dan tu</v>
          </cell>
          <cell r="E202">
            <v>5523750.7199999997</v>
          </cell>
          <cell r="F202">
            <v>2993571.9000000004</v>
          </cell>
        </row>
        <row r="203">
          <cell r="A203">
            <v>121602</v>
          </cell>
          <cell r="B203" t="str">
            <v>Lap he tu bu dien ap 220KV</v>
          </cell>
          <cell r="C203" t="str">
            <v>dan tu</v>
          </cell>
          <cell r="E203">
            <v>2777219.1119999997</v>
          </cell>
          <cell r="F203">
            <v>775668.3</v>
          </cell>
        </row>
        <row r="204">
          <cell r="A204">
            <v>121603</v>
          </cell>
          <cell r="B204" t="str">
            <v>Lap he tu bu dien ap 110KV</v>
          </cell>
          <cell r="C204" t="str">
            <v>dan tu</v>
          </cell>
          <cell r="E204">
            <v>1917969</v>
          </cell>
          <cell r="F204">
            <v>517112.20000000007</v>
          </cell>
        </row>
        <row r="205">
          <cell r="A205">
            <v>121604</v>
          </cell>
          <cell r="B205" t="str">
            <v>Lap he tu bu dien ap   35KV</v>
          </cell>
          <cell r="C205" t="str">
            <v>dan tu</v>
          </cell>
          <cell r="E205">
            <v>966656.37599999993</v>
          </cell>
          <cell r="F205">
            <v>77566.830000000016</v>
          </cell>
        </row>
        <row r="206">
          <cell r="A206">
            <v>121605</v>
          </cell>
          <cell r="B206" t="str">
            <v>Lap he tu bu dien ap   11KV</v>
          </cell>
          <cell r="C206" t="str">
            <v>dan tu</v>
          </cell>
          <cell r="E206">
            <v>398937.55200000003</v>
          </cell>
          <cell r="F206">
            <v>77566.830000000016</v>
          </cell>
        </row>
        <row r="207">
          <cell r="A207">
            <v>130101</v>
          </cell>
          <cell r="B207" t="str">
            <v>Lap cap &lt;=1kg/m trong tunel</v>
          </cell>
          <cell r="C207" t="str">
            <v>100m</v>
          </cell>
          <cell r="E207">
            <v>30687.503999999997</v>
          </cell>
          <cell r="F207">
            <v>0</v>
          </cell>
        </row>
        <row r="208">
          <cell r="A208">
            <v>130102</v>
          </cell>
          <cell r="B208" t="str">
            <v>Lap cap &lt;=2kg/m trong tunel</v>
          </cell>
          <cell r="C208" t="str">
            <v>100m</v>
          </cell>
          <cell r="E208">
            <v>34523.441999999995</v>
          </cell>
          <cell r="F208">
            <v>0</v>
          </cell>
        </row>
        <row r="209">
          <cell r="A209">
            <v>130103</v>
          </cell>
          <cell r="B209" t="str">
            <v>Lap cap &lt;=3kg/m trong tunel</v>
          </cell>
          <cell r="C209" t="str">
            <v>100m</v>
          </cell>
          <cell r="E209">
            <v>46031.255999999994</v>
          </cell>
          <cell r="F209">
            <v>0</v>
          </cell>
        </row>
        <row r="210">
          <cell r="A210">
            <v>130104</v>
          </cell>
          <cell r="B210" t="str">
            <v>Lap cap &lt;=4.5kg/m trong tunel</v>
          </cell>
          <cell r="C210" t="str">
            <v>100m</v>
          </cell>
          <cell r="E210">
            <v>57539.07</v>
          </cell>
          <cell r="F210">
            <v>0</v>
          </cell>
        </row>
        <row r="211">
          <cell r="A211">
            <v>130105</v>
          </cell>
          <cell r="B211" t="str">
            <v>Lap cap &lt;=6kg/m trong tunel</v>
          </cell>
          <cell r="C211" t="str">
            <v>100m</v>
          </cell>
          <cell r="E211">
            <v>72882.822</v>
          </cell>
          <cell r="F211">
            <v>0</v>
          </cell>
        </row>
        <row r="212">
          <cell r="A212">
            <v>130201</v>
          </cell>
          <cell r="B212" t="str">
            <v>Lap cap &lt;=1kg/m tren gia do</v>
          </cell>
          <cell r="C212" t="str">
            <v>100m</v>
          </cell>
          <cell r="E212">
            <v>37285.317360000001</v>
          </cell>
          <cell r="F212">
            <v>0</v>
          </cell>
        </row>
        <row r="213">
          <cell r="A213">
            <v>130202</v>
          </cell>
          <cell r="B213" t="str">
            <v>Lap cap &lt;=2kg/m tren gia do</v>
          </cell>
          <cell r="C213" t="str">
            <v>100m</v>
          </cell>
          <cell r="E213">
            <v>44190.005759999876</v>
          </cell>
          <cell r="F213">
            <v>0</v>
          </cell>
        </row>
        <row r="214">
          <cell r="A214">
            <v>130203</v>
          </cell>
          <cell r="B214" t="str">
            <v>Lap cap &lt;=3kg/m tren gia do</v>
          </cell>
          <cell r="C214" t="str">
            <v>100m</v>
          </cell>
          <cell r="E214">
            <v>57539.07</v>
          </cell>
          <cell r="F214">
            <v>0</v>
          </cell>
        </row>
        <row r="215">
          <cell r="A215">
            <v>130204</v>
          </cell>
          <cell r="B215" t="str">
            <v>Lap cap &lt;=4.5kg/m tren gia do</v>
          </cell>
          <cell r="C215" t="str">
            <v>100m</v>
          </cell>
          <cell r="E215">
            <v>72882.822</v>
          </cell>
          <cell r="F215">
            <v>0</v>
          </cell>
        </row>
        <row r="216">
          <cell r="A216">
            <v>130205</v>
          </cell>
          <cell r="B216" t="str">
            <v>Lap cap &lt;=6kg/m tren gia do</v>
          </cell>
          <cell r="C216" t="str">
            <v>100m</v>
          </cell>
          <cell r="E216">
            <v>88226.574000000008</v>
          </cell>
          <cell r="F216">
            <v>0</v>
          </cell>
        </row>
        <row r="217">
          <cell r="A217">
            <v>130301</v>
          </cell>
          <cell r="B217" t="str">
            <v xml:space="preserve">Lap cap &lt;= 1kg/m trong ong </v>
          </cell>
          <cell r="C217" t="str">
            <v>100m</v>
          </cell>
          <cell r="E217">
            <v>40354.067759999998</v>
          </cell>
          <cell r="F217">
            <v>0</v>
          </cell>
        </row>
        <row r="218">
          <cell r="A218">
            <v>130302</v>
          </cell>
          <cell r="B218" t="str">
            <v xml:space="preserve">Lap cap &lt;= 2kg/m trong ong </v>
          </cell>
          <cell r="C218" t="str">
            <v>100m</v>
          </cell>
          <cell r="E218">
            <v>46031.255999999994</v>
          </cell>
          <cell r="F218">
            <v>0</v>
          </cell>
        </row>
        <row r="219">
          <cell r="A219">
            <v>130303</v>
          </cell>
          <cell r="B219" t="str">
            <v xml:space="preserve">Lap cap &lt;= 3kg/m trong ong </v>
          </cell>
          <cell r="C219" t="str">
            <v>100m</v>
          </cell>
          <cell r="E219">
            <v>57539.07</v>
          </cell>
          <cell r="F219">
            <v>0</v>
          </cell>
        </row>
        <row r="220">
          <cell r="A220">
            <v>130304</v>
          </cell>
          <cell r="B220" t="str">
            <v xml:space="preserve">Lap cap &lt;= 4.5kg/m trong ong </v>
          </cell>
          <cell r="C220" t="str">
            <v>100m</v>
          </cell>
          <cell r="E220">
            <v>76718.759999999995</v>
          </cell>
          <cell r="F220">
            <v>0</v>
          </cell>
        </row>
        <row r="221">
          <cell r="A221">
            <v>130305</v>
          </cell>
          <cell r="B221" t="str">
            <v xml:space="preserve">Lap cap &lt;= 6kg/m trong ong </v>
          </cell>
          <cell r="C221" t="str">
            <v>100m</v>
          </cell>
          <cell r="E221">
            <v>97739.700239999991</v>
          </cell>
          <cell r="F221">
            <v>0</v>
          </cell>
        </row>
        <row r="222">
          <cell r="A222">
            <v>130401</v>
          </cell>
          <cell r="B222" t="str">
            <v xml:space="preserve">Lap cap &lt;= 1kg/m tren day thep </v>
          </cell>
          <cell r="C222" t="str">
            <v>100m</v>
          </cell>
          <cell r="E222">
            <v>51861.881759999997</v>
          </cell>
          <cell r="F222">
            <v>0</v>
          </cell>
        </row>
        <row r="223">
          <cell r="A223">
            <v>130402</v>
          </cell>
          <cell r="B223" t="str">
            <v xml:space="preserve">Lap cap &lt;= 2kg/m tren day thep </v>
          </cell>
          <cell r="C223" t="str">
            <v>100m</v>
          </cell>
          <cell r="E223">
            <v>57539.07</v>
          </cell>
          <cell r="F223">
            <v>0</v>
          </cell>
        </row>
        <row r="224">
          <cell r="A224">
            <v>130403</v>
          </cell>
          <cell r="B224" t="str">
            <v xml:space="preserve">Lap cap &lt;= 3kg/m tren day thep </v>
          </cell>
          <cell r="C224" t="str">
            <v>100m</v>
          </cell>
          <cell r="E224">
            <v>72882.822</v>
          </cell>
          <cell r="F224">
            <v>0</v>
          </cell>
        </row>
        <row r="225">
          <cell r="A225">
            <v>130404</v>
          </cell>
          <cell r="B225" t="str">
            <v xml:space="preserve">Lap cap &lt;= 4.5kg/m tren day thep </v>
          </cell>
          <cell r="C225" t="str">
            <v>100m</v>
          </cell>
          <cell r="E225">
            <v>97739.700239999991</v>
          </cell>
          <cell r="F225">
            <v>0</v>
          </cell>
        </row>
        <row r="226">
          <cell r="A226">
            <v>130405</v>
          </cell>
          <cell r="B226" t="str">
            <v xml:space="preserve">Lap cap &lt;= 6kg/m tren day thep </v>
          </cell>
          <cell r="C226" t="str">
            <v>100m</v>
          </cell>
          <cell r="E226">
            <v>122750.01599999999</v>
          </cell>
          <cell r="F226">
            <v>0</v>
          </cell>
        </row>
        <row r="227">
          <cell r="A227">
            <v>130501</v>
          </cell>
          <cell r="B227" t="str">
            <v xml:space="preserve">Lap cap &lt;= 1kg/m chon ngam duoi dat </v>
          </cell>
          <cell r="C227" t="str">
            <v>100m</v>
          </cell>
          <cell r="E227">
            <v>24856.878240000002</v>
          </cell>
          <cell r="F227">
            <v>0</v>
          </cell>
        </row>
        <row r="228">
          <cell r="A228">
            <v>130502</v>
          </cell>
          <cell r="B228" t="str">
            <v xml:space="preserve">Lap cap &lt;= 2kg/m chon ngam duoi dat </v>
          </cell>
          <cell r="C228" t="str">
            <v>100m</v>
          </cell>
          <cell r="E228">
            <v>28846.25376</v>
          </cell>
          <cell r="F228">
            <v>0</v>
          </cell>
        </row>
        <row r="229">
          <cell r="A229">
            <v>130503</v>
          </cell>
          <cell r="B229" t="str">
            <v xml:space="preserve">Lap cap &lt;= 3kg/m chon ngam duoi dat </v>
          </cell>
          <cell r="C229" t="str">
            <v>100m</v>
          </cell>
          <cell r="E229">
            <v>38359.379999999997</v>
          </cell>
          <cell r="F229">
            <v>0</v>
          </cell>
        </row>
        <row r="230">
          <cell r="A230">
            <v>130504</v>
          </cell>
          <cell r="B230" t="str">
            <v xml:space="preserve">Lap cap &lt;= 4.5kg/m chon ngam duoi dat </v>
          </cell>
          <cell r="C230" t="str">
            <v>100m</v>
          </cell>
          <cell r="E230">
            <v>49867.193999999996</v>
          </cell>
          <cell r="F230">
            <v>0</v>
          </cell>
        </row>
        <row r="231">
          <cell r="A231">
            <v>130505</v>
          </cell>
          <cell r="B231" t="str">
            <v xml:space="preserve">Lap cap &lt;= 6kg/m chon ngam duoi dat </v>
          </cell>
          <cell r="C231" t="str">
            <v>100m</v>
          </cell>
          <cell r="E231">
            <v>63369.695759999988</v>
          </cell>
          <cell r="F231">
            <v>0</v>
          </cell>
        </row>
        <row r="232">
          <cell r="A232">
            <v>131101</v>
          </cell>
          <cell r="B232" t="str">
            <v>Lam va lap pheu cap &lt;= 35mm2  6 - 10KV</v>
          </cell>
          <cell r="C232" t="str">
            <v>dau</v>
          </cell>
          <cell r="E232">
            <v>18263.774999999998</v>
          </cell>
          <cell r="F232">
            <v>0</v>
          </cell>
        </row>
        <row r="233">
          <cell r="A233">
            <v>131102</v>
          </cell>
          <cell r="B233" t="str">
            <v>Lam va lap pheu cap &lt;= 70mm2  6 - 10KV</v>
          </cell>
          <cell r="C233" t="str">
            <v>dau</v>
          </cell>
          <cell r="E233">
            <v>20163.207599999998</v>
          </cell>
          <cell r="F233">
            <v>0</v>
          </cell>
        </row>
        <row r="234">
          <cell r="A234">
            <v>131103</v>
          </cell>
          <cell r="B234" t="str">
            <v>Lam va lap pheu cap &lt;= 120mm2  6 - 10KV</v>
          </cell>
          <cell r="C234" t="str">
            <v>dau</v>
          </cell>
          <cell r="E234">
            <v>22354.8606</v>
          </cell>
          <cell r="F234">
            <v>0</v>
          </cell>
        </row>
        <row r="235">
          <cell r="A235">
            <v>131104</v>
          </cell>
          <cell r="B235" t="str">
            <v>Lam va lap pheu cap &lt;= 185mm2  6 - 10KV</v>
          </cell>
          <cell r="C235" t="str">
            <v>dau</v>
          </cell>
          <cell r="E235">
            <v>24546.513599999998</v>
          </cell>
          <cell r="F235">
            <v>0</v>
          </cell>
        </row>
        <row r="236">
          <cell r="A236">
            <v>131105</v>
          </cell>
          <cell r="B236" t="str">
            <v>Lam va lap pheu cap &lt;= 240mm2  6 - 10KV</v>
          </cell>
          <cell r="C236" t="str">
            <v>dau</v>
          </cell>
          <cell r="E236">
            <v>27322.607399999997</v>
          </cell>
          <cell r="F236">
            <v>0</v>
          </cell>
        </row>
        <row r="237">
          <cell r="A237">
            <v>131201</v>
          </cell>
          <cell r="B237" t="str">
            <v>Lap hop noi. hop dau cap &lt;=10KV &lt;=35mm2</v>
          </cell>
          <cell r="C237" t="str">
            <v>hop</v>
          </cell>
          <cell r="E237">
            <v>87666.12000000001</v>
          </cell>
          <cell r="F237">
            <v>0</v>
          </cell>
        </row>
        <row r="238">
          <cell r="A238">
            <v>131202</v>
          </cell>
          <cell r="B238" t="str">
            <v>Lap hop noi. hop dau cap &lt;=10KV &lt;=70mm2</v>
          </cell>
          <cell r="C238" t="str">
            <v>hop</v>
          </cell>
          <cell r="E238">
            <v>175332.24000000002</v>
          </cell>
          <cell r="F238">
            <v>0</v>
          </cell>
        </row>
        <row r="239">
          <cell r="A239">
            <v>131203</v>
          </cell>
          <cell r="B239" t="str">
            <v>Lap hop noi. hop dau cap &lt;=10KV &lt;=120mm2</v>
          </cell>
          <cell r="C239" t="str">
            <v>hop</v>
          </cell>
          <cell r="E239">
            <v>204554.28</v>
          </cell>
          <cell r="F239">
            <v>0</v>
          </cell>
        </row>
        <row r="240">
          <cell r="A240">
            <v>131204</v>
          </cell>
          <cell r="B240" t="str">
            <v>Lap hop noi. hop dau cap &lt;=10KV &lt;=185mm2</v>
          </cell>
          <cell r="C240" t="str">
            <v>hop</v>
          </cell>
          <cell r="E240">
            <v>219165.3</v>
          </cell>
          <cell r="F240">
            <v>0</v>
          </cell>
        </row>
        <row r="241">
          <cell r="A241">
            <v>131205</v>
          </cell>
          <cell r="B241" t="str">
            <v>Lap hop noi. hop dau cap &lt;=10KV &lt;=240mm2</v>
          </cell>
          <cell r="C241" t="str">
            <v>hop</v>
          </cell>
          <cell r="E241">
            <v>233776.32</v>
          </cell>
          <cell r="F241">
            <v>0</v>
          </cell>
        </row>
        <row r="242">
          <cell r="A242">
            <v>131301</v>
          </cell>
          <cell r="B242" t="str">
            <v>Lap hop noi. hop dau cap va noi cap kiem tra loai 6 ruot</v>
          </cell>
          <cell r="C242" t="str">
            <v>10 hop noi</v>
          </cell>
          <cell r="E242">
            <v>116888.16</v>
          </cell>
          <cell r="F242">
            <v>0</v>
          </cell>
        </row>
        <row r="243">
          <cell r="A243">
            <v>131302</v>
          </cell>
          <cell r="B243" t="str">
            <v>Lap hop noi. hop dau cap va noi cap kiem tra loai 14 ruot</v>
          </cell>
          <cell r="C243" t="str">
            <v>10 hop noi</v>
          </cell>
          <cell r="E243">
            <v>168026.72999999998</v>
          </cell>
          <cell r="F243">
            <v>0</v>
          </cell>
        </row>
        <row r="244">
          <cell r="A244">
            <v>131303</v>
          </cell>
          <cell r="B244" t="str">
            <v>Lap hop noi. hop dau cap va noi cap kiem tra loai 24 ruot</v>
          </cell>
          <cell r="C244" t="str">
            <v>10 hop noi</v>
          </cell>
          <cell r="E244">
            <v>237429.07499999998</v>
          </cell>
          <cell r="F244">
            <v>0</v>
          </cell>
        </row>
        <row r="245">
          <cell r="A245">
            <v>131304</v>
          </cell>
          <cell r="B245" t="str">
            <v>Lap hop noi. hop dau cap va noi cap kiem tra loai 36 ruot</v>
          </cell>
          <cell r="C245" t="str">
            <v>10 hop noi</v>
          </cell>
          <cell r="E245">
            <v>292220.39999999997</v>
          </cell>
          <cell r="F245">
            <v>0</v>
          </cell>
        </row>
        <row r="246">
          <cell r="A246">
            <v>131401</v>
          </cell>
          <cell r="B246" t="str">
            <v>Lam dau cap kiem tra loai 6 ruot</v>
          </cell>
          <cell r="C246" t="str">
            <v>1 dau cap</v>
          </cell>
          <cell r="E246">
            <v>9204.9426000000003</v>
          </cell>
          <cell r="F246">
            <v>0</v>
          </cell>
        </row>
        <row r="247">
          <cell r="A247">
            <v>131402</v>
          </cell>
          <cell r="B247" t="str">
            <v>Lam dau cap kiem tra loai 14 ruot</v>
          </cell>
          <cell r="C247" t="str">
            <v>1 dau cap</v>
          </cell>
          <cell r="E247">
            <v>13149.918000000001</v>
          </cell>
          <cell r="F247">
            <v>0</v>
          </cell>
        </row>
        <row r="248">
          <cell r="A248">
            <v>131403</v>
          </cell>
          <cell r="B248" t="str">
            <v>Lam dau cap kiem tra loai 24 ruot</v>
          </cell>
          <cell r="C248" t="str">
            <v>1 dau cap</v>
          </cell>
          <cell r="E248">
            <v>18994.326000000001</v>
          </cell>
          <cell r="F248">
            <v>0</v>
          </cell>
        </row>
        <row r="249">
          <cell r="A249">
            <v>131404</v>
          </cell>
          <cell r="B249" t="str">
            <v>Lam dau cap kiem tra loai 36 ruot</v>
          </cell>
          <cell r="C249" t="str">
            <v>1 dau cap</v>
          </cell>
          <cell r="E249">
            <v>25569.285</v>
          </cell>
          <cell r="F249">
            <v>0</v>
          </cell>
        </row>
        <row r="250">
          <cell r="A250">
            <v>131501</v>
          </cell>
          <cell r="B250" t="str">
            <v>Lam va lap pheu cap dong luc (6-10KV) &lt;=70mm2</v>
          </cell>
          <cell r="C250" t="str">
            <v>1 pheu cap</v>
          </cell>
          <cell r="E250">
            <v>61220.173800000004</v>
          </cell>
          <cell r="F250">
            <v>0</v>
          </cell>
        </row>
        <row r="251">
          <cell r="A251">
            <v>131502</v>
          </cell>
          <cell r="B251" t="str">
            <v>Lam va lap pheu cap dong luc (6-10KV) &lt;=120mm2</v>
          </cell>
          <cell r="C251" t="str">
            <v>1 pheu cap</v>
          </cell>
          <cell r="E251">
            <v>67649.022599999997</v>
          </cell>
          <cell r="F251">
            <v>0</v>
          </cell>
        </row>
        <row r="252">
          <cell r="A252">
            <v>131503</v>
          </cell>
          <cell r="B252" t="str">
            <v>Lam va lap pheu cap dong luc (6-10KV) &lt;=185mm2</v>
          </cell>
          <cell r="C252" t="str">
            <v>1 pheu cap</v>
          </cell>
          <cell r="E252">
            <v>74954.532600000006</v>
          </cell>
          <cell r="F252">
            <v>0</v>
          </cell>
        </row>
        <row r="253">
          <cell r="A253">
            <v>131504</v>
          </cell>
          <cell r="B253" t="str">
            <v>Lam va lap pheu cap dong luc (6-10KV) &lt;=240mm2</v>
          </cell>
          <cell r="C253" t="str">
            <v>1 pheu cap</v>
          </cell>
          <cell r="E253">
            <v>82260.042600000001</v>
          </cell>
          <cell r="F253">
            <v>0</v>
          </cell>
        </row>
        <row r="254">
          <cell r="A254">
            <v>131601</v>
          </cell>
          <cell r="B254" t="str">
            <v>Lam va lap pheu cap dong luc 35KV &lt;=95mm2</v>
          </cell>
          <cell r="C254" t="str">
            <v>1 pheu cap</v>
          </cell>
          <cell r="E254">
            <v>131499.18</v>
          </cell>
          <cell r="F254">
            <v>0</v>
          </cell>
        </row>
        <row r="255">
          <cell r="A255">
            <v>131602</v>
          </cell>
          <cell r="B255" t="str">
            <v>Lam va lap pheu cap dong luc 35KV &gt; 95mm2</v>
          </cell>
          <cell r="C255" t="str">
            <v>1 pheu cap</v>
          </cell>
          <cell r="E255">
            <v>146110.19999999998</v>
          </cell>
          <cell r="F255">
            <v>0</v>
          </cell>
        </row>
        <row r="256">
          <cell r="A256">
            <v>131701</v>
          </cell>
          <cell r="B256" t="str">
            <v>Ep dau cosse dong loai &lt;= 150mm2</v>
          </cell>
          <cell r="C256" t="str">
            <v>10 cai</v>
          </cell>
          <cell r="E256">
            <v>15343.751999999999</v>
          </cell>
          <cell r="F256">
            <v>12100.000000000002</v>
          </cell>
        </row>
        <row r="257">
          <cell r="A257">
            <v>131702</v>
          </cell>
          <cell r="B257" t="str">
            <v>Ep dau cosse dong loai &lt;= 185mm2</v>
          </cell>
          <cell r="C257" t="str">
            <v>10 cai</v>
          </cell>
          <cell r="E257">
            <v>18412.502400000001</v>
          </cell>
          <cell r="F257">
            <v>13612.500000000002</v>
          </cell>
        </row>
        <row r="258">
          <cell r="A258">
            <v>131703</v>
          </cell>
          <cell r="B258" t="str">
            <v>Ep dau cosse dong loai &lt;= 240mm2</v>
          </cell>
          <cell r="C258" t="str">
            <v>10 cai</v>
          </cell>
          <cell r="E258">
            <v>23015.627999999997</v>
          </cell>
          <cell r="F258">
            <v>15125.000000000002</v>
          </cell>
        </row>
        <row r="259">
          <cell r="A259">
            <v>140101</v>
          </cell>
          <cell r="B259" t="str">
            <v>Keo rai day cap tran AC 35mm2</v>
          </cell>
          <cell r="C259" t="str">
            <v>100m</v>
          </cell>
          <cell r="E259">
            <v>18994.326000000001</v>
          </cell>
          <cell r="F259">
            <v>0</v>
          </cell>
        </row>
        <row r="260">
          <cell r="A260">
            <v>140102</v>
          </cell>
          <cell r="B260" t="str">
            <v>Keo rai day cap tran AC 50mm2</v>
          </cell>
          <cell r="C260" t="str">
            <v>100m</v>
          </cell>
          <cell r="E260">
            <v>24838.734</v>
          </cell>
          <cell r="F260">
            <v>0</v>
          </cell>
        </row>
        <row r="261">
          <cell r="A261">
            <v>140103</v>
          </cell>
          <cell r="B261" t="str">
            <v>Keo rai day cap tran AC 70mm2</v>
          </cell>
          <cell r="C261" t="str">
            <v>100m</v>
          </cell>
          <cell r="E261">
            <v>33605.345999999998</v>
          </cell>
          <cell r="F261">
            <v>0</v>
          </cell>
        </row>
        <row r="262">
          <cell r="A262">
            <v>140104</v>
          </cell>
          <cell r="B262" t="str">
            <v>Keo rai day cap tran AC 95mm2</v>
          </cell>
          <cell r="C262" t="str">
            <v>100m</v>
          </cell>
          <cell r="E262">
            <v>46755.264000000003</v>
          </cell>
          <cell r="F262">
            <v>0</v>
          </cell>
        </row>
        <row r="263">
          <cell r="A263">
            <v>140105</v>
          </cell>
          <cell r="B263" t="str">
            <v>Keo rai day cap tran AC 120mm2</v>
          </cell>
          <cell r="C263" t="str">
            <v>100m</v>
          </cell>
          <cell r="E263">
            <v>52599.671999999999</v>
          </cell>
          <cell r="F263">
            <v>0</v>
          </cell>
        </row>
        <row r="264">
          <cell r="A264">
            <v>140106</v>
          </cell>
          <cell r="B264" t="str">
            <v>Keo rai day cap tran AC 150mm2</v>
          </cell>
          <cell r="C264" t="str">
            <v>100m</v>
          </cell>
          <cell r="E264">
            <v>62827.385999999999</v>
          </cell>
          <cell r="F264">
            <v>0</v>
          </cell>
        </row>
        <row r="265">
          <cell r="A265">
            <v>140111</v>
          </cell>
          <cell r="B265" t="str">
            <v>Keo rai day cap tran AC 185mm2</v>
          </cell>
          <cell r="C265" t="str">
            <v>100m</v>
          </cell>
          <cell r="E265">
            <v>74516.20199999999</v>
          </cell>
          <cell r="F265">
            <v>0</v>
          </cell>
        </row>
        <row r="266">
          <cell r="A266">
            <v>140112</v>
          </cell>
          <cell r="B266" t="str">
            <v>Keo rai day cap tran AC 240mm2</v>
          </cell>
          <cell r="C266" t="str">
            <v>100m</v>
          </cell>
          <cell r="E266">
            <v>85912.797600000005</v>
          </cell>
          <cell r="F266">
            <v>0</v>
          </cell>
        </row>
        <row r="267">
          <cell r="A267">
            <v>140113</v>
          </cell>
          <cell r="B267" t="str">
            <v>Keo rai day cap tran AC 300mm2</v>
          </cell>
          <cell r="C267" t="str">
            <v>100m</v>
          </cell>
          <cell r="E267">
            <v>109582.65</v>
          </cell>
          <cell r="F267">
            <v>0</v>
          </cell>
        </row>
        <row r="268">
          <cell r="A268">
            <v>140114</v>
          </cell>
          <cell r="B268" t="str">
            <v>Keo rai day cap tran AC 400mm2</v>
          </cell>
          <cell r="C268" t="str">
            <v>100m</v>
          </cell>
          <cell r="E268">
            <v>144649.098</v>
          </cell>
          <cell r="F268">
            <v>0</v>
          </cell>
        </row>
        <row r="269">
          <cell r="A269">
            <v>140115</v>
          </cell>
          <cell r="B269" t="str">
            <v>Keo rai day cap tran AC 500mm2</v>
          </cell>
          <cell r="C269" t="str">
            <v>100m</v>
          </cell>
          <cell r="E269">
            <v>169487.83199999997</v>
          </cell>
          <cell r="F269">
            <v>0</v>
          </cell>
        </row>
        <row r="270">
          <cell r="A270">
            <v>140116</v>
          </cell>
          <cell r="B270" t="str">
            <v>Keo rai day cap tran AC &gt;800mm2</v>
          </cell>
          <cell r="C270" t="str">
            <v>100m</v>
          </cell>
          <cell r="E270">
            <v>184098.85199999998</v>
          </cell>
          <cell r="F270">
            <v>0</v>
          </cell>
        </row>
        <row r="271">
          <cell r="A271">
            <v>140201</v>
          </cell>
          <cell r="B271" t="str">
            <v>Lap su chuoi &lt;= 5 bat/chuoi</v>
          </cell>
          <cell r="C271" t="str">
            <v>chuoi</v>
          </cell>
          <cell r="E271">
            <v>6428.8487999999998</v>
          </cell>
          <cell r="F271">
            <v>0</v>
          </cell>
        </row>
        <row r="272">
          <cell r="A272">
            <v>140202</v>
          </cell>
          <cell r="B272" t="str">
            <v>Lap su chuoi &lt;= 8 bat/chuoi</v>
          </cell>
          <cell r="C272" t="str">
            <v>chuoi</v>
          </cell>
          <cell r="E272">
            <v>10373.824199999999</v>
          </cell>
          <cell r="F272">
            <v>0</v>
          </cell>
        </row>
        <row r="273">
          <cell r="A273">
            <v>140203</v>
          </cell>
          <cell r="B273" t="str">
            <v>Lap su chuoi &lt;= 11 bat/chuoi</v>
          </cell>
          <cell r="C273" t="str">
            <v>chuoi</v>
          </cell>
          <cell r="E273">
            <v>13149.918000000001</v>
          </cell>
          <cell r="F273">
            <v>0</v>
          </cell>
        </row>
        <row r="274">
          <cell r="A274">
            <v>140204</v>
          </cell>
          <cell r="B274" t="str">
            <v>Lap su chuoi &lt;= 14 bat/chuoi</v>
          </cell>
          <cell r="C274" t="str">
            <v>chuoi</v>
          </cell>
          <cell r="E274">
            <v>16072.121999999999</v>
          </cell>
          <cell r="F274">
            <v>0</v>
          </cell>
        </row>
        <row r="275">
          <cell r="A275">
            <v>140211</v>
          </cell>
          <cell r="B275" t="str">
            <v>Lap su dung 10-35KV</v>
          </cell>
          <cell r="C275" t="str">
            <v>cai</v>
          </cell>
          <cell r="E275">
            <v>3360.5346000000004</v>
          </cell>
          <cell r="F275">
            <v>0</v>
          </cell>
        </row>
        <row r="276">
          <cell r="A276">
            <v>140212</v>
          </cell>
          <cell r="B276" t="str">
            <v>Lap su dung 110KV</v>
          </cell>
          <cell r="C276" t="str">
            <v>cai</v>
          </cell>
          <cell r="E276">
            <v>32144.243999999999</v>
          </cell>
          <cell r="F276">
            <v>0</v>
          </cell>
        </row>
        <row r="277">
          <cell r="A277">
            <v>140213</v>
          </cell>
          <cell r="B277" t="str">
            <v>Lap su dung 220KV</v>
          </cell>
          <cell r="C277" t="str">
            <v>cai</v>
          </cell>
          <cell r="E277">
            <v>46755.264000000003</v>
          </cell>
          <cell r="F277">
            <v>77566.830000000016</v>
          </cell>
        </row>
        <row r="278">
          <cell r="A278">
            <v>140214</v>
          </cell>
          <cell r="B278" t="str">
            <v>Lap su dung 500KV</v>
          </cell>
          <cell r="C278" t="str">
            <v>cai</v>
          </cell>
          <cell r="E278">
            <v>109582.65</v>
          </cell>
          <cell r="F278">
            <v>103422.44</v>
          </cell>
        </row>
        <row r="279">
          <cell r="A279">
            <v>140301</v>
          </cell>
          <cell r="B279" t="str">
            <v>Lap phu kien ta bu 50kg</v>
          </cell>
          <cell r="C279" t="str">
            <v>bo 3 pha</v>
          </cell>
          <cell r="E279">
            <v>7013.2896000000001</v>
          </cell>
          <cell r="F279">
            <v>0</v>
          </cell>
        </row>
        <row r="280">
          <cell r="A280">
            <v>140302</v>
          </cell>
          <cell r="B280" t="str">
            <v>Lap phu kien ta bu 100kg</v>
          </cell>
          <cell r="C280" t="str">
            <v>bo 3 pha</v>
          </cell>
          <cell r="E280">
            <v>8766.6119999999992</v>
          </cell>
          <cell r="F280">
            <v>0</v>
          </cell>
        </row>
        <row r="281">
          <cell r="A281">
            <v>140303</v>
          </cell>
          <cell r="B281" t="str">
            <v>Lap phu kien ta bu 200kg</v>
          </cell>
          <cell r="C281" t="str">
            <v>bo 3 pha</v>
          </cell>
          <cell r="E281">
            <v>11688.816000000001</v>
          </cell>
          <cell r="F281">
            <v>0</v>
          </cell>
        </row>
        <row r="282">
          <cell r="A282">
            <v>140311</v>
          </cell>
          <cell r="B282" t="str">
            <v>Lap ta chong rung</v>
          </cell>
          <cell r="C282" t="str">
            <v>bo 3 pha</v>
          </cell>
          <cell r="E282">
            <v>5259.9671999999991</v>
          </cell>
          <cell r="F282">
            <v>0</v>
          </cell>
        </row>
        <row r="283">
          <cell r="A283">
            <v>140321</v>
          </cell>
          <cell r="B283" t="str">
            <v>Lap thu loi ong</v>
          </cell>
          <cell r="C283" t="str">
            <v>bo 3 pha</v>
          </cell>
          <cell r="E283">
            <v>4967.7467999999999</v>
          </cell>
          <cell r="F283">
            <v>0</v>
          </cell>
        </row>
        <row r="284">
          <cell r="A284">
            <v>140401</v>
          </cell>
          <cell r="B284" t="str">
            <v>Lap day xuong thiet bi AC &lt;= 95mm2</v>
          </cell>
          <cell r="C284" t="str">
            <v>m</v>
          </cell>
          <cell r="E284">
            <v>438.3306</v>
          </cell>
          <cell r="F284">
            <v>0</v>
          </cell>
        </row>
        <row r="285">
          <cell r="A285">
            <v>140402</v>
          </cell>
          <cell r="B285" t="str">
            <v>Lap day xuong thiet bi AC &lt;= 150mm2</v>
          </cell>
          <cell r="C285" t="str">
            <v>m</v>
          </cell>
          <cell r="E285">
            <v>1168.8816000000002</v>
          </cell>
          <cell r="F285">
            <v>0</v>
          </cell>
        </row>
        <row r="286">
          <cell r="A286">
            <v>140403</v>
          </cell>
          <cell r="B286" t="str">
            <v>Lap day xuong thiet bi AC &lt;= 240mm2</v>
          </cell>
          <cell r="C286" t="str">
            <v>m</v>
          </cell>
          <cell r="E286">
            <v>1899.4325999999999</v>
          </cell>
          <cell r="F286">
            <v>0</v>
          </cell>
        </row>
        <row r="287">
          <cell r="A287">
            <v>140404</v>
          </cell>
          <cell r="B287" t="str">
            <v>Lap day xuong thiet bi AC &lt;= 400mm2</v>
          </cell>
          <cell r="C287" t="str">
            <v>m</v>
          </cell>
          <cell r="E287">
            <v>3652.7550000000001</v>
          </cell>
          <cell r="F287">
            <v>0</v>
          </cell>
        </row>
        <row r="288">
          <cell r="A288">
            <v>140405</v>
          </cell>
          <cell r="B288" t="str">
            <v>Lap day xuong thiet bi AC &lt;= 800mm2</v>
          </cell>
          <cell r="C288" t="str">
            <v>m</v>
          </cell>
          <cell r="E288">
            <v>4675.5263999999997</v>
          </cell>
          <cell r="F288">
            <v>0</v>
          </cell>
        </row>
        <row r="289">
          <cell r="A289">
            <v>140406</v>
          </cell>
          <cell r="B289" t="str">
            <v>Lap day xuong thiet bi AC &gt; 800mm2</v>
          </cell>
          <cell r="C289" t="str">
            <v>m</v>
          </cell>
          <cell r="E289">
            <v>5259.9671999999991</v>
          </cell>
          <cell r="F289">
            <v>0</v>
          </cell>
        </row>
        <row r="290">
          <cell r="A290">
            <v>140411</v>
          </cell>
          <cell r="B290" t="str">
            <v>Lap day xuong thiet bi Cu &lt;= 95mm2</v>
          </cell>
          <cell r="C290" t="str">
            <v>m</v>
          </cell>
          <cell r="E290">
            <v>876.66120000000001</v>
          </cell>
          <cell r="F290">
            <v>0</v>
          </cell>
        </row>
        <row r="291">
          <cell r="A291">
            <v>140412</v>
          </cell>
          <cell r="B291" t="str">
            <v>Lap day xuong thiet bi Cu &lt;= 150mm2</v>
          </cell>
          <cell r="C291" t="str">
            <v>m</v>
          </cell>
          <cell r="E291">
            <v>2337.7631999999999</v>
          </cell>
          <cell r="F291">
            <v>0</v>
          </cell>
        </row>
        <row r="292">
          <cell r="A292">
            <v>140413</v>
          </cell>
          <cell r="B292" t="str">
            <v>Lap day xuong thiet bi Cu &gt; 240mm2</v>
          </cell>
          <cell r="C292" t="str">
            <v>m</v>
          </cell>
          <cell r="E292">
            <v>4237.1958000000004</v>
          </cell>
          <cell r="F292">
            <v>0</v>
          </cell>
        </row>
        <row r="293">
          <cell r="A293">
            <v>140501</v>
          </cell>
          <cell r="B293" t="str">
            <v>Lap thanh cai loai det 25*4</v>
          </cell>
          <cell r="C293" t="str">
            <v>10m</v>
          </cell>
          <cell r="E293">
            <v>10227.713999999998</v>
          </cell>
          <cell r="F293">
            <v>2369.4</v>
          </cell>
        </row>
        <row r="294">
          <cell r="A294">
            <v>140502</v>
          </cell>
          <cell r="B294" t="str">
            <v>Lap thanh cai loai det 40*4</v>
          </cell>
          <cell r="C294" t="str">
            <v>10m</v>
          </cell>
          <cell r="E294">
            <v>14318.7996</v>
          </cell>
          <cell r="F294">
            <v>2369.4</v>
          </cell>
        </row>
        <row r="295">
          <cell r="A295">
            <v>140503</v>
          </cell>
          <cell r="B295" t="str">
            <v>Lap thanh cai loai det 60*6</v>
          </cell>
          <cell r="C295" t="str">
            <v>10m</v>
          </cell>
          <cell r="E295">
            <v>16510.452599999997</v>
          </cell>
          <cell r="F295">
            <v>2369.4</v>
          </cell>
        </row>
        <row r="296">
          <cell r="A296">
            <v>140504</v>
          </cell>
          <cell r="B296" t="str">
            <v>Lap thanh cai loai det 80*8</v>
          </cell>
          <cell r="C296" t="str">
            <v>10m</v>
          </cell>
          <cell r="E296">
            <v>20163.207599999998</v>
          </cell>
          <cell r="F296">
            <v>2369.4</v>
          </cell>
        </row>
        <row r="297">
          <cell r="A297">
            <v>140505</v>
          </cell>
          <cell r="B297" t="str">
            <v>Lap thanh cai loai det 100*10</v>
          </cell>
          <cell r="C297" t="str">
            <v>10m</v>
          </cell>
          <cell r="E297">
            <v>25569.285</v>
          </cell>
          <cell r="F297">
            <v>2369.4</v>
          </cell>
        </row>
        <row r="298">
          <cell r="A298">
            <v>140506</v>
          </cell>
          <cell r="B298" t="str">
            <v>Lap thanh cai loai det 120*10</v>
          </cell>
          <cell r="C298" t="str">
            <v>10m</v>
          </cell>
          <cell r="E298">
            <v>32874.794999999998</v>
          </cell>
          <cell r="F298">
            <v>2369.4</v>
          </cell>
        </row>
        <row r="299">
          <cell r="A299">
            <v>140511</v>
          </cell>
          <cell r="B299" t="str">
            <v>Lap thanh cai loai ong &lt;=80</v>
          </cell>
          <cell r="C299" t="str">
            <v>10m</v>
          </cell>
          <cell r="E299">
            <v>25569.285</v>
          </cell>
          <cell r="F299">
            <v>2369.4</v>
          </cell>
        </row>
        <row r="300">
          <cell r="A300">
            <v>140512</v>
          </cell>
          <cell r="B300" t="str">
            <v>Lap thanh cai loai ong &lt;=100</v>
          </cell>
          <cell r="C300" t="str">
            <v>10m</v>
          </cell>
          <cell r="E300">
            <v>32144.243999999999</v>
          </cell>
          <cell r="F300">
            <v>2369.4</v>
          </cell>
        </row>
        <row r="301">
          <cell r="A301">
            <v>140601</v>
          </cell>
          <cell r="B301" t="str">
            <v>Noi thanh cai loai det 25*4</v>
          </cell>
          <cell r="C301" t="str">
            <v>10 moi</v>
          </cell>
          <cell r="E301">
            <v>10227.713999999998</v>
          </cell>
          <cell r="F301">
            <v>331.1</v>
          </cell>
        </row>
        <row r="302">
          <cell r="A302">
            <v>140602</v>
          </cell>
          <cell r="B302" t="str">
            <v>Noi thanh cai loai det 40*4</v>
          </cell>
          <cell r="C302" t="str">
            <v>10 moi</v>
          </cell>
          <cell r="E302">
            <v>14318.7996</v>
          </cell>
          <cell r="F302">
            <v>331.1</v>
          </cell>
        </row>
        <row r="303">
          <cell r="A303">
            <v>140603</v>
          </cell>
          <cell r="B303" t="str">
            <v>Noi thanh cai loai det 60*6</v>
          </cell>
          <cell r="C303" t="str">
            <v>10 moi</v>
          </cell>
          <cell r="E303">
            <v>16510.452599999997</v>
          </cell>
          <cell r="F303">
            <v>331.1</v>
          </cell>
        </row>
        <row r="304">
          <cell r="A304">
            <v>140604</v>
          </cell>
          <cell r="B304" t="str">
            <v>Noi thanh cai loai det 80*8</v>
          </cell>
          <cell r="C304" t="str">
            <v>10 moi</v>
          </cell>
          <cell r="E304">
            <v>20163.207599999998</v>
          </cell>
          <cell r="F304">
            <v>331.1</v>
          </cell>
        </row>
        <row r="305">
          <cell r="A305">
            <v>140605</v>
          </cell>
          <cell r="B305" t="str">
            <v>Noi thanh cai loai det 100*10</v>
          </cell>
          <cell r="C305" t="str">
            <v>10 moi</v>
          </cell>
          <cell r="E305">
            <v>25569.285</v>
          </cell>
          <cell r="F305">
            <v>331.1</v>
          </cell>
        </row>
        <row r="306">
          <cell r="A306">
            <v>140606</v>
          </cell>
          <cell r="B306" t="str">
            <v>Noi thanh cai loai det 120*10</v>
          </cell>
          <cell r="C306" t="str">
            <v>10 moi</v>
          </cell>
          <cell r="E306">
            <v>32874.794999999998</v>
          </cell>
          <cell r="F306">
            <v>331.1</v>
          </cell>
        </row>
        <row r="307">
          <cell r="A307">
            <v>140611</v>
          </cell>
          <cell r="B307" t="str">
            <v>Noi thanh cai loai ong &lt;=80</v>
          </cell>
          <cell r="C307" t="str">
            <v>10 moi</v>
          </cell>
          <cell r="E307">
            <v>25569.285</v>
          </cell>
          <cell r="F307">
            <v>331.1</v>
          </cell>
        </row>
        <row r="308">
          <cell r="A308">
            <v>140612</v>
          </cell>
          <cell r="B308" t="str">
            <v>Noi thanh cai loai ong &lt;=100</v>
          </cell>
          <cell r="C308" t="str">
            <v>10 moi</v>
          </cell>
          <cell r="E308">
            <v>32144.243999999999</v>
          </cell>
          <cell r="F308">
            <v>331.1</v>
          </cell>
        </row>
        <row r="309">
          <cell r="A309">
            <v>140701</v>
          </cell>
          <cell r="B309" t="str">
            <v>Gia cong va dong coc tiep dia</v>
          </cell>
          <cell r="C309" t="str">
            <v xml:space="preserve">coc </v>
          </cell>
          <cell r="E309">
            <v>9204.9426000000003</v>
          </cell>
          <cell r="F309">
            <v>0</v>
          </cell>
        </row>
        <row r="310">
          <cell r="A310">
            <v>140702</v>
          </cell>
          <cell r="B310" t="str">
            <v>Dong coc tiep dia</v>
          </cell>
          <cell r="C310" t="str">
            <v>coc</v>
          </cell>
          <cell r="E310">
            <v>4967.7467999999999</v>
          </cell>
          <cell r="F310">
            <v>0</v>
          </cell>
        </row>
        <row r="311">
          <cell r="A311">
            <v>140711</v>
          </cell>
          <cell r="B311" t="str">
            <v>Keo rai day tiep dia</v>
          </cell>
          <cell r="C311" t="str">
            <v>10m</v>
          </cell>
          <cell r="E311">
            <v>2776.0938000000001</v>
          </cell>
          <cell r="F311">
            <v>565.40000000000009</v>
          </cell>
        </row>
        <row r="312">
          <cell r="A312">
            <v>150101</v>
          </cell>
          <cell r="B312" t="str">
            <v>Lap tu dien ha ap 220V</v>
          </cell>
          <cell r="C312" t="str">
            <v>tu</v>
          </cell>
          <cell r="E312">
            <v>76718.759999999995</v>
          </cell>
          <cell r="F312">
            <v>10576.852000000001</v>
          </cell>
        </row>
        <row r="313">
          <cell r="A313">
            <v>150102</v>
          </cell>
          <cell r="B313" t="str">
            <v>Lap tu dien ha ap 48V</v>
          </cell>
          <cell r="C313" t="str">
            <v>tu</v>
          </cell>
          <cell r="E313">
            <v>92062.511999999988</v>
          </cell>
          <cell r="F313">
            <v>20919.096000000001</v>
          </cell>
        </row>
        <row r="314">
          <cell r="A314">
            <v>150103</v>
          </cell>
          <cell r="B314" t="str">
            <v>Lap tu dien dau cap</v>
          </cell>
          <cell r="C314" t="str">
            <v>tu</v>
          </cell>
          <cell r="E314">
            <v>69046.883999999991</v>
          </cell>
          <cell r="F314">
            <v>13162.413</v>
          </cell>
        </row>
        <row r="315">
          <cell r="A315">
            <v>150201</v>
          </cell>
          <cell r="B315" t="str">
            <v>Lap tu dien &lt;= 10KV</v>
          </cell>
          <cell r="C315" t="str">
            <v>tu</v>
          </cell>
          <cell r="E315">
            <v>161109.39599999998</v>
          </cell>
          <cell r="F315">
            <v>103944.50000000001</v>
          </cell>
        </row>
        <row r="316">
          <cell r="A316">
            <v>150202</v>
          </cell>
          <cell r="B316" t="str">
            <v>Lap tu dien &lt;= 35KV</v>
          </cell>
          <cell r="C316" t="str">
            <v>tu</v>
          </cell>
          <cell r="E316">
            <v>184125.02399999998</v>
          </cell>
          <cell r="F316">
            <v>132716.1</v>
          </cell>
        </row>
        <row r="317">
          <cell r="A317">
            <v>150301</v>
          </cell>
          <cell r="B317" t="str">
            <v>Lap tu dien role bao ve</v>
          </cell>
          <cell r="C317" t="str">
            <v>tu</v>
          </cell>
          <cell r="E317">
            <v>76718.759999999995</v>
          </cell>
          <cell r="F317">
            <v>47009.313999999998</v>
          </cell>
        </row>
        <row r="318">
          <cell r="A318">
            <v>150302</v>
          </cell>
          <cell r="B318" t="str">
            <v>Lap tu dien dieu khien van hanh</v>
          </cell>
          <cell r="C318" t="str">
            <v>tu</v>
          </cell>
          <cell r="E318">
            <v>84390.635999999999</v>
          </cell>
          <cell r="F318">
            <v>47009.313999999998</v>
          </cell>
        </row>
        <row r="319">
          <cell r="A319">
            <v>150401</v>
          </cell>
          <cell r="B319" t="str">
            <v>Lap den pha tren cot va phu kien</v>
          </cell>
          <cell r="C319" t="str">
            <v>bo</v>
          </cell>
          <cell r="E319">
            <v>15343.751999999999</v>
          </cell>
          <cell r="F319">
            <v>32074.515000000003</v>
          </cell>
        </row>
        <row r="320">
          <cell r="A320">
            <v>150402</v>
          </cell>
          <cell r="B320" t="str">
            <v>Lap den hinh cau, co co va phu kien</v>
          </cell>
          <cell r="C320" t="str">
            <v>bo</v>
          </cell>
          <cell r="E320">
            <v>3375.6254400000003</v>
          </cell>
          <cell r="F320">
            <v>21383.01</v>
          </cell>
        </row>
        <row r="321">
          <cell r="A321">
            <v>150403</v>
          </cell>
          <cell r="B321" t="str">
            <v>Lap den chieu sang va phu kien</v>
          </cell>
          <cell r="C321" t="str">
            <v>bo</v>
          </cell>
          <cell r="E321">
            <v>153.43751999999998</v>
          </cell>
          <cell r="F321">
            <v>0</v>
          </cell>
        </row>
        <row r="322">
          <cell r="A322">
            <v>150404</v>
          </cell>
          <cell r="B322" t="str">
            <v>Lap den chong no va phu kien</v>
          </cell>
          <cell r="C322" t="str">
            <v>bo</v>
          </cell>
          <cell r="E322">
            <v>6137.5007999999998</v>
          </cell>
          <cell r="F322">
            <v>21383.01</v>
          </cell>
        </row>
        <row r="323">
          <cell r="A323">
            <v>150405</v>
          </cell>
          <cell r="B323" t="str">
            <v>Lap den chong am va phu kien</v>
          </cell>
          <cell r="C323" t="str">
            <v>bo</v>
          </cell>
          <cell r="E323">
            <v>4603.1256000000003</v>
          </cell>
          <cell r="F323">
            <v>21383.01</v>
          </cell>
        </row>
        <row r="324">
          <cell r="A324">
            <v>150501</v>
          </cell>
          <cell r="B324" t="str">
            <v>Lap gia do cap, gia do thiet bi</v>
          </cell>
          <cell r="C324" t="str">
            <v>tan</v>
          </cell>
          <cell r="E324">
            <v>148155.74280000001</v>
          </cell>
          <cell r="F324">
            <v>59255.9</v>
          </cell>
        </row>
        <row r="325">
          <cell r="A325">
            <v>150511</v>
          </cell>
          <cell r="B325" t="str">
            <v>Lap cot cong</v>
          </cell>
          <cell r="C325" t="str">
            <v>tan</v>
          </cell>
          <cell r="E325">
            <v>244588.47479999997</v>
          </cell>
          <cell r="F325">
            <v>68618</v>
          </cell>
        </row>
        <row r="326">
          <cell r="A326">
            <v>150521</v>
          </cell>
          <cell r="B326" t="str">
            <v>Lap cot chieu sang</v>
          </cell>
          <cell r="C326" t="str">
            <v>tan</v>
          </cell>
          <cell r="E326">
            <v>168026.72999999998</v>
          </cell>
          <cell r="F326">
            <v>58125.100000000006</v>
          </cell>
        </row>
        <row r="327">
          <cell r="A327">
            <v>150601</v>
          </cell>
          <cell r="B327" t="str">
            <v>Lap dung cot beton</v>
          </cell>
          <cell r="C327" t="str">
            <v>cot</v>
          </cell>
          <cell r="E327">
            <v>45586.382400000002</v>
          </cell>
          <cell r="F327">
            <v>0</v>
          </cell>
        </row>
        <row r="328">
          <cell r="A328">
            <v>150611</v>
          </cell>
          <cell r="B328" t="str">
            <v>Lap da beton</v>
          </cell>
          <cell r="C328" t="str">
            <v>da</v>
          </cell>
          <cell r="E328">
            <v>21916.530000000002</v>
          </cell>
          <cell r="F328">
            <v>0</v>
          </cell>
        </row>
        <row r="329">
          <cell r="A329">
            <v>150621</v>
          </cell>
          <cell r="B329" t="str">
            <v>Lap da thep binh quan 140kg/da</v>
          </cell>
          <cell r="C329" t="str">
            <v>da</v>
          </cell>
          <cell r="E329">
            <v>27176.497200000002</v>
          </cell>
          <cell r="F329">
            <v>0</v>
          </cell>
        </row>
      </sheetData>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eu"/>
      <sheetName val="TMDT"/>
      <sheetName val="TMC"/>
      <sheetName val="Tong du toan"/>
      <sheetName val="Tong hop kinh phi"/>
      <sheetName val="TH CPXL phan Dz"/>
      <sheetName val="Cai tao"/>
      <sheetName val="Bang 4.1_Vl-Nc-M phan N.cap"/>
      <sheetName val="Bang 4.1_thu hoi"/>
      <sheetName val="TH vl-nc-m HTDL"/>
      <sheetName val="TH vl-nc-m HTHH"/>
      <sheetName val="Chi tiet phan Dz"/>
      <sheetName val="Bang 6_ THCPXL phan TBA"/>
      <sheetName val="Chi tiet phan TBA"/>
      <sheetName val="VCDD"/>
      <sheetName val="KS-TK"/>
      <sheetName val="GiaQuyen"/>
      <sheetName val="Bang 12_ chenh lech VT Dz"/>
      <sheetName val="Bang 13_ chenh lech VTTBA"/>
      <sheetName val="Bang 14_ VT-TB chu yeu"/>
      <sheetName val="Bang 15_ VT-TB A cap"/>
      <sheetName val="..."/>
      <sheetName val="Liet ke cai tao"/>
      <sheetName val="Liet ke HTDL"/>
      <sheetName val="Liet ke HTHH"/>
      <sheetName val="Liet ke Tram "/>
      <sheetName val="LK_VTTH"/>
      <sheetName val=" . . . "/>
      <sheetName val="pp3p_NC"/>
      <sheetName val="ppht"/>
      <sheetName val="V.c noi bo"/>
      <sheetName val="TienLuong"/>
      <sheetName val="DG"/>
      <sheetName val="V_c noi bo"/>
      <sheetName val="Dgia vat tu"/>
      <sheetName val="Don gia_III"/>
      <sheetName val="Bang 12_ chenh lech VTÿDz"/>
      <sheetName val="dnc4"/>
      <sheetName val="CHITIET VL-NC-TT -1p"/>
      <sheetName val="CHITIET VL-NC-TT-3p"/>
      <sheetName val="Chiet tinh dz35"/>
      <sheetName val=""/>
      <sheetName val="TienLuonc"/>
      <sheetName val="Bang 14_ VT%TB chu ye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row r="12">
          <cell r="A12" t="str">
            <v>THEP</v>
          </cell>
          <cell r="B12" t="str">
            <v>VCFE1</v>
          </cell>
          <cell r="C12" t="str">
            <v>02.1351</v>
          </cell>
          <cell r="D12" t="str">
            <v>V/c coát theùp ( cöï ly &lt;=100m)</v>
          </cell>
          <cell r="E12" t="str">
            <v>taán</v>
          </cell>
          <cell r="F12">
            <v>1</v>
          </cell>
          <cell r="G12">
            <v>1</v>
          </cell>
          <cell r="H12">
            <v>2</v>
          </cell>
          <cell r="I12">
            <v>110221</v>
          </cell>
          <cell r="J12">
            <v>8267</v>
          </cell>
        </row>
        <row r="13">
          <cell r="A13" t="str">
            <v>XIMANG</v>
          </cell>
          <cell r="B13" t="str">
            <v>VCXM1</v>
          </cell>
          <cell r="C13" t="str">
            <v>02.1211</v>
          </cell>
          <cell r="D13" t="str">
            <v>V/c xi maêng ( cöï ly &lt;=100m)</v>
          </cell>
          <cell r="E13" t="str">
            <v>taán</v>
          </cell>
          <cell r="F13">
            <v>1</v>
          </cell>
          <cell r="G13">
            <v>1</v>
          </cell>
          <cell r="H13">
            <v>2</v>
          </cell>
          <cell r="I13">
            <v>71813</v>
          </cell>
          <cell r="J13">
            <v>14362.6</v>
          </cell>
        </row>
        <row r="14">
          <cell r="A14" t="str">
            <v>CAT</v>
          </cell>
          <cell r="B14" t="str">
            <v>VCCAT1</v>
          </cell>
          <cell r="C14" t="str">
            <v>02.1231</v>
          </cell>
          <cell r="D14" t="str">
            <v>V/c caùt cöï ly &lt;=100m</v>
          </cell>
          <cell r="E14" t="str">
            <v>m3</v>
          </cell>
          <cell r="F14">
            <v>1</v>
          </cell>
          <cell r="G14">
            <v>1</v>
          </cell>
          <cell r="H14">
            <v>2</v>
          </cell>
          <cell r="I14">
            <v>67251</v>
          </cell>
          <cell r="J14">
            <v>13450.2</v>
          </cell>
        </row>
        <row r="15">
          <cell r="A15" t="str">
            <v>DADAM</v>
          </cell>
          <cell r="B15" t="str">
            <v>VCLD1</v>
          </cell>
          <cell r="C15" t="str">
            <v>02.1241</v>
          </cell>
          <cell r="D15" t="str">
            <v>V/c ñaù daêm ( cöï ly &lt;=100m)</v>
          </cell>
          <cell r="E15" t="str">
            <v>m3</v>
          </cell>
          <cell r="F15">
            <v>1</v>
          </cell>
          <cell r="G15">
            <v>1</v>
          </cell>
          <cell r="H15">
            <v>2</v>
          </cell>
          <cell r="I15">
            <v>70635</v>
          </cell>
          <cell r="J15">
            <v>14127</v>
          </cell>
        </row>
        <row r="16">
          <cell r="A16" t="str">
            <v>DA</v>
          </cell>
          <cell r="B16" t="str">
            <v>VCDA1</v>
          </cell>
          <cell r="C16" t="str">
            <v>02.1451</v>
          </cell>
          <cell r="D16" t="str">
            <v>V/c ñaø caûn vaøo vò trí (cöï ly &lt;=100m)</v>
          </cell>
          <cell r="E16" t="str">
            <v>taán</v>
          </cell>
          <cell r="F16">
            <v>1</v>
          </cell>
          <cell r="G16">
            <v>1</v>
          </cell>
          <cell r="H16">
            <v>2</v>
          </cell>
          <cell r="I16">
            <v>90207</v>
          </cell>
          <cell r="J16">
            <v>6766</v>
          </cell>
        </row>
        <row r="17">
          <cell r="A17" t="str">
            <v>TD</v>
          </cell>
          <cell r="B17" t="str">
            <v>VCTD1</v>
          </cell>
          <cell r="C17" t="str">
            <v>02.1421</v>
          </cell>
          <cell r="D17" t="str">
            <v>V/c tieáp ñòa vaøo vò trí ( cöï ly &lt;=100m)</v>
          </cell>
          <cell r="E17" t="str">
            <v>taán</v>
          </cell>
          <cell r="F17">
            <v>1</v>
          </cell>
          <cell r="G17">
            <v>1</v>
          </cell>
          <cell r="H17">
            <v>2</v>
          </cell>
          <cell r="I17">
            <v>99184</v>
          </cell>
          <cell r="J17">
            <v>7439</v>
          </cell>
        </row>
        <row r="18">
          <cell r="A18" t="str">
            <v>DN</v>
          </cell>
          <cell r="B18" t="str">
            <v>VCDN1</v>
          </cell>
          <cell r="C18" t="str">
            <v>02.1451</v>
          </cell>
          <cell r="D18" t="str">
            <v>V/c ñeá neùo vaøo vò trí (cöï ly &lt;=100m)</v>
          </cell>
          <cell r="E18" t="str">
            <v>taán</v>
          </cell>
          <cell r="F18">
            <v>1</v>
          </cell>
          <cell r="G18">
            <v>1</v>
          </cell>
          <cell r="H18">
            <v>2</v>
          </cell>
          <cell r="I18">
            <v>90207</v>
          </cell>
          <cell r="J18">
            <v>6766</v>
          </cell>
        </row>
        <row r="19">
          <cell r="A19" t="str">
            <v>NX</v>
          </cell>
          <cell r="B19" t="str">
            <v>VCNX1</v>
          </cell>
          <cell r="C19" t="str">
            <v>02.1451</v>
          </cell>
          <cell r="D19" t="str">
            <v>V/c neo xoøe vaøo vò trí (cöï ly &lt;=100m)</v>
          </cell>
          <cell r="E19" t="str">
            <v>taán</v>
          </cell>
          <cell r="F19">
            <v>1</v>
          </cell>
          <cell r="G19">
            <v>1</v>
          </cell>
          <cell r="H19">
            <v>2</v>
          </cell>
          <cell r="I19">
            <v>90207</v>
          </cell>
          <cell r="J19">
            <v>18041.400000000001</v>
          </cell>
        </row>
        <row r="20">
          <cell r="A20" t="str">
            <v>COT</v>
          </cell>
          <cell r="B20" t="str">
            <v>VCC1</v>
          </cell>
          <cell r="C20" t="str">
            <v>02.1461</v>
          </cell>
          <cell r="D20" t="str">
            <v>V/c coät vaøo vò trí (cöï ly &lt;=100m)</v>
          </cell>
          <cell r="E20" t="str">
            <v>taán</v>
          </cell>
          <cell r="F20">
            <v>1</v>
          </cell>
          <cell r="G20">
            <v>1</v>
          </cell>
          <cell r="H20">
            <v>2</v>
          </cell>
          <cell r="I20">
            <v>140240</v>
          </cell>
          <cell r="J20">
            <v>10518</v>
          </cell>
        </row>
        <row r="21">
          <cell r="A21" t="str">
            <v>XA</v>
          </cell>
          <cell r="B21" t="str">
            <v>VCX1</v>
          </cell>
          <cell r="C21" t="str">
            <v>02.1361</v>
          </cell>
          <cell r="D21" t="str">
            <v>V/c xaø vaøo vò trí (cö ly &lt;=100m)</v>
          </cell>
          <cell r="E21" t="str">
            <v>taán</v>
          </cell>
          <cell r="F21">
            <v>1</v>
          </cell>
          <cell r="G21">
            <v>1</v>
          </cell>
          <cell r="H21">
            <v>2</v>
          </cell>
          <cell r="I21">
            <v>100214</v>
          </cell>
          <cell r="J21">
            <v>20042.800000000003</v>
          </cell>
        </row>
        <row r="22">
          <cell r="A22" t="str">
            <v>PK</v>
          </cell>
          <cell r="B22" t="str">
            <v>VCPK1</v>
          </cell>
          <cell r="C22" t="str">
            <v>02.1421</v>
          </cell>
          <cell r="D22" t="str">
            <v>V/c phuï kieän vaøo vò trí ( cöï ly &lt;=100m)</v>
          </cell>
          <cell r="E22" t="str">
            <v>taán</v>
          </cell>
          <cell r="F22">
            <v>1</v>
          </cell>
          <cell r="G22">
            <v>1</v>
          </cell>
          <cell r="H22">
            <v>2</v>
          </cell>
          <cell r="I22">
            <v>99184</v>
          </cell>
          <cell r="J22">
            <v>7439</v>
          </cell>
        </row>
        <row r="23">
          <cell r="A23" t="str">
            <v>ctram</v>
          </cell>
          <cell r="B23" t="str">
            <v>VCct5</v>
          </cell>
          <cell r="C23" t="str">
            <v>02.1411</v>
          </cell>
          <cell r="D23" t="str">
            <v>V/c cöø traøm 5m ( cöï ly &lt;=100m)</v>
          </cell>
          <cell r="E23" t="str">
            <v>caây</v>
          </cell>
          <cell r="F23">
            <v>1</v>
          </cell>
          <cell r="G23">
            <v>1</v>
          </cell>
          <cell r="H23">
            <v>2</v>
          </cell>
          <cell r="I23">
            <v>13214</v>
          </cell>
          <cell r="J23">
            <v>2642.8</v>
          </cell>
        </row>
        <row r="24">
          <cell r="A24" t="str">
            <v>DAY</v>
          </cell>
          <cell r="B24" t="str">
            <v>VCD1</v>
          </cell>
          <cell r="C24" t="str">
            <v>02.1441</v>
          </cell>
          <cell r="D24" t="str">
            <v>V/c daây vaøo vò trí (cöï ly &lt;=100m)</v>
          </cell>
          <cell r="E24" t="str">
            <v>taán</v>
          </cell>
          <cell r="F24">
            <v>1</v>
          </cell>
          <cell r="G24">
            <v>1</v>
          </cell>
          <cell r="H24">
            <v>2</v>
          </cell>
          <cell r="I24">
            <v>100214</v>
          </cell>
          <cell r="J24">
            <v>7516</v>
          </cell>
        </row>
        <row r="25">
          <cell r="A25" t="str">
            <v>DCTC</v>
          </cell>
          <cell r="B25" t="str">
            <v>VCDC1</v>
          </cell>
          <cell r="C25" t="str">
            <v>02.1482</v>
          </cell>
          <cell r="D25" t="str">
            <v>V/c duïng cuï thi coâng ( cöï ly &lt;=100m)</v>
          </cell>
          <cell r="E25" t="str">
            <v>taán</v>
          </cell>
          <cell r="F25">
            <v>1</v>
          </cell>
          <cell r="G25">
            <v>1</v>
          </cell>
          <cell r="H25">
            <v>2</v>
          </cell>
          <cell r="I25">
            <v>91090</v>
          </cell>
          <cell r="J25">
            <v>6832</v>
          </cell>
        </row>
      </sheetData>
      <sheetData sheetId="31" refreshError="1"/>
      <sheetData sheetId="32" refreshError="1">
        <row r="4">
          <cell r="A4">
            <v>1</v>
          </cell>
          <cell r="B4">
            <v>2</v>
          </cell>
          <cell r="C4">
            <v>3</v>
          </cell>
          <cell r="D4">
            <v>4</v>
          </cell>
          <cell r="E4">
            <v>5</v>
          </cell>
          <cell r="F4">
            <v>6</v>
          </cell>
          <cell r="G4">
            <v>7</v>
          </cell>
          <cell r="H4">
            <v>8</v>
          </cell>
          <cell r="I4">
            <v>9</v>
          </cell>
        </row>
        <row r="5">
          <cell r="A5" t="str">
            <v>D12</v>
          </cell>
          <cell r="B5" t="str">
            <v>04.3801</v>
          </cell>
          <cell r="C5" t="str">
            <v>Ñaø caûn BTCT 1,2m</v>
          </cell>
          <cell r="D5" t="str">
            <v>caùi</v>
          </cell>
          <cell r="F5">
            <v>52000</v>
          </cell>
          <cell r="G5">
            <v>11051</v>
          </cell>
          <cell r="I5">
            <v>52000</v>
          </cell>
        </row>
        <row r="6">
          <cell r="A6" t="str">
            <v>D15</v>
          </cell>
          <cell r="B6" t="str">
            <v>04.3801</v>
          </cell>
          <cell r="C6" t="str">
            <v>Ñaø caûn BTCT 1,5m</v>
          </cell>
          <cell r="D6" t="str">
            <v>caùi</v>
          </cell>
          <cell r="F6">
            <v>147000</v>
          </cell>
          <cell r="G6">
            <v>11051</v>
          </cell>
          <cell r="I6">
            <v>147000</v>
          </cell>
        </row>
        <row r="7">
          <cell r="A7" t="str">
            <v>D20</v>
          </cell>
          <cell r="B7" t="str">
            <v>04.3802</v>
          </cell>
          <cell r="C7" t="str">
            <v>Ñaø caûn BTCT 2,0m</v>
          </cell>
          <cell r="D7" t="str">
            <v>caùi</v>
          </cell>
          <cell r="F7">
            <v>250000</v>
          </cell>
          <cell r="G7">
            <v>24214</v>
          </cell>
          <cell r="I7">
            <v>250000</v>
          </cell>
        </row>
        <row r="8">
          <cell r="A8" t="str">
            <v>D25</v>
          </cell>
          <cell r="B8" t="str">
            <v>04.3802</v>
          </cell>
          <cell r="C8" t="str">
            <v>Ñaø caûn BTCT 2,5m</v>
          </cell>
          <cell r="D8" t="str">
            <v>caùi</v>
          </cell>
          <cell r="F8">
            <v>300000</v>
          </cell>
          <cell r="G8">
            <v>24214</v>
          </cell>
          <cell r="I8">
            <v>300000</v>
          </cell>
        </row>
        <row r="9">
          <cell r="A9" t="str">
            <v>DN0212</v>
          </cell>
          <cell r="B9" t="str">
            <v>04.3801</v>
          </cell>
          <cell r="C9" t="str">
            <v>Ñeá neo BTCT 200x1200</v>
          </cell>
          <cell r="D9" t="str">
            <v>caùi</v>
          </cell>
          <cell r="F9">
            <v>45000</v>
          </cell>
          <cell r="G9">
            <v>11051</v>
          </cell>
          <cell r="I9">
            <v>45000</v>
          </cell>
        </row>
        <row r="10">
          <cell r="A10" t="str">
            <v>DN0412</v>
          </cell>
          <cell r="B10" t="str">
            <v>04.3801</v>
          </cell>
          <cell r="C10" t="str">
            <v>Ñeá neo BTCT 400x1200</v>
          </cell>
          <cell r="D10" t="str">
            <v>caùi</v>
          </cell>
          <cell r="F10">
            <v>90000</v>
          </cell>
          <cell r="G10">
            <v>11051</v>
          </cell>
          <cell r="I10">
            <v>90000</v>
          </cell>
        </row>
        <row r="11">
          <cell r="A11" t="str">
            <v>DN0415</v>
          </cell>
          <cell r="B11" t="str">
            <v>04.3802</v>
          </cell>
          <cell r="C11" t="str">
            <v>Ñeá neo BTCT 400x1500</v>
          </cell>
          <cell r="D11" t="str">
            <v>caùi</v>
          </cell>
          <cell r="F11">
            <v>120000</v>
          </cell>
          <cell r="G11">
            <v>24214</v>
          </cell>
          <cell r="I11">
            <v>120000</v>
          </cell>
        </row>
        <row r="12">
          <cell r="A12" t="str">
            <v>DN0615</v>
          </cell>
          <cell r="B12" t="str">
            <v>04.3802</v>
          </cell>
          <cell r="C12" t="str">
            <v>Ñeá neo BTCT 600x1500</v>
          </cell>
          <cell r="D12" t="str">
            <v>caùi</v>
          </cell>
          <cell r="F12">
            <v>160000</v>
          </cell>
          <cell r="G12">
            <v>24214</v>
          </cell>
          <cell r="I12">
            <v>160000</v>
          </cell>
        </row>
        <row r="13">
          <cell r="A13" t="str">
            <v>DN0618</v>
          </cell>
          <cell r="B13" t="str">
            <v>04.3802</v>
          </cell>
          <cell r="C13" t="str">
            <v>Ñeá neo BTCT 600x1800</v>
          </cell>
          <cell r="D13" t="str">
            <v>caùi</v>
          </cell>
          <cell r="F13">
            <v>0</v>
          </cell>
          <cell r="G13">
            <v>24214</v>
          </cell>
          <cell r="I13">
            <v>0</v>
          </cell>
        </row>
        <row r="14">
          <cell r="A14" t="str">
            <v>DN1500</v>
          </cell>
          <cell r="B14" t="str">
            <v>04.3802</v>
          </cell>
          <cell r="C14" t="str">
            <v>Ñeá neo BTCT 1500x500</v>
          </cell>
          <cell r="D14" t="str">
            <v>caùi</v>
          </cell>
          <cell r="F14">
            <v>0</v>
          </cell>
          <cell r="G14">
            <v>24214</v>
          </cell>
          <cell r="I14">
            <v>0</v>
          </cell>
        </row>
        <row r="15">
          <cell r="A15" t="str">
            <v>DN1200</v>
          </cell>
          <cell r="B15" t="str">
            <v>04.3801</v>
          </cell>
          <cell r="C15" t="str">
            <v>Ñeá neo BTCT 1200x500</v>
          </cell>
          <cell r="D15" t="str">
            <v>caùi</v>
          </cell>
          <cell r="F15">
            <v>0</v>
          </cell>
          <cell r="G15">
            <v>11051</v>
          </cell>
          <cell r="I15">
            <v>0</v>
          </cell>
        </row>
        <row r="16">
          <cell r="A16" t="str">
            <v>BNH</v>
          </cell>
          <cell r="C16" t="str">
            <v>Bieån soá - Baûng nguy hieåm</v>
          </cell>
          <cell r="D16" t="str">
            <v>caùi</v>
          </cell>
          <cell r="F16">
            <v>10000</v>
          </cell>
          <cell r="I16">
            <v>10000</v>
          </cell>
        </row>
        <row r="17">
          <cell r="A17" t="str">
            <v>B460</v>
          </cell>
          <cell r="C17" t="str">
            <v>Boulon 4x60+ long ñeàn vuoâng</v>
          </cell>
          <cell r="D17" t="str">
            <v>boä</v>
          </cell>
          <cell r="F17">
            <v>500</v>
          </cell>
          <cell r="I17">
            <v>500</v>
          </cell>
        </row>
        <row r="18">
          <cell r="A18" t="str">
            <v>B1040</v>
          </cell>
          <cell r="C18" t="str">
            <v>Boulon 10x40+ long ñeàn vuoâng</v>
          </cell>
          <cell r="D18" t="str">
            <v>boä</v>
          </cell>
          <cell r="F18">
            <v>800</v>
          </cell>
          <cell r="I18">
            <v>800</v>
          </cell>
        </row>
        <row r="19">
          <cell r="A19" t="str">
            <v>B1050</v>
          </cell>
          <cell r="C19" t="str">
            <v>Boulon 10x50+ long ñeàn vuoâng</v>
          </cell>
          <cell r="D19" t="str">
            <v>boä</v>
          </cell>
          <cell r="F19">
            <v>800</v>
          </cell>
          <cell r="I19">
            <v>800</v>
          </cell>
        </row>
        <row r="20">
          <cell r="A20" t="str">
            <v>B1230</v>
          </cell>
          <cell r="C20" t="str">
            <v>Boulon 12x30+ long ñeàn vuoâng</v>
          </cell>
          <cell r="D20" t="str">
            <v>boä</v>
          </cell>
          <cell r="F20">
            <v>940</v>
          </cell>
          <cell r="I20">
            <v>940</v>
          </cell>
        </row>
        <row r="21">
          <cell r="A21" t="str">
            <v>B1240</v>
          </cell>
          <cell r="C21" t="str">
            <v>Boulon 12x40+ long ñeàn vuoâng</v>
          </cell>
          <cell r="D21" t="str">
            <v>boä</v>
          </cell>
          <cell r="F21">
            <v>940</v>
          </cell>
          <cell r="I21">
            <v>940</v>
          </cell>
        </row>
        <row r="22">
          <cell r="A22" t="str">
            <v>B1250</v>
          </cell>
          <cell r="C22" t="str">
            <v>Boulon 12x50+ long ñeàn vuoâng</v>
          </cell>
          <cell r="D22" t="str">
            <v>boä</v>
          </cell>
          <cell r="F22">
            <v>1200</v>
          </cell>
          <cell r="I22">
            <v>1200</v>
          </cell>
        </row>
        <row r="23">
          <cell r="A23" t="str">
            <v>B1260</v>
          </cell>
          <cell r="C23" t="str">
            <v>Boulon 12x60+ long ñeàn vuoâng</v>
          </cell>
          <cell r="D23" t="str">
            <v>boä</v>
          </cell>
          <cell r="F23">
            <v>1500</v>
          </cell>
          <cell r="I23">
            <v>1500</v>
          </cell>
        </row>
        <row r="24">
          <cell r="A24" t="str">
            <v>B1450</v>
          </cell>
          <cell r="C24" t="str">
            <v>Boulon 14x50+ long ñeàn vuoâng</v>
          </cell>
          <cell r="D24" t="str">
            <v>boä</v>
          </cell>
          <cell r="F24">
            <v>1500</v>
          </cell>
          <cell r="I24">
            <v>1500</v>
          </cell>
        </row>
        <row r="25">
          <cell r="A25" t="str">
            <v>B16100V</v>
          </cell>
          <cell r="C25" t="str">
            <v>Boulon 16x100VRS+ long ñeàn vuoâng</v>
          </cell>
          <cell r="D25" t="str">
            <v>boä</v>
          </cell>
          <cell r="F25">
            <v>3800</v>
          </cell>
          <cell r="I25">
            <v>3800</v>
          </cell>
        </row>
        <row r="26">
          <cell r="A26" t="str">
            <v>B16100</v>
          </cell>
          <cell r="C26" t="str">
            <v>Boulon 16x100+ long ñeàn vuoâng</v>
          </cell>
          <cell r="D26" t="str">
            <v>boä</v>
          </cell>
          <cell r="F26">
            <v>4400</v>
          </cell>
          <cell r="I26">
            <v>4400</v>
          </cell>
        </row>
        <row r="27">
          <cell r="A27" t="str">
            <v>B16200</v>
          </cell>
          <cell r="C27" t="str">
            <v>Boulon 16x200+ long ñeàn vuoâng</v>
          </cell>
          <cell r="D27" t="str">
            <v>boä</v>
          </cell>
          <cell r="F27">
            <v>4400</v>
          </cell>
          <cell r="I27">
            <v>4400</v>
          </cell>
        </row>
        <row r="28">
          <cell r="A28" t="str">
            <v>B1680V</v>
          </cell>
          <cell r="C28" t="str">
            <v>Boulon 16x80/80+ long ñeàn vuoâng</v>
          </cell>
          <cell r="D28" t="str">
            <v>boä</v>
          </cell>
          <cell r="F28">
            <v>3600</v>
          </cell>
          <cell r="I28">
            <v>3600</v>
          </cell>
        </row>
        <row r="29">
          <cell r="A29" t="str">
            <v>B16230</v>
          </cell>
          <cell r="C29" t="str">
            <v>Boulon 16x230/80+ long ñeàn vuoâng</v>
          </cell>
          <cell r="D29" t="str">
            <v>boä</v>
          </cell>
          <cell r="F29">
            <v>6600</v>
          </cell>
          <cell r="I29">
            <v>6600</v>
          </cell>
        </row>
        <row r="30">
          <cell r="A30" t="str">
            <v>B16240</v>
          </cell>
          <cell r="C30" t="str">
            <v>Boulon 16x240/80+ long ñeàn vuoâng</v>
          </cell>
          <cell r="D30" t="str">
            <v>boä</v>
          </cell>
          <cell r="F30">
            <v>6100</v>
          </cell>
          <cell r="I30">
            <v>6100</v>
          </cell>
        </row>
        <row r="31">
          <cell r="A31" t="str">
            <v>B16250</v>
          </cell>
          <cell r="C31" t="str">
            <v>Boulon 16x250+ long ñeàn vuoâng</v>
          </cell>
          <cell r="D31" t="str">
            <v>boä</v>
          </cell>
          <cell r="F31">
            <v>6600</v>
          </cell>
          <cell r="I31">
            <v>6600</v>
          </cell>
        </row>
        <row r="32">
          <cell r="A32" t="str">
            <v>B16260</v>
          </cell>
          <cell r="C32" t="str">
            <v>Boulon 16x260/80+ long ñeàn vuoâng</v>
          </cell>
          <cell r="D32" t="str">
            <v>boä</v>
          </cell>
          <cell r="F32">
            <v>6600</v>
          </cell>
          <cell r="I32">
            <v>6600</v>
          </cell>
        </row>
        <row r="33">
          <cell r="A33" t="str">
            <v>B16270</v>
          </cell>
          <cell r="C33" t="str">
            <v>Boulon 16x270/80+ long ñeàn vuoâng</v>
          </cell>
          <cell r="D33" t="str">
            <v>boä</v>
          </cell>
          <cell r="F33">
            <v>6600</v>
          </cell>
          <cell r="I33">
            <v>6600</v>
          </cell>
        </row>
        <row r="34">
          <cell r="A34" t="str">
            <v>B16280</v>
          </cell>
          <cell r="C34" t="str">
            <v>Boulon 16x280/80+ long ñeàn vuoâng</v>
          </cell>
          <cell r="D34" t="str">
            <v>boä</v>
          </cell>
          <cell r="F34">
            <v>7100</v>
          </cell>
          <cell r="I34">
            <v>7100</v>
          </cell>
        </row>
        <row r="35">
          <cell r="A35" t="str">
            <v>B16300</v>
          </cell>
          <cell r="C35" t="str">
            <v>Boulon 16x300+ long ñeàn vuoâng</v>
          </cell>
          <cell r="D35" t="str">
            <v>boä</v>
          </cell>
          <cell r="F35">
            <v>8300</v>
          </cell>
          <cell r="I35">
            <v>8300</v>
          </cell>
        </row>
        <row r="36">
          <cell r="A36" t="str">
            <v>B16320</v>
          </cell>
          <cell r="C36" t="str">
            <v>Boulon 16x320+ long ñeàn vuoâng</v>
          </cell>
          <cell r="D36" t="str">
            <v>boä</v>
          </cell>
          <cell r="F36">
            <v>8300</v>
          </cell>
          <cell r="I36">
            <v>8300</v>
          </cell>
        </row>
        <row r="37">
          <cell r="A37" t="str">
            <v>B16350</v>
          </cell>
          <cell r="C37" t="str">
            <v>Boulon 16x350+ long ñeàn vuoâng</v>
          </cell>
          <cell r="D37" t="str">
            <v>boä</v>
          </cell>
          <cell r="F37">
            <v>8800</v>
          </cell>
          <cell r="I37">
            <v>8800</v>
          </cell>
        </row>
        <row r="38">
          <cell r="A38" t="str">
            <v>B16450</v>
          </cell>
          <cell r="C38" t="str">
            <v>Boulon 16x350+ long ñeàn vuoâng</v>
          </cell>
          <cell r="D38" t="str">
            <v>boä</v>
          </cell>
          <cell r="F38">
            <v>9300</v>
          </cell>
          <cell r="I38">
            <v>9300</v>
          </cell>
        </row>
        <row r="39">
          <cell r="A39" t="str">
            <v>B16400v</v>
          </cell>
          <cell r="C39" t="str">
            <v>Boulon 16x400VRS+ long ñeàn vuoâng</v>
          </cell>
          <cell r="D39" t="str">
            <v>boä</v>
          </cell>
          <cell r="F39">
            <v>9300</v>
          </cell>
          <cell r="I39">
            <v>9300</v>
          </cell>
        </row>
        <row r="40">
          <cell r="A40" t="str">
            <v>B16600</v>
          </cell>
          <cell r="C40" t="str">
            <v>Boulon 16x600+ long ñeàn vuoâng</v>
          </cell>
          <cell r="D40" t="str">
            <v>boä</v>
          </cell>
          <cell r="F40">
            <v>18800</v>
          </cell>
          <cell r="I40">
            <v>18800</v>
          </cell>
        </row>
        <row r="41">
          <cell r="A41" t="str">
            <v>B16200V</v>
          </cell>
          <cell r="C41" t="str">
            <v>Boulon 16x200VRS+ long ñeàn vuoâng</v>
          </cell>
          <cell r="D41" t="str">
            <v>boä</v>
          </cell>
          <cell r="F41">
            <v>6800</v>
          </cell>
          <cell r="I41">
            <v>6800</v>
          </cell>
        </row>
        <row r="42">
          <cell r="A42" t="str">
            <v>B16300V</v>
          </cell>
          <cell r="C42" t="str">
            <v>Boulon 16x300VRS+ long ñeàn vuoâng</v>
          </cell>
          <cell r="D42" t="str">
            <v>boä</v>
          </cell>
          <cell r="F42">
            <v>9300</v>
          </cell>
          <cell r="I42">
            <v>9300</v>
          </cell>
        </row>
        <row r="43">
          <cell r="A43" t="str">
            <v>B1635</v>
          </cell>
          <cell r="C43" t="str">
            <v>Boulon 16x35/28+ long ñeàn vuoâng</v>
          </cell>
          <cell r="D43" t="str">
            <v>boä</v>
          </cell>
          <cell r="F43">
            <v>2790</v>
          </cell>
          <cell r="I43">
            <v>2790</v>
          </cell>
        </row>
        <row r="44">
          <cell r="A44" t="str">
            <v>B1640</v>
          </cell>
          <cell r="C44" t="str">
            <v>Boulon 16x40/28+ long ñeàn vuoâng</v>
          </cell>
          <cell r="D44" t="str">
            <v>boä</v>
          </cell>
          <cell r="F44">
            <v>2790</v>
          </cell>
          <cell r="I44">
            <v>2790</v>
          </cell>
        </row>
        <row r="45">
          <cell r="A45" t="str">
            <v>B1650</v>
          </cell>
          <cell r="B45" t="str">
            <v>06.1106</v>
          </cell>
          <cell r="C45" t="str">
            <v>Boulon 16x50+ long ñeàn vuoâng</v>
          </cell>
          <cell r="D45" t="str">
            <v>boä</v>
          </cell>
          <cell r="F45">
            <v>3100</v>
          </cell>
          <cell r="I45">
            <v>3100</v>
          </cell>
        </row>
        <row r="46">
          <cell r="A46" t="str">
            <v>B221000</v>
          </cell>
          <cell r="C46" t="str">
            <v>Boulon 22x1000+ long ñeàn vuoâng</v>
          </cell>
          <cell r="D46" t="str">
            <v>boä</v>
          </cell>
          <cell r="F46">
            <v>37300</v>
          </cell>
          <cell r="I46">
            <v>37300</v>
          </cell>
        </row>
        <row r="47">
          <cell r="A47" t="str">
            <v>B22260</v>
          </cell>
          <cell r="C47" t="str">
            <v>Boulon 22x260+ long ñeàn vuoâng</v>
          </cell>
          <cell r="D47" t="str">
            <v>boä</v>
          </cell>
          <cell r="F47">
            <v>12100</v>
          </cell>
          <cell r="I47">
            <v>12100</v>
          </cell>
        </row>
        <row r="48">
          <cell r="A48" t="str">
            <v>B22460</v>
          </cell>
          <cell r="C48" t="str">
            <v>Boulon 22x460+ long ñeàn vuoâng</v>
          </cell>
          <cell r="D48" t="str">
            <v>boä</v>
          </cell>
          <cell r="F48">
            <v>17800</v>
          </cell>
          <cell r="I48">
            <v>17800</v>
          </cell>
        </row>
        <row r="49">
          <cell r="A49" t="str">
            <v>B22500</v>
          </cell>
          <cell r="C49" t="str">
            <v>Boulon 22x500/150+ long ñeàn vuoâng</v>
          </cell>
          <cell r="D49" t="str">
            <v>boä</v>
          </cell>
          <cell r="F49">
            <v>17000</v>
          </cell>
          <cell r="I49">
            <v>17000</v>
          </cell>
        </row>
        <row r="50">
          <cell r="A50" t="str">
            <v>B22550</v>
          </cell>
          <cell r="C50" t="str">
            <v>Boulon 22x550/100+ long ñeàn vuoâng</v>
          </cell>
          <cell r="D50" t="str">
            <v>boä</v>
          </cell>
          <cell r="F50">
            <v>22800</v>
          </cell>
          <cell r="I50">
            <v>22800</v>
          </cell>
        </row>
        <row r="51">
          <cell r="A51" t="str">
            <v>B22650</v>
          </cell>
          <cell r="C51" t="str">
            <v>Boulon 22x650+ long ñeàn vuoâng</v>
          </cell>
          <cell r="D51" t="str">
            <v>boä</v>
          </cell>
          <cell r="F51">
            <v>24857</v>
          </cell>
          <cell r="I51">
            <v>24857</v>
          </cell>
        </row>
        <row r="52">
          <cell r="A52" t="str">
            <v>B22700</v>
          </cell>
          <cell r="C52" t="str">
            <v>Boulon 22x700+ long ñeàn vuoâng</v>
          </cell>
          <cell r="D52" t="str">
            <v>boä</v>
          </cell>
          <cell r="F52">
            <v>26286</v>
          </cell>
          <cell r="I52">
            <v>26286</v>
          </cell>
        </row>
        <row r="53">
          <cell r="A53" t="str">
            <v>B22750</v>
          </cell>
          <cell r="C53" t="str">
            <v>Boulon 22x750+ long ñeàn vuoâng</v>
          </cell>
          <cell r="D53" t="str">
            <v>boä</v>
          </cell>
          <cell r="F53">
            <v>26286</v>
          </cell>
          <cell r="I53">
            <v>26286</v>
          </cell>
        </row>
        <row r="54">
          <cell r="A54" t="str">
            <v>B22600</v>
          </cell>
          <cell r="B54" t="str">
            <v xml:space="preserve"> </v>
          </cell>
          <cell r="C54" t="str">
            <v>Boulon 22x600+ long ñeàn vuoâng</v>
          </cell>
          <cell r="D54" t="str">
            <v>boä</v>
          </cell>
          <cell r="F54">
            <v>23524</v>
          </cell>
          <cell r="I54">
            <v>23524</v>
          </cell>
        </row>
        <row r="55">
          <cell r="A55" t="str">
            <v>B22800</v>
          </cell>
          <cell r="C55" t="str">
            <v>Boulon 22x800+ long ñeàn vuoâng</v>
          </cell>
          <cell r="D55" t="str">
            <v>boä</v>
          </cell>
          <cell r="F55">
            <v>27800</v>
          </cell>
          <cell r="I55">
            <v>27800</v>
          </cell>
        </row>
        <row r="56">
          <cell r="A56" t="str">
            <v>B22850</v>
          </cell>
          <cell r="C56" t="str">
            <v>Boulon 22x850+ long ñeàn vuoâng</v>
          </cell>
          <cell r="D56" t="str">
            <v>boä</v>
          </cell>
          <cell r="F56">
            <v>29143</v>
          </cell>
          <cell r="I56">
            <v>29143</v>
          </cell>
        </row>
        <row r="57">
          <cell r="A57" t="str">
            <v>B30800</v>
          </cell>
          <cell r="C57" t="str">
            <v>Boulon 30x800+ long ñeàn vuoâng</v>
          </cell>
          <cell r="D57" t="str">
            <v>boä</v>
          </cell>
          <cell r="F57">
            <v>52800</v>
          </cell>
          <cell r="I57">
            <v>52800</v>
          </cell>
        </row>
        <row r="58">
          <cell r="A58" t="str">
            <v>B301000</v>
          </cell>
          <cell r="C58" t="str">
            <v>Boulon 30x1000</v>
          </cell>
          <cell r="D58" t="str">
            <v>boä</v>
          </cell>
          <cell r="F58">
            <v>60000</v>
          </cell>
          <cell r="I58">
            <v>60000</v>
          </cell>
        </row>
        <row r="59">
          <cell r="A59" t="str">
            <v>LD606</v>
          </cell>
          <cell r="C59" t="str">
            <v>Longden vuoâng 60x60x6</v>
          </cell>
          <cell r="D59" t="str">
            <v>caùi</v>
          </cell>
          <cell r="F59">
            <v>800</v>
          </cell>
          <cell r="I59">
            <v>800</v>
          </cell>
        </row>
        <row r="60">
          <cell r="A60" t="str">
            <v>BM16230</v>
          </cell>
          <cell r="C60" t="str">
            <v>Boulon maét 16x230+ long ñeàn vuoâng</v>
          </cell>
          <cell r="D60" t="str">
            <v>boä</v>
          </cell>
          <cell r="F60">
            <v>9800</v>
          </cell>
          <cell r="I60">
            <v>9800</v>
          </cell>
        </row>
        <row r="61">
          <cell r="A61" t="str">
            <v>BM16250</v>
          </cell>
          <cell r="C61" t="str">
            <v>Boulon maét 16x250+ long ñeàn vuoâng</v>
          </cell>
          <cell r="D61" t="str">
            <v>boä</v>
          </cell>
          <cell r="F61">
            <v>9900</v>
          </cell>
          <cell r="I61">
            <v>9900</v>
          </cell>
        </row>
        <row r="62">
          <cell r="A62" t="str">
            <v>BM16300</v>
          </cell>
          <cell r="C62" t="str">
            <v>Boulon maét 16x300+ long ñeàn vuoâng</v>
          </cell>
          <cell r="D62" t="str">
            <v>boä</v>
          </cell>
          <cell r="F62">
            <v>11562</v>
          </cell>
          <cell r="I62">
            <v>11562</v>
          </cell>
        </row>
        <row r="63">
          <cell r="A63" t="str">
            <v>BUGD</v>
          </cell>
          <cell r="C63" t="str">
            <v>Boulon U giöõ daây</v>
          </cell>
          <cell r="D63" t="str">
            <v>caùi</v>
          </cell>
          <cell r="F63">
            <v>10909</v>
          </cell>
          <cell r="I63">
            <v>10909</v>
          </cell>
        </row>
        <row r="64">
          <cell r="A64" t="str">
            <v>KWR</v>
          </cell>
          <cell r="C64" t="str">
            <v>Keïp WR leøo daây (côõ thích hôïp)</v>
          </cell>
          <cell r="D64" t="str">
            <v>caùi</v>
          </cell>
          <cell r="F64">
            <v>7500</v>
          </cell>
          <cell r="I64">
            <v>7500</v>
          </cell>
        </row>
        <row r="65">
          <cell r="A65" t="str">
            <v>BT</v>
          </cell>
          <cell r="B65" t="str">
            <v>04.9001</v>
          </cell>
          <cell r="C65" t="str">
            <v>Bitum</v>
          </cell>
          <cell r="D65" t="str">
            <v>m2</v>
          </cell>
          <cell r="F65">
            <v>5849</v>
          </cell>
          <cell r="G65">
            <v>1083.8</v>
          </cell>
          <cell r="I65">
            <v>5849</v>
          </cell>
        </row>
        <row r="66">
          <cell r="A66" t="str">
            <v>LD14</v>
          </cell>
          <cell r="C66" t="str">
            <v>Long ñeàn 14</v>
          </cell>
          <cell r="D66" t="str">
            <v>caùi</v>
          </cell>
          <cell r="F66">
            <v>600</v>
          </cell>
          <cell r="I66">
            <v>600</v>
          </cell>
        </row>
        <row r="67">
          <cell r="A67" t="str">
            <v>LD18</v>
          </cell>
          <cell r="C67" t="str">
            <v>Long ñeàn 18</v>
          </cell>
          <cell r="D67" t="str">
            <v>caùi</v>
          </cell>
          <cell r="F67">
            <v>800</v>
          </cell>
          <cell r="I67">
            <v>800</v>
          </cell>
        </row>
        <row r="68">
          <cell r="A68" t="str">
            <v>OXC25</v>
          </cell>
          <cell r="B68" t="str">
            <v>04.3107</v>
          </cell>
          <cell r="C68" t="str">
            <v>Keïp Slipbolt Cu côõ 25mm2</v>
          </cell>
          <cell r="D68" t="str">
            <v>caùi</v>
          </cell>
          <cell r="F68">
            <v>4100</v>
          </cell>
          <cell r="I68">
            <v>4100</v>
          </cell>
        </row>
        <row r="69">
          <cell r="A69" t="str">
            <v>OXC38</v>
          </cell>
          <cell r="B69" t="str">
            <v>04.3107</v>
          </cell>
          <cell r="C69" t="str">
            <v>Keïp Slipbolt Cu côõ 38mm2</v>
          </cell>
          <cell r="D69" t="str">
            <v>caùi</v>
          </cell>
          <cell r="F69">
            <v>9200</v>
          </cell>
          <cell r="G69">
            <v>6444</v>
          </cell>
          <cell r="I69">
            <v>9200</v>
          </cell>
        </row>
        <row r="70">
          <cell r="A70" t="str">
            <v>CT25</v>
          </cell>
          <cell r="B70" t="str">
            <v>04.5142</v>
          </cell>
          <cell r="C70" t="str">
            <v>Cöø traøm 2,5m</v>
          </cell>
          <cell r="D70" t="str">
            <v>caây</v>
          </cell>
          <cell r="F70">
            <v>7000</v>
          </cell>
          <cell r="G70">
            <v>1393.5</v>
          </cell>
          <cell r="I70">
            <v>7000</v>
          </cell>
        </row>
        <row r="71">
          <cell r="A71" t="str">
            <v>CT3</v>
          </cell>
          <cell r="B71" t="str">
            <v>04.5142</v>
          </cell>
          <cell r="C71" t="str">
            <v>Cöø traøm 3m</v>
          </cell>
          <cell r="D71" t="str">
            <v>caây</v>
          </cell>
          <cell r="F71">
            <v>8000</v>
          </cell>
          <cell r="G71">
            <v>1672.1999999999998</v>
          </cell>
          <cell r="I71">
            <v>8000</v>
          </cell>
        </row>
        <row r="72">
          <cell r="A72" t="str">
            <v>CT5</v>
          </cell>
          <cell r="B72" t="str">
            <v>04.5142</v>
          </cell>
          <cell r="C72" t="str">
            <v>Cöø traøm 5m</v>
          </cell>
          <cell r="D72" t="str">
            <v>caây</v>
          </cell>
          <cell r="F72">
            <v>12000</v>
          </cell>
          <cell r="G72">
            <v>2787</v>
          </cell>
          <cell r="I72">
            <v>12000</v>
          </cell>
        </row>
        <row r="73">
          <cell r="A73" t="str">
            <v>M22</v>
          </cell>
          <cell r="C73" t="str">
            <v>Caùp ñoàng traàn M22mm2</v>
          </cell>
          <cell r="D73" t="str">
            <v>kg</v>
          </cell>
          <cell r="F73">
            <v>38500</v>
          </cell>
          <cell r="I73">
            <v>38500</v>
          </cell>
        </row>
        <row r="74">
          <cell r="A74" t="str">
            <v>M25</v>
          </cell>
          <cell r="B74" t="str">
            <v>07.7002</v>
          </cell>
          <cell r="C74" t="str">
            <v>Caùp ñoàng traàn M25mm2</v>
          </cell>
          <cell r="D74" t="str">
            <v>kg</v>
          </cell>
          <cell r="F74">
            <v>38500</v>
          </cell>
          <cell r="G74">
            <v>1959</v>
          </cell>
          <cell r="I74">
            <v>38500</v>
          </cell>
        </row>
        <row r="75">
          <cell r="A75" t="str">
            <v>M48</v>
          </cell>
          <cell r="C75" t="str">
            <v>Caùp ñoàng traàn M48mm2</v>
          </cell>
          <cell r="D75" t="str">
            <v>kg</v>
          </cell>
          <cell r="F75">
            <v>38500</v>
          </cell>
          <cell r="I75">
            <v>38500</v>
          </cell>
        </row>
        <row r="76">
          <cell r="A76" t="str">
            <v>XLPE22</v>
          </cell>
          <cell r="B76" t="str">
            <v>04.4201</v>
          </cell>
          <cell r="C76" t="str">
            <v>Caùp ñoàng boïc 24KV XLPE/PVC 22mm2</v>
          </cell>
          <cell r="D76" t="str">
            <v>meùt</v>
          </cell>
          <cell r="F76">
            <v>40200</v>
          </cell>
          <cell r="G76">
            <v>921</v>
          </cell>
          <cell r="I76">
            <v>40200</v>
          </cell>
        </row>
        <row r="77">
          <cell r="A77" t="str">
            <v>XLPE25</v>
          </cell>
          <cell r="B77" t="str">
            <v>04.4201</v>
          </cell>
          <cell r="C77" t="str">
            <v>Caùp ñoàng boïc 24KV XLPE/PVC 25mm2</v>
          </cell>
          <cell r="D77" t="str">
            <v>meùt</v>
          </cell>
          <cell r="F77">
            <v>42200</v>
          </cell>
          <cell r="G77">
            <v>921</v>
          </cell>
          <cell r="I77">
            <v>42200</v>
          </cell>
        </row>
        <row r="78">
          <cell r="A78" t="str">
            <v>XLPE38</v>
          </cell>
          <cell r="B78" t="str">
            <v>04.4201</v>
          </cell>
          <cell r="C78" t="str">
            <v>Caùp ñoàng boïc 24KV XLPE/PVC 38mm2</v>
          </cell>
          <cell r="D78" t="str">
            <v>meùt</v>
          </cell>
          <cell r="F78">
            <v>49600</v>
          </cell>
          <cell r="G78">
            <v>921</v>
          </cell>
          <cell r="I78">
            <v>49600</v>
          </cell>
        </row>
        <row r="79">
          <cell r="A79" t="str">
            <v>XLPE50</v>
          </cell>
          <cell r="B79" t="str">
            <v>04.4201</v>
          </cell>
          <cell r="C79" t="str">
            <v>Caùp ñoàng boïc 24KV XLPE/PVC 50mm2</v>
          </cell>
          <cell r="D79" t="str">
            <v>meùt</v>
          </cell>
          <cell r="F79">
            <v>57200</v>
          </cell>
          <cell r="G79">
            <v>921</v>
          </cell>
          <cell r="I79">
            <v>57200</v>
          </cell>
        </row>
        <row r="80">
          <cell r="A80" t="str">
            <v>XLPE70</v>
          </cell>
          <cell r="B80" t="str">
            <v>04.4201</v>
          </cell>
          <cell r="C80" t="str">
            <v>Caùp ñoàng boïc 24KV XLPE/PVC 70mm2</v>
          </cell>
          <cell r="D80" t="str">
            <v>meùt</v>
          </cell>
          <cell r="F80">
            <v>68300</v>
          </cell>
          <cell r="G80">
            <v>921</v>
          </cell>
          <cell r="I80">
            <v>68300</v>
          </cell>
        </row>
        <row r="81">
          <cell r="A81" t="str">
            <v>XLPE95</v>
          </cell>
          <cell r="B81" t="str">
            <v>04.4201</v>
          </cell>
          <cell r="C81" t="str">
            <v>Caùp ñoàng boïc 24KV XLPE/PVC 95mm2</v>
          </cell>
          <cell r="D81" t="str">
            <v>meùt</v>
          </cell>
          <cell r="F81">
            <v>82800</v>
          </cell>
          <cell r="G81">
            <v>921</v>
          </cell>
          <cell r="I81">
            <v>82800</v>
          </cell>
        </row>
        <row r="82">
          <cell r="A82" t="str">
            <v>XLPE120</v>
          </cell>
          <cell r="B82" t="str">
            <v>04.4201</v>
          </cell>
          <cell r="C82" t="str">
            <v>Caùp ñoàng boïc 24KV XLPE/PVC 120mm2</v>
          </cell>
          <cell r="D82" t="str">
            <v>meùt</v>
          </cell>
          <cell r="F82">
            <v>94500</v>
          </cell>
          <cell r="G82">
            <v>921</v>
          </cell>
          <cell r="I82">
            <v>94500</v>
          </cell>
        </row>
        <row r="83">
          <cell r="A83" t="str">
            <v>XLPE150</v>
          </cell>
          <cell r="B83" t="str">
            <v>04.4201</v>
          </cell>
          <cell r="C83" t="str">
            <v>Caùp ñoàng boïc 24KV XLPE/PVC 150mm2</v>
          </cell>
          <cell r="D83" t="str">
            <v>meùt</v>
          </cell>
          <cell r="F83">
            <v>102000</v>
          </cell>
          <cell r="G83">
            <v>921</v>
          </cell>
          <cell r="I83">
            <v>102000</v>
          </cell>
        </row>
        <row r="84">
          <cell r="A84" t="str">
            <v>XLPE185</v>
          </cell>
          <cell r="B84" t="str">
            <v>04.4201</v>
          </cell>
          <cell r="C84" t="str">
            <v>Caùp ñoàng boïc 24KV XLPE/PVC 185mm2</v>
          </cell>
          <cell r="D84" t="str">
            <v>meùt</v>
          </cell>
          <cell r="G84">
            <v>921</v>
          </cell>
        </row>
        <row r="85">
          <cell r="A85" t="str">
            <v>XLPE240</v>
          </cell>
          <cell r="B85" t="str">
            <v>04.4201</v>
          </cell>
          <cell r="C85" t="str">
            <v>Caùp ñoàng boïc 24KV XLPE/PVC 240mm2</v>
          </cell>
          <cell r="D85" t="str">
            <v>meùt</v>
          </cell>
          <cell r="G85">
            <v>921</v>
          </cell>
        </row>
        <row r="86">
          <cell r="A86" t="str">
            <v>XLPE35A</v>
          </cell>
          <cell r="B86" t="str">
            <v>04.4101</v>
          </cell>
          <cell r="C86" t="str">
            <v>Caùp nhoâm boïc 24KV A/XLPE/PVC 35mm2</v>
          </cell>
          <cell r="D86" t="str">
            <v>meùt</v>
          </cell>
          <cell r="F86">
            <v>33500</v>
          </cell>
          <cell r="G86">
            <v>460</v>
          </cell>
          <cell r="I86">
            <v>33500</v>
          </cell>
        </row>
        <row r="87">
          <cell r="A87" t="str">
            <v>XLPE50A</v>
          </cell>
          <cell r="B87" t="str">
            <v>04.4101</v>
          </cell>
          <cell r="C87" t="str">
            <v>Caùp nhoâm boïc 24KV A/XLPE/PVC 50mm2</v>
          </cell>
          <cell r="D87" t="str">
            <v>meùt</v>
          </cell>
          <cell r="F87">
            <v>37500</v>
          </cell>
          <cell r="G87">
            <v>460</v>
          </cell>
          <cell r="I87">
            <v>37500</v>
          </cell>
        </row>
        <row r="88">
          <cell r="A88" t="str">
            <v>XLPE70A</v>
          </cell>
          <cell r="B88" t="str">
            <v>04.4101</v>
          </cell>
          <cell r="C88" t="str">
            <v>Caùp nhoâm boïc 24KV A/XLPE/PVC 70mm2</v>
          </cell>
          <cell r="D88" t="str">
            <v>meùt</v>
          </cell>
          <cell r="F88">
            <v>41900</v>
          </cell>
          <cell r="G88">
            <v>460</v>
          </cell>
          <cell r="I88">
            <v>41900</v>
          </cell>
        </row>
        <row r="89">
          <cell r="A89" t="str">
            <v>XLPE95A</v>
          </cell>
          <cell r="B89" t="str">
            <v>04.4101</v>
          </cell>
          <cell r="C89" t="str">
            <v>Caùp nhoâm boïc 24KV A/XLPE/PVC 95mm2</v>
          </cell>
          <cell r="D89" t="str">
            <v>meùt</v>
          </cell>
          <cell r="F89">
            <v>47700</v>
          </cell>
          <cell r="G89">
            <v>460</v>
          </cell>
          <cell r="I89">
            <v>47700</v>
          </cell>
        </row>
        <row r="90">
          <cell r="A90" t="str">
            <v>XLPE120A</v>
          </cell>
          <cell r="B90" t="str">
            <v>04.4102</v>
          </cell>
          <cell r="C90" t="str">
            <v>Caùp nhoâm boïc 24KV A/XLPE/PVC 120mm2</v>
          </cell>
          <cell r="D90" t="str">
            <v>meùt</v>
          </cell>
          <cell r="F90">
            <v>54100</v>
          </cell>
          <cell r="G90">
            <v>1228</v>
          </cell>
          <cell r="I90">
            <v>54100</v>
          </cell>
        </row>
        <row r="91">
          <cell r="A91" t="str">
            <v>XLPE150A</v>
          </cell>
          <cell r="B91" t="str">
            <v>04.4102</v>
          </cell>
          <cell r="C91" t="str">
            <v>Caùp nhoâm boïc 24KV A/XLPE/PVC 150mm2</v>
          </cell>
          <cell r="D91" t="str">
            <v>meùt</v>
          </cell>
          <cell r="F91">
            <v>54100</v>
          </cell>
          <cell r="G91">
            <v>1228</v>
          </cell>
          <cell r="I91">
            <v>54100</v>
          </cell>
        </row>
        <row r="92">
          <cell r="A92" t="str">
            <v>XLPE185A</v>
          </cell>
          <cell r="B92" t="str">
            <v>04.4102</v>
          </cell>
          <cell r="C92" t="str">
            <v>Caùp nhoâm boïc 24KV A/XLPE/PVC 185mm2</v>
          </cell>
          <cell r="D92" t="str">
            <v>meùt</v>
          </cell>
          <cell r="F92">
            <v>54100</v>
          </cell>
          <cell r="G92">
            <v>1228</v>
          </cell>
          <cell r="I92">
            <v>54100</v>
          </cell>
        </row>
        <row r="93">
          <cell r="A93" t="str">
            <v>XLPE240A</v>
          </cell>
          <cell r="B93" t="str">
            <v>04.4102</v>
          </cell>
          <cell r="C93" t="str">
            <v>Caùp nhoâm boïc 24KV A/XLPE/PVC 240mm2</v>
          </cell>
          <cell r="D93" t="str">
            <v>meùt</v>
          </cell>
          <cell r="F93">
            <v>57500</v>
          </cell>
          <cell r="G93">
            <v>1228</v>
          </cell>
          <cell r="I93">
            <v>57500</v>
          </cell>
        </row>
        <row r="94">
          <cell r="A94" t="str">
            <v>XLPE395</v>
          </cell>
          <cell r="C94" t="str">
            <v>Caùp 24kV 3x95mm2 XLPE/DTA/PVC</v>
          </cell>
          <cell r="D94" t="str">
            <v>meùt</v>
          </cell>
          <cell r="F94">
            <v>290900</v>
          </cell>
          <cell r="I94">
            <v>290900</v>
          </cell>
        </row>
        <row r="95">
          <cell r="A95" t="str">
            <v>XLPE170</v>
          </cell>
          <cell r="C95" t="str">
            <v>Caùp 15kV 1x70mm2 XLPE/PVC</v>
          </cell>
          <cell r="D95" t="str">
            <v>meùt</v>
          </cell>
          <cell r="F95">
            <v>63200</v>
          </cell>
          <cell r="I95">
            <v>63200</v>
          </cell>
        </row>
        <row r="96">
          <cell r="A96" t="str">
            <v>ACKP240</v>
          </cell>
          <cell r="C96" t="str">
            <v>Caùp nhoâm loõi theùp ACKP-240/32</v>
          </cell>
          <cell r="D96" t="str">
            <v>kg</v>
          </cell>
          <cell r="F96">
            <v>26100</v>
          </cell>
          <cell r="I96">
            <v>26100</v>
          </cell>
        </row>
        <row r="97">
          <cell r="A97" t="str">
            <v>ACKP185</v>
          </cell>
          <cell r="C97" t="str">
            <v>Caùp nhoâm loõi theùp ACKP-185/29</v>
          </cell>
          <cell r="D97" t="str">
            <v>kg</v>
          </cell>
          <cell r="F97">
            <v>26100</v>
          </cell>
          <cell r="I97">
            <v>26100</v>
          </cell>
        </row>
        <row r="98">
          <cell r="A98" t="str">
            <v>ACKP150</v>
          </cell>
          <cell r="C98" t="str">
            <v>Caùp nhoâm loõi theùp ACKP-150/24</v>
          </cell>
          <cell r="D98" t="str">
            <v>kg</v>
          </cell>
          <cell r="F98">
            <v>26100</v>
          </cell>
          <cell r="I98">
            <v>26100</v>
          </cell>
        </row>
        <row r="99">
          <cell r="A99" t="str">
            <v>ACKP120</v>
          </cell>
          <cell r="C99" t="str">
            <v>Caùp nhoâm loõi theùp ACKP-120/19</v>
          </cell>
          <cell r="D99" t="str">
            <v>kg</v>
          </cell>
          <cell r="F99">
            <v>26100</v>
          </cell>
          <cell r="I99">
            <v>26100</v>
          </cell>
        </row>
        <row r="100">
          <cell r="A100" t="str">
            <v>ACKP35</v>
          </cell>
          <cell r="C100" t="str">
            <v>Caùp nhoâm loõi theùp ACKP-35/6,2</v>
          </cell>
          <cell r="D100" t="str">
            <v>kg</v>
          </cell>
          <cell r="F100">
            <v>26100</v>
          </cell>
          <cell r="I100">
            <v>26100</v>
          </cell>
        </row>
        <row r="101">
          <cell r="A101" t="str">
            <v>ACKP50</v>
          </cell>
          <cell r="C101" t="str">
            <v>Caùp nhoâm loõi theùp ACKP-50/8</v>
          </cell>
          <cell r="D101" t="str">
            <v>kg</v>
          </cell>
          <cell r="F101">
            <v>26100</v>
          </cell>
          <cell r="I101">
            <v>25000</v>
          </cell>
        </row>
        <row r="102">
          <cell r="A102" t="str">
            <v>ACKP70</v>
          </cell>
          <cell r="C102" t="str">
            <v>Caùp nhoâm loõi theùp ACKP-70/11</v>
          </cell>
          <cell r="D102" t="str">
            <v>kg</v>
          </cell>
          <cell r="F102">
            <v>26100</v>
          </cell>
          <cell r="I102">
            <v>25000</v>
          </cell>
        </row>
        <row r="103">
          <cell r="A103" t="str">
            <v>ACKP95</v>
          </cell>
          <cell r="C103" t="str">
            <v>Caùp nhoâm loõi theùp ACKP-95/16</v>
          </cell>
          <cell r="D103" t="str">
            <v>kg</v>
          </cell>
          <cell r="F103">
            <v>26100</v>
          </cell>
          <cell r="I103">
            <v>25000</v>
          </cell>
        </row>
        <row r="104">
          <cell r="A104" t="str">
            <v>AC240</v>
          </cell>
          <cell r="C104" t="str">
            <v>Caùp nhoâm loõi theùp AC-240/32</v>
          </cell>
          <cell r="D104" t="str">
            <v>kg</v>
          </cell>
          <cell r="F104">
            <v>26100</v>
          </cell>
          <cell r="I104">
            <v>26100</v>
          </cell>
        </row>
        <row r="105">
          <cell r="A105" t="str">
            <v>AC185</v>
          </cell>
          <cell r="C105" t="str">
            <v>Caùp nhoâm loõi theùp AC-185/29</v>
          </cell>
          <cell r="D105" t="str">
            <v>kg</v>
          </cell>
          <cell r="F105">
            <v>26100</v>
          </cell>
          <cell r="I105">
            <v>26100</v>
          </cell>
        </row>
        <row r="106">
          <cell r="A106" t="str">
            <v>AC150</v>
          </cell>
          <cell r="C106" t="str">
            <v>Caùp nhoâm loõi theùp AC-150/24</v>
          </cell>
          <cell r="D106" t="str">
            <v>kg</v>
          </cell>
          <cell r="F106">
            <v>26100</v>
          </cell>
          <cell r="I106">
            <v>26100</v>
          </cell>
        </row>
        <row r="107">
          <cell r="A107" t="str">
            <v>AC120</v>
          </cell>
          <cell r="C107" t="str">
            <v>Caùp nhoâm loõi theùp AC-120/19</v>
          </cell>
          <cell r="D107" t="str">
            <v>kg</v>
          </cell>
          <cell r="F107">
            <v>26100</v>
          </cell>
          <cell r="I107">
            <v>26100</v>
          </cell>
        </row>
        <row r="108">
          <cell r="A108" t="str">
            <v>AC35</v>
          </cell>
          <cell r="C108" t="str">
            <v>Caùp nhoâm loõi theùp AC-35/6,2</v>
          </cell>
          <cell r="D108" t="str">
            <v>kg</v>
          </cell>
          <cell r="F108">
            <v>26100</v>
          </cell>
          <cell r="I108">
            <v>25000</v>
          </cell>
        </row>
        <row r="109">
          <cell r="A109" t="str">
            <v>AC50</v>
          </cell>
          <cell r="C109" t="str">
            <v>Caùp nhoâm loõi theùp AC-50/8</v>
          </cell>
          <cell r="D109" t="str">
            <v>kg</v>
          </cell>
          <cell r="F109">
            <v>26100</v>
          </cell>
          <cell r="I109">
            <v>25000</v>
          </cell>
        </row>
        <row r="110">
          <cell r="A110" t="str">
            <v>AC70</v>
          </cell>
          <cell r="C110" t="str">
            <v>Caùp nhoâm loõi theùp AC-70/11</v>
          </cell>
          <cell r="D110" t="str">
            <v>kg</v>
          </cell>
          <cell r="F110">
            <v>26100</v>
          </cell>
          <cell r="I110">
            <v>25000</v>
          </cell>
        </row>
        <row r="111">
          <cell r="A111" t="str">
            <v>AC95</v>
          </cell>
          <cell r="C111" t="str">
            <v>Caùp nhoâm loõi theùp AC-95/16</v>
          </cell>
          <cell r="D111" t="str">
            <v>kg</v>
          </cell>
          <cell r="F111">
            <v>26100</v>
          </cell>
          <cell r="I111">
            <v>25000</v>
          </cell>
        </row>
        <row r="112">
          <cell r="A112" t="str">
            <v>av35</v>
          </cell>
          <cell r="C112" t="str">
            <v>Caùp nhoâm boïc AV35</v>
          </cell>
          <cell r="D112" t="str">
            <v>meùt</v>
          </cell>
          <cell r="F112">
            <v>4970</v>
          </cell>
          <cell r="I112">
            <v>4970</v>
          </cell>
        </row>
        <row r="113">
          <cell r="A113" t="str">
            <v>av50</v>
          </cell>
          <cell r="C113" t="str">
            <v>Caùp nhoâm boïc AV50</v>
          </cell>
          <cell r="D113" t="str">
            <v>meùt</v>
          </cell>
          <cell r="F113">
            <v>6700</v>
          </cell>
          <cell r="I113">
            <v>6700</v>
          </cell>
        </row>
        <row r="114">
          <cell r="A114" t="str">
            <v>av70</v>
          </cell>
          <cell r="C114" t="str">
            <v>Caùp nhoâm boïc AV70</v>
          </cell>
          <cell r="D114" t="str">
            <v>meùt</v>
          </cell>
          <cell r="F114">
            <v>9000</v>
          </cell>
          <cell r="I114">
            <v>9000</v>
          </cell>
        </row>
        <row r="115">
          <cell r="A115" t="str">
            <v>av95</v>
          </cell>
          <cell r="C115" t="str">
            <v>Caùp nhoâm boïc AV95</v>
          </cell>
          <cell r="D115" t="str">
            <v>meùt</v>
          </cell>
          <cell r="F115">
            <v>11800</v>
          </cell>
          <cell r="I115">
            <v>11800</v>
          </cell>
        </row>
        <row r="116">
          <cell r="A116" t="str">
            <v>av120</v>
          </cell>
          <cell r="C116" t="str">
            <v>Caùp nhoâm boïc AV120</v>
          </cell>
          <cell r="D116" t="str">
            <v>meùt</v>
          </cell>
          <cell r="F116">
            <v>14100</v>
          </cell>
          <cell r="I116">
            <v>14100</v>
          </cell>
        </row>
        <row r="117">
          <cell r="A117" t="str">
            <v>av150</v>
          </cell>
          <cell r="C117" t="str">
            <v>Caùp nhoâm boïc AV150</v>
          </cell>
          <cell r="D117" t="str">
            <v>meùt</v>
          </cell>
          <cell r="F117">
            <v>18400</v>
          </cell>
          <cell r="I117">
            <v>18400</v>
          </cell>
        </row>
        <row r="118">
          <cell r="A118" t="str">
            <v>av185</v>
          </cell>
          <cell r="C118" t="str">
            <v>Caùp nhoâm boïc AV185</v>
          </cell>
          <cell r="D118" t="str">
            <v>meùt</v>
          </cell>
          <cell r="F118">
            <v>21800</v>
          </cell>
          <cell r="I118">
            <v>21800</v>
          </cell>
        </row>
        <row r="119">
          <cell r="A119" t="str">
            <v>av240</v>
          </cell>
          <cell r="C119" t="str">
            <v>Caùp nhoâm boïc AV240</v>
          </cell>
          <cell r="D119" t="str">
            <v>meùt</v>
          </cell>
          <cell r="F119">
            <v>28290</v>
          </cell>
          <cell r="I119">
            <v>28290</v>
          </cell>
        </row>
        <row r="120">
          <cell r="A120" t="str">
            <v>av300</v>
          </cell>
          <cell r="C120" t="str">
            <v>Caùp nhoâm boïc AV300</v>
          </cell>
          <cell r="D120" t="str">
            <v>meùt</v>
          </cell>
          <cell r="F120">
            <v>37320</v>
          </cell>
          <cell r="I120">
            <v>37320</v>
          </cell>
        </row>
        <row r="121">
          <cell r="A121" t="str">
            <v>CVV4X2,5</v>
          </cell>
          <cell r="B121" t="str">
            <v>03.1401</v>
          </cell>
          <cell r="C121" t="str">
            <v xml:space="preserve">Caùp CVV4x2,5mm2  </v>
          </cell>
          <cell r="D121" t="str">
            <v>meùt</v>
          </cell>
          <cell r="F121">
            <v>8200</v>
          </cell>
          <cell r="G121">
            <v>433</v>
          </cell>
          <cell r="I121">
            <v>8200</v>
          </cell>
        </row>
        <row r="122">
          <cell r="A122" t="str">
            <v>cv11</v>
          </cell>
          <cell r="B122" t="str">
            <v>03.1401</v>
          </cell>
          <cell r="C122" t="str">
            <v>Caùp ñoàng boïc CV11</v>
          </cell>
          <cell r="D122" t="str">
            <v>meùt</v>
          </cell>
          <cell r="F122">
            <v>10300</v>
          </cell>
          <cell r="G122">
            <v>433</v>
          </cell>
          <cell r="I122">
            <v>10300</v>
          </cell>
        </row>
        <row r="123">
          <cell r="A123" t="str">
            <v>cv25</v>
          </cell>
          <cell r="B123" t="str">
            <v>03.1401</v>
          </cell>
          <cell r="C123" t="str">
            <v>Caùp ñoàng boïc CV25</v>
          </cell>
          <cell r="D123" t="str">
            <v>meùt</v>
          </cell>
          <cell r="F123">
            <v>11500</v>
          </cell>
          <cell r="G123">
            <v>433</v>
          </cell>
          <cell r="I123">
            <v>11500</v>
          </cell>
        </row>
        <row r="124">
          <cell r="A124" t="str">
            <v>cv35</v>
          </cell>
          <cell r="B124" t="str">
            <v>03.1401</v>
          </cell>
          <cell r="C124" t="str">
            <v>Caùp ñoàng boïc CV35</v>
          </cell>
          <cell r="D124" t="str">
            <v>meùt</v>
          </cell>
          <cell r="F124">
            <v>15600</v>
          </cell>
          <cell r="G124">
            <v>433</v>
          </cell>
          <cell r="I124">
            <v>15600</v>
          </cell>
        </row>
        <row r="125">
          <cell r="A125" t="str">
            <v>cv50</v>
          </cell>
          <cell r="B125" t="str">
            <v>03.1401</v>
          </cell>
          <cell r="C125" t="str">
            <v>Caùp ñoàng boïc CV50</v>
          </cell>
          <cell r="D125" t="str">
            <v>meùt</v>
          </cell>
          <cell r="F125">
            <v>21000</v>
          </cell>
          <cell r="G125">
            <v>433</v>
          </cell>
          <cell r="I125">
            <v>21000</v>
          </cell>
        </row>
        <row r="126">
          <cell r="A126" t="str">
            <v>cv70</v>
          </cell>
          <cell r="B126" t="str">
            <v>03.1401</v>
          </cell>
          <cell r="C126" t="str">
            <v>Caùp ñoàng boïc CV70</v>
          </cell>
          <cell r="D126" t="str">
            <v>meùt</v>
          </cell>
          <cell r="F126">
            <v>29900</v>
          </cell>
          <cell r="G126">
            <v>433</v>
          </cell>
          <cell r="I126">
            <v>29900</v>
          </cell>
        </row>
        <row r="127">
          <cell r="A127" t="str">
            <v>cv95</v>
          </cell>
          <cell r="B127" t="str">
            <v>03.1401</v>
          </cell>
          <cell r="C127" t="str">
            <v>Caùp ñoàng boïc CV95</v>
          </cell>
          <cell r="D127" t="str">
            <v>meùt</v>
          </cell>
          <cell r="F127">
            <v>40300</v>
          </cell>
          <cell r="G127">
            <v>433</v>
          </cell>
          <cell r="I127">
            <v>40300</v>
          </cell>
        </row>
        <row r="128">
          <cell r="A128" t="str">
            <v>cv120</v>
          </cell>
          <cell r="B128" t="str">
            <v>04.4202</v>
          </cell>
          <cell r="C128" t="str">
            <v>Caùp ñoàng boïc CV120</v>
          </cell>
          <cell r="D128" t="str">
            <v>meùt</v>
          </cell>
          <cell r="F128">
            <v>48200</v>
          </cell>
          <cell r="G128">
            <v>2455</v>
          </cell>
          <cell r="I128">
            <v>48200</v>
          </cell>
        </row>
        <row r="129">
          <cell r="A129" t="str">
            <v>cv150</v>
          </cell>
          <cell r="B129" t="str">
            <v>04.4202</v>
          </cell>
          <cell r="C129" t="str">
            <v>Caùp ñoàng boïc CV150</v>
          </cell>
          <cell r="D129" t="str">
            <v>meùt</v>
          </cell>
          <cell r="F129">
            <v>63500</v>
          </cell>
          <cell r="G129">
            <v>2455</v>
          </cell>
          <cell r="I129">
            <v>63500</v>
          </cell>
        </row>
        <row r="130">
          <cell r="A130" t="str">
            <v>cv185</v>
          </cell>
          <cell r="B130" t="str">
            <v>04.4203</v>
          </cell>
          <cell r="C130" t="str">
            <v>Caùp ñoàng boïc CV185</v>
          </cell>
          <cell r="D130" t="str">
            <v>meùt</v>
          </cell>
          <cell r="F130">
            <v>76800</v>
          </cell>
          <cell r="G130">
            <v>3069</v>
          </cell>
          <cell r="I130">
            <v>76800</v>
          </cell>
        </row>
        <row r="131">
          <cell r="A131" t="str">
            <v>cv240</v>
          </cell>
          <cell r="B131" t="str">
            <v>04.4203</v>
          </cell>
          <cell r="C131" t="str">
            <v>Caùp ñoàng boïc CV240</v>
          </cell>
          <cell r="D131" t="str">
            <v>meùt</v>
          </cell>
          <cell r="F131">
            <v>99400</v>
          </cell>
          <cell r="G131">
            <v>3069</v>
          </cell>
          <cell r="I131">
            <v>99400</v>
          </cell>
        </row>
        <row r="132">
          <cell r="A132" t="str">
            <v>cv300</v>
          </cell>
          <cell r="B132" t="str">
            <v>04.4203</v>
          </cell>
          <cell r="C132" t="str">
            <v>Caùp ñoàng boïc CV300</v>
          </cell>
          <cell r="D132" t="str">
            <v>meùt</v>
          </cell>
          <cell r="F132">
            <v>123600</v>
          </cell>
          <cell r="G132">
            <v>3069</v>
          </cell>
          <cell r="I132">
            <v>123600</v>
          </cell>
        </row>
        <row r="133">
          <cell r="A133" t="str">
            <v>acv35</v>
          </cell>
          <cell r="C133" t="str">
            <v>Caùp nhoâm loõi theùp ACV35</v>
          </cell>
          <cell r="D133" t="str">
            <v>meùt</v>
          </cell>
          <cell r="F133">
            <v>6380</v>
          </cell>
          <cell r="I133">
            <v>6380</v>
          </cell>
        </row>
        <row r="134">
          <cell r="A134" t="str">
            <v>acv50</v>
          </cell>
          <cell r="C134" t="str">
            <v>Caùp nhoâm loõi theùp ACV50</v>
          </cell>
          <cell r="D134" t="str">
            <v>meùt</v>
          </cell>
          <cell r="F134">
            <v>8250</v>
          </cell>
          <cell r="I134">
            <v>8250</v>
          </cell>
        </row>
        <row r="135">
          <cell r="A135" t="str">
            <v>acv70</v>
          </cell>
          <cell r="C135" t="str">
            <v>Caùp nhoâm loõi theùp ACV70</v>
          </cell>
          <cell r="D135" t="str">
            <v>meùt</v>
          </cell>
          <cell r="F135">
            <v>10450</v>
          </cell>
          <cell r="I135">
            <v>10450</v>
          </cell>
        </row>
        <row r="136">
          <cell r="A136" t="str">
            <v>acv95</v>
          </cell>
          <cell r="C136" t="str">
            <v>Caùp nhoâm loõi theùp ACV95</v>
          </cell>
          <cell r="D136" t="str">
            <v>meùt</v>
          </cell>
          <cell r="F136">
            <v>13200</v>
          </cell>
          <cell r="I136">
            <v>13200</v>
          </cell>
        </row>
        <row r="137">
          <cell r="A137" t="str">
            <v>acv120</v>
          </cell>
          <cell r="C137" t="str">
            <v>Caùp nhoâm loõi theùp ACV120</v>
          </cell>
          <cell r="D137" t="str">
            <v>meùt</v>
          </cell>
          <cell r="F137">
            <v>15950</v>
          </cell>
          <cell r="I137">
            <v>15950</v>
          </cell>
        </row>
        <row r="138">
          <cell r="A138" t="str">
            <v>acv150</v>
          </cell>
          <cell r="C138" t="str">
            <v>Caùp nhoâm loõi theùp ACV150</v>
          </cell>
          <cell r="D138" t="str">
            <v>meùt</v>
          </cell>
          <cell r="F138">
            <v>20460</v>
          </cell>
          <cell r="I138">
            <v>20460</v>
          </cell>
        </row>
        <row r="139">
          <cell r="A139" t="str">
            <v>acv185</v>
          </cell>
          <cell r="C139" t="str">
            <v>Caùp nhoâm loõi theùp ACV185</v>
          </cell>
          <cell r="D139" t="str">
            <v>meùt</v>
          </cell>
          <cell r="F139">
            <v>22770</v>
          </cell>
          <cell r="I139">
            <v>22770</v>
          </cell>
        </row>
        <row r="140">
          <cell r="A140" t="str">
            <v>acv240</v>
          </cell>
          <cell r="C140" t="str">
            <v>Caùp nhoâm loõi theùp ACV240</v>
          </cell>
          <cell r="D140" t="str">
            <v>meùt</v>
          </cell>
          <cell r="F140">
            <v>29590</v>
          </cell>
          <cell r="I140">
            <v>29590</v>
          </cell>
        </row>
        <row r="141">
          <cell r="A141" t="str">
            <v>A35</v>
          </cell>
          <cell r="C141" t="str">
            <v>Caùp nhoâm A-35</v>
          </cell>
          <cell r="D141" t="str">
            <v>kg</v>
          </cell>
          <cell r="F141">
            <v>34000</v>
          </cell>
          <cell r="I141">
            <v>34000</v>
          </cell>
        </row>
        <row r="142">
          <cell r="A142" t="str">
            <v>A50</v>
          </cell>
          <cell r="C142" t="str">
            <v>Caùp nhoâm A-50</v>
          </cell>
          <cell r="D142" t="str">
            <v>kg</v>
          </cell>
          <cell r="F142">
            <v>32500</v>
          </cell>
          <cell r="I142">
            <v>32500</v>
          </cell>
        </row>
        <row r="143">
          <cell r="A143" t="str">
            <v>A70</v>
          </cell>
          <cell r="C143" t="str">
            <v>Caùp nhoâm A-70</v>
          </cell>
          <cell r="D143" t="str">
            <v>kg</v>
          </cell>
          <cell r="F143">
            <v>32500</v>
          </cell>
          <cell r="I143">
            <v>32500</v>
          </cell>
        </row>
        <row r="144">
          <cell r="A144" t="str">
            <v>A95</v>
          </cell>
          <cell r="C144" t="str">
            <v>Caùp nhoâm A-95</v>
          </cell>
          <cell r="D144" t="str">
            <v>kg</v>
          </cell>
          <cell r="F144">
            <v>32500</v>
          </cell>
          <cell r="I144">
            <v>32500</v>
          </cell>
        </row>
        <row r="145">
          <cell r="A145" t="str">
            <v>A120</v>
          </cell>
          <cell r="C145" t="str">
            <v>Caùp nhoâm A-120</v>
          </cell>
          <cell r="D145" t="str">
            <v>kg</v>
          </cell>
          <cell r="F145">
            <v>32500</v>
          </cell>
          <cell r="I145">
            <v>32500</v>
          </cell>
        </row>
        <row r="146">
          <cell r="A146" t="str">
            <v>A150</v>
          </cell>
          <cell r="C146" t="str">
            <v>Caùp nhoâm A-150</v>
          </cell>
          <cell r="D146" t="str">
            <v>kg</v>
          </cell>
          <cell r="F146">
            <v>32500</v>
          </cell>
          <cell r="I146">
            <v>32500</v>
          </cell>
        </row>
        <row r="147">
          <cell r="A147" t="str">
            <v>A185</v>
          </cell>
          <cell r="C147" t="str">
            <v>Caùp nhoâm A-185</v>
          </cell>
          <cell r="D147" t="str">
            <v>kg</v>
          </cell>
          <cell r="F147">
            <v>32000</v>
          </cell>
          <cell r="I147">
            <v>32000</v>
          </cell>
        </row>
        <row r="148">
          <cell r="A148" t="str">
            <v>A240</v>
          </cell>
          <cell r="C148" t="str">
            <v>Caùp nhoâm A-240</v>
          </cell>
          <cell r="D148" t="str">
            <v>kg</v>
          </cell>
          <cell r="F148">
            <v>32000</v>
          </cell>
          <cell r="I148">
            <v>32000</v>
          </cell>
        </row>
        <row r="149">
          <cell r="A149" t="str">
            <v>C3/8</v>
          </cell>
          <cell r="C149" t="str">
            <v>Caùp theùp 3/8"</v>
          </cell>
          <cell r="D149" t="str">
            <v>meùt</v>
          </cell>
          <cell r="F149">
            <v>3750</v>
          </cell>
          <cell r="I149">
            <v>3750</v>
          </cell>
        </row>
        <row r="150">
          <cell r="A150" t="str">
            <v>C5/8</v>
          </cell>
          <cell r="C150" t="str">
            <v>Caùp theùp 5/8"</v>
          </cell>
          <cell r="D150" t="str">
            <v>meùt</v>
          </cell>
          <cell r="F150">
            <v>4772.7272727272721</v>
          </cell>
          <cell r="I150">
            <v>4772.7272727272721</v>
          </cell>
        </row>
        <row r="151">
          <cell r="A151" t="str">
            <v>CSDI</v>
          </cell>
          <cell r="C151" t="str">
            <v>Chaân söù ñænh thaúng daøi 870mm</v>
          </cell>
          <cell r="D151" t="str">
            <v>caùi</v>
          </cell>
          <cell r="F151">
            <v>34000</v>
          </cell>
          <cell r="I151">
            <v>34000</v>
          </cell>
        </row>
        <row r="152">
          <cell r="A152" t="str">
            <v>CSDG</v>
          </cell>
          <cell r="C152" t="str">
            <v>Chaân söù ñænh ñôõ goùc daøi 870mm</v>
          </cell>
          <cell r="D152" t="str">
            <v>caùi</v>
          </cell>
          <cell r="F152">
            <v>34500</v>
          </cell>
          <cell r="I152">
            <v>34500</v>
          </cell>
        </row>
        <row r="153">
          <cell r="A153" t="str">
            <v>CSD</v>
          </cell>
          <cell r="C153" t="str">
            <v>Chaân söù ñöùng D20</v>
          </cell>
          <cell r="D153" t="str">
            <v>caùi</v>
          </cell>
          <cell r="F153">
            <v>15000</v>
          </cell>
          <cell r="I153">
            <v>15000</v>
          </cell>
        </row>
        <row r="154">
          <cell r="A154" t="str">
            <v>CTD</v>
          </cell>
          <cell r="B154" t="str">
            <v>04.7001</v>
          </cell>
          <cell r="C154" t="str">
            <v>Coïc tieáp ñaát Þ16 - 2,4m</v>
          </cell>
          <cell r="D154" t="str">
            <v>coïc</v>
          </cell>
          <cell r="F154">
            <v>28952</v>
          </cell>
          <cell r="G154">
            <v>5217</v>
          </cell>
          <cell r="I154">
            <v>28952</v>
          </cell>
        </row>
        <row r="155">
          <cell r="A155" t="str">
            <v>CTD+K</v>
          </cell>
          <cell r="B155" t="str">
            <v>04.7001</v>
          </cell>
          <cell r="C155" t="str">
            <v>Coïc tieáp ñaát Þ 16- 2,4m + keïp coïc</v>
          </cell>
          <cell r="D155" t="str">
            <v>coïc</v>
          </cell>
          <cell r="F155">
            <v>30400</v>
          </cell>
          <cell r="G155">
            <v>5217</v>
          </cell>
          <cell r="I155">
            <v>30400</v>
          </cell>
        </row>
        <row r="156">
          <cell r="A156" t="str">
            <v>DC</v>
          </cell>
          <cell r="C156" t="str">
            <v>Daây chì 20K</v>
          </cell>
          <cell r="D156" t="str">
            <v>caùi</v>
          </cell>
          <cell r="F156">
            <v>25000</v>
          </cell>
          <cell r="I156">
            <v>25000</v>
          </cell>
        </row>
        <row r="157">
          <cell r="A157" t="str">
            <v>DAYA</v>
          </cell>
          <cell r="C157" t="str">
            <v xml:space="preserve">Daây nhoâm buoäc </v>
          </cell>
          <cell r="D157" t="str">
            <v>kg</v>
          </cell>
          <cell r="F157">
            <v>26627</v>
          </cell>
          <cell r="I157">
            <v>26627</v>
          </cell>
        </row>
        <row r="158">
          <cell r="A158" t="str">
            <v>GDFCO</v>
          </cell>
          <cell r="B158" t="str">
            <v>05.6011</v>
          </cell>
          <cell r="C158" t="str">
            <v>Giaù chöõ "T" laép FCO</v>
          </cell>
          <cell r="D158" t="str">
            <v>boä</v>
          </cell>
          <cell r="F158">
            <v>42760</v>
          </cell>
          <cell r="G158">
            <v>13161</v>
          </cell>
          <cell r="I158">
            <v>42760</v>
          </cell>
        </row>
        <row r="159">
          <cell r="A159" t="str">
            <v>GUFCO</v>
          </cell>
          <cell r="B159" t="str">
            <v>05.6011</v>
          </cell>
          <cell r="C159" t="str">
            <v>Giaù U 80x600 laép FCO</v>
          </cell>
          <cell r="D159" t="str">
            <v>boä</v>
          </cell>
          <cell r="F159">
            <v>42760</v>
          </cell>
          <cell r="G159">
            <v>13161</v>
          </cell>
          <cell r="I159">
            <v>42760</v>
          </cell>
        </row>
        <row r="160">
          <cell r="A160" t="str">
            <v>GIATFCO</v>
          </cell>
          <cell r="B160" t="str">
            <v>05.6011</v>
          </cell>
          <cell r="C160" t="str">
            <v>Giaù chöõ "T" laép FCO, LA</v>
          </cell>
          <cell r="D160" t="str">
            <v>boä</v>
          </cell>
          <cell r="F160">
            <v>42760</v>
          </cell>
          <cell r="G160">
            <v>13161</v>
          </cell>
          <cell r="I160">
            <v>42760</v>
          </cell>
        </row>
        <row r="161">
          <cell r="A161" t="str">
            <v>GCST</v>
          </cell>
          <cell r="C161" t="str">
            <v>Gia coâng saét theùp</v>
          </cell>
          <cell r="D161" t="str">
            <v>kg</v>
          </cell>
          <cell r="F161">
            <v>2500</v>
          </cell>
          <cell r="I161">
            <v>2500</v>
          </cell>
        </row>
        <row r="162">
          <cell r="A162" t="str">
            <v>EKE300</v>
          </cell>
          <cell r="C162" t="str">
            <v>EÂ KE 5x300x300\Zn</v>
          </cell>
          <cell r="D162" t="str">
            <v>kg</v>
          </cell>
          <cell r="F162">
            <v>9726</v>
          </cell>
          <cell r="I162">
            <v>9726</v>
          </cell>
        </row>
        <row r="163">
          <cell r="A163" t="str">
            <v>G</v>
          </cell>
          <cell r="C163" t="str">
            <v>Vaät lieäu döïng truï</v>
          </cell>
          <cell r="D163" t="str">
            <v>truï</v>
          </cell>
          <cell r="F163">
            <v>20790</v>
          </cell>
          <cell r="I163">
            <v>20790</v>
          </cell>
        </row>
        <row r="164">
          <cell r="A164" t="str">
            <v>HI</v>
          </cell>
          <cell r="C164" t="str">
            <v>Haéc ín</v>
          </cell>
          <cell r="D164" t="str">
            <v>kg</v>
          </cell>
          <cell r="F164">
            <v>2340</v>
          </cell>
          <cell r="I164">
            <v>2340</v>
          </cell>
        </row>
        <row r="165">
          <cell r="A165" t="str">
            <v>K3B</v>
          </cell>
          <cell r="C165" t="str">
            <v>Keïp caùp 3 boulon</v>
          </cell>
          <cell r="D165" t="str">
            <v>caùi</v>
          </cell>
          <cell r="F165">
            <v>13600</v>
          </cell>
          <cell r="I165">
            <v>13600</v>
          </cell>
        </row>
        <row r="166">
          <cell r="A166" t="str">
            <v>KCD</v>
          </cell>
          <cell r="C166" t="str">
            <v>Keïp coïc tieáp ñaát</v>
          </cell>
          <cell r="D166" t="str">
            <v>caùi</v>
          </cell>
          <cell r="F166">
            <v>8545</v>
          </cell>
          <cell r="I166">
            <v>8545</v>
          </cell>
        </row>
        <row r="167">
          <cell r="A167" t="str">
            <v>K35</v>
          </cell>
          <cell r="C167" t="str">
            <v>Keïp daây 2 bulon 2 raõnh daây 35mm2</v>
          </cell>
          <cell r="D167" t="str">
            <v>caùi</v>
          </cell>
          <cell r="F167">
            <v>3905</v>
          </cell>
          <cell r="I167">
            <v>3905</v>
          </cell>
        </row>
        <row r="168">
          <cell r="A168" t="str">
            <v>K50</v>
          </cell>
          <cell r="C168" t="str">
            <v>Keïp daây 2 bulon 2 raõnh daây 50mm2</v>
          </cell>
          <cell r="D168" t="str">
            <v>caùi</v>
          </cell>
          <cell r="F168">
            <v>7429</v>
          </cell>
          <cell r="I168">
            <v>7429</v>
          </cell>
        </row>
        <row r="169">
          <cell r="A169" t="str">
            <v>K70</v>
          </cell>
          <cell r="C169" t="str">
            <v>Keïp daây 2 bulon 2 raõnh daây 70mm2</v>
          </cell>
          <cell r="D169" t="str">
            <v>caùi</v>
          </cell>
          <cell r="F169">
            <v>7429</v>
          </cell>
          <cell r="I169">
            <v>7429</v>
          </cell>
        </row>
        <row r="170">
          <cell r="A170" t="str">
            <v>K95</v>
          </cell>
          <cell r="C170" t="str">
            <v>Keïp daây 2 bulon 2 raõnh daây 95mm2</v>
          </cell>
          <cell r="D170" t="str">
            <v>caùi</v>
          </cell>
          <cell r="F170">
            <v>10857</v>
          </cell>
          <cell r="I170">
            <v>10857</v>
          </cell>
        </row>
        <row r="171">
          <cell r="A171" t="str">
            <v>K120</v>
          </cell>
          <cell r="C171" t="str">
            <v>Keïp daây 2 bulon 2 raõnh daây 120mm2</v>
          </cell>
          <cell r="D171" t="str">
            <v>caùi</v>
          </cell>
          <cell r="F171">
            <v>16857</v>
          </cell>
          <cell r="I171">
            <v>16857</v>
          </cell>
        </row>
        <row r="172">
          <cell r="A172" t="str">
            <v>K150</v>
          </cell>
          <cell r="C172" t="str">
            <v>Keïp daây 3 bulon 2 raõnh daây 150mm2</v>
          </cell>
          <cell r="D172" t="str">
            <v>caùi</v>
          </cell>
          <cell r="F172">
            <v>16857</v>
          </cell>
          <cell r="I172">
            <v>16857</v>
          </cell>
        </row>
        <row r="173">
          <cell r="A173" t="str">
            <v>K185</v>
          </cell>
          <cell r="C173" t="str">
            <v>Keïp daây 3 bulon 2 raõnh daây 185mm2</v>
          </cell>
          <cell r="D173" t="str">
            <v>caùi</v>
          </cell>
          <cell r="F173">
            <v>31429</v>
          </cell>
          <cell r="I173">
            <v>31429</v>
          </cell>
        </row>
        <row r="174">
          <cell r="A174" t="str">
            <v>K240</v>
          </cell>
          <cell r="C174" t="str">
            <v>Keïp daây 3 bulon 2 raõnh daây 240 mm2</v>
          </cell>
          <cell r="D174" t="str">
            <v>caùi</v>
          </cell>
          <cell r="F174">
            <v>31429</v>
          </cell>
          <cell r="I174">
            <v>31429</v>
          </cell>
        </row>
        <row r="175">
          <cell r="A175" t="str">
            <v>K35A</v>
          </cell>
          <cell r="C175" t="str">
            <v>Keïp daây 3 bulon 2 raõnh daây A-35</v>
          </cell>
          <cell r="D175" t="str">
            <v>caùi</v>
          </cell>
          <cell r="F175">
            <v>3905</v>
          </cell>
          <cell r="I175">
            <v>3905</v>
          </cell>
        </row>
        <row r="176">
          <cell r="A176" t="str">
            <v>K50A</v>
          </cell>
          <cell r="C176" t="str">
            <v>Keïp daây 3 bulon 2 raõnh daây A-50</v>
          </cell>
          <cell r="D176" t="str">
            <v>caùi</v>
          </cell>
          <cell r="F176">
            <v>7429</v>
          </cell>
          <cell r="I176">
            <v>7429</v>
          </cell>
        </row>
        <row r="177">
          <cell r="A177" t="str">
            <v>K70A</v>
          </cell>
          <cell r="C177" t="str">
            <v>Keïp daây 3 bulon 2 raõnh daây A-70</v>
          </cell>
          <cell r="D177" t="str">
            <v>caùi</v>
          </cell>
          <cell r="F177">
            <v>7429</v>
          </cell>
          <cell r="I177">
            <v>7429</v>
          </cell>
        </row>
        <row r="178">
          <cell r="A178" t="str">
            <v>K95A</v>
          </cell>
          <cell r="C178" t="str">
            <v>Keïp daây 3 bulon 2 raõnh daây A-95</v>
          </cell>
          <cell r="D178" t="str">
            <v>caùi</v>
          </cell>
          <cell r="F178">
            <v>10857</v>
          </cell>
          <cell r="I178">
            <v>10857</v>
          </cell>
        </row>
        <row r="179">
          <cell r="A179" t="str">
            <v>K120A</v>
          </cell>
          <cell r="C179" t="str">
            <v>Keïp daây 3 bulon 2 raõnh daây A-120</v>
          </cell>
          <cell r="D179" t="str">
            <v>caùi</v>
          </cell>
          <cell r="F179">
            <v>16857</v>
          </cell>
          <cell r="I179">
            <v>16857</v>
          </cell>
        </row>
        <row r="180">
          <cell r="A180" t="str">
            <v>K150A</v>
          </cell>
          <cell r="C180" t="str">
            <v>Keïp daây 3 bulon 2 raõnh daây A-150</v>
          </cell>
          <cell r="D180" t="str">
            <v>caùi</v>
          </cell>
          <cell r="F180">
            <v>16857</v>
          </cell>
          <cell r="I180">
            <v>16857</v>
          </cell>
        </row>
        <row r="181">
          <cell r="A181" t="str">
            <v>K185A</v>
          </cell>
          <cell r="C181" t="str">
            <v>Keïp daây 3 bulon 2 raõnh daây A-185</v>
          </cell>
          <cell r="D181" t="str">
            <v>caùi</v>
          </cell>
          <cell r="F181">
            <v>31429</v>
          </cell>
          <cell r="I181">
            <v>31429</v>
          </cell>
        </row>
        <row r="182">
          <cell r="A182" t="str">
            <v>K240A</v>
          </cell>
          <cell r="C182" t="str">
            <v>Keïp daây 3 bulon 2 raõnh daây A-240</v>
          </cell>
          <cell r="D182" t="str">
            <v>caùi</v>
          </cell>
          <cell r="F182">
            <v>31429</v>
          </cell>
          <cell r="I182">
            <v>31429</v>
          </cell>
        </row>
        <row r="183">
          <cell r="A183" t="str">
            <v>KE35</v>
          </cell>
          <cell r="C183" t="str">
            <v>Keïp eùp côõ daây 35mm2</v>
          </cell>
          <cell r="D183" t="str">
            <v>caùi</v>
          </cell>
          <cell r="F183">
            <v>6250</v>
          </cell>
          <cell r="I183">
            <v>6250</v>
          </cell>
        </row>
        <row r="184">
          <cell r="A184" t="str">
            <v>KE48</v>
          </cell>
          <cell r="C184" t="str">
            <v>Keïp eùp côõ daây 48mm2</v>
          </cell>
          <cell r="D184" t="str">
            <v>caùi</v>
          </cell>
          <cell r="F184">
            <v>8000</v>
          </cell>
          <cell r="I184">
            <v>8000</v>
          </cell>
        </row>
        <row r="185">
          <cell r="A185" t="str">
            <v>KE50</v>
          </cell>
          <cell r="C185" t="str">
            <v>Keïp eùp côõ daây 50mm2</v>
          </cell>
          <cell r="D185" t="str">
            <v>caùi</v>
          </cell>
          <cell r="F185">
            <v>8500</v>
          </cell>
          <cell r="I185">
            <v>8500</v>
          </cell>
        </row>
        <row r="186">
          <cell r="A186" t="str">
            <v>KE70</v>
          </cell>
          <cell r="C186" t="str">
            <v>Keïp eùp côõ daây 70mm2</v>
          </cell>
          <cell r="D186" t="str">
            <v>caùi</v>
          </cell>
          <cell r="F186">
            <v>12386</v>
          </cell>
          <cell r="I186">
            <v>12386</v>
          </cell>
        </row>
        <row r="187">
          <cell r="A187" t="str">
            <v>KE95</v>
          </cell>
          <cell r="C187" t="str">
            <v>Keïp eùp côõ daây 95mm2</v>
          </cell>
          <cell r="D187" t="str">
            <v>caùi</v>
          </cell>
          <cell r="F187">
            <v>18636</v>
          </cell>
          <cell r="I187">
            <v>18636</v>
          </cell>
        </row>
        <row r="188">
          <cell r="A188" t="str">
            <v>KE120</v>
          </cell>
          <cell r="C188" t="str">
            <v>Keïp eùp côõ daây 120mm2</v>
          </cell>
          <cell r="D188" t="str">
            <v>caùi</v>
          </cell>
          <cell r="F188">
            <v>24000</v>
          </cell>
          <cell r="I188">
            <v>24000</v>
          </cell>
        </row>
        <row r="189">
          <cell r="A189" t="str">
            <v>KE185</v>
          </cell>
          <cell r="C189" t="str">
            <v>Keïp eùp côõ daây 185mm2</v>
          </cell>
          <cell r="D189" t="str">
            <v>caùi</v>
          </cell>
          <cell r="F189">
            <v>31818</v>
          </cell>
          <cell r="I189">
            <v>31818</v>
          </cell>
        </row>
        <row r="190">
          <cell r="A190" t="str">
            <v>KE240</v>
          </cell>
          <cell r="C190" t="str">
            <v>Keïp eùp côõ daây 240mm2</v>
          </cell>
          <cell r="D190" t="str">
            <v>caùi</v>
          </cell>
          <cell r="F190">
            <v>42000</v>
          </cell>
          <cell r="I190">
            <v>42000</v>
          </cell>
        </row>
        <row r="191">
          <cell r="A191" t="str">
            <v>KCUAL</v>
          </cell>
          <cell r="C191" t="str">
            <v>Keïp noái ñoàng-nhoâm</v>
          </cell>
          <cell r="D191" t="str">
            <v>caùi</v>
          </cell>
          <cell r="F191">
            <v>4500</v>
          </cell>
          <cell r="I191">
            <v>4500</v>
          </cell>
        </row>
        <row r="192">
          <cell r="A192" t="str">
            <v>KCUAL60</v>
          </cell>
          <cell r="C192" t="str">
            <v>Keïp noái ñoàng-nhoâm 60mm2</v>
          </cell>
          <cell r="D192" t="str">
            <v>caùi</v>
          </cell>
          <cell r="F192">
            <v>12000</v>
          </cell>
          <cell r="I192">
            <v>12000</v>
          </cell>
        </row>
        <row r="193">
          <cell r="A193" t="str">
            <v>KQ2/0</v>
          </cell>
          <cell r="B193" t="str">
            <v>04.3107</v>
          </cell>
          <cell r="C193" t="str">
            <v>Keïp quai 2/0</v>
          </cell>
          <cell r="D193" t="str">
            <v>caùi</v>
          </cell>
          <cell r="F193">
            <v>13500</v>
          </cell>
          <cell r="G193">
            <v>6444</v>
          </cell>
          <cell r="I193">
            <v>13500</v>
          </cell>
        </row>
        <row r="194">
          <cell r="A194" t="str">
            <v>KQ3/0</v>
          </cell>
          <cell r="B194" t="str">
            <v>04.3107</v>
          </cell>
          <cell r="C194" t="str">
            <v>Keïp quai 3/0</v>
          </cell>
          <cell r="D194" t="str">
            <v>caùi</v>
          </cell>
          <cell r="F194">
            <v>16500</v>
          </cell>
          <cell r="G194">
            <v>6444</v>
          </cell>
          <cell r="I194">
            <v>16500</v>
          </cell>
        </row>
        <row r="195">
          <cell r="A195" t="str">
            <v>KQ4/0</v>
          </cell>
          <cell r="B195" t="str">
            <v>04.3107</v>
          </cell>
          <cell r="C195" t="str">
            <v>Keïp quai 4/0</v>
          </cell>
          <cell r="D195" t="str">
            <v>caùi</v>
          </cell>
          <cell r="F195">
            <v>16800</v>
          </cell>
          <cell r="G195">
            <v>6444</v>
          </cell>
          <cell r="I195">
            <v>16800</v>
          </cell>
        </row>
        <row r="196">
          <cell r="A196" t="str">
            <v>KQ150</v>
          </cell>
          <cell r="B196" t="str">
            <v>04.3107</v>
          </cell>
          <cell r="C196" t="str">
            <v>Keïp quai côõ 150mm2</v>
          </cell>
          <cell r="D196" t="str">
            <v>caùi</v>
          </cell>
          <cell r="F196">
            <v>17500</v>
          </cell>
          <cell r="G196">
            <v>6444</v>
          </cell>
          <cell r="I196">
            <v>17500</v>
          </cell>
        </row>
        <row r="197">
          <cell r="A197" t="str">
            <v>KQ185</v>
          </cell>
          <cell r="B197" t="str">
            <v>04.3107</v>
          </cell>
          <cell r="C197" t="str">
            <v>Keïp quai côõ 185mm2</v>
          </cell>
          <cell r="D197" t="str">
            <v>caùi</v>
          </cell>
          <cell r="F197">
            <v>17500</v>
          </cell>
          <cell r="G197">
            <v>6444</v>
          </cell>
          <cell r="I197">
            <v>17500</v>
          </cell>
        </row>
        <row r="198">
          <cell r="A198" t="str">
            <v>KQ240</v>
          </cell>
          <cell r="B198" t="str">
            <v>04.3107</v>
          </cell>
          <cell r="C198" t="str">
            <v>Keïp quai côõ 240mm2</v>
          </cell>
          <cell r="D198" t="str">
            <v>caùi</v>
          </cell>
          <cell r="F198">
            <v>22500</v>
          </cell>
          <cell r="G198">
            <v>6444</v>
          </cell>
          <cell r="I198">
            <v>22500</v>
          </cell>
        </row>
        <row r="199">
          <cell r="A199" t="str">
            <v>OXC185</v>
          </cell>
          <cell r="B199" t="str">
            <v>04.3107</v>
          </cell>
          <cell r="C199" t="str">
            <v>Keïp Slipbolt côõ 185mm2</v>
          </cell>
          <cell r="D199" t="str">
            <v>caùi</v>
          </cell>
          <cell r="F199">
            <v>15000</v>
          </cell>
          <cell r="G199">
            <v>6444</v>
          </cell>
          <cell r="I199">
            <v>15000</v>
          </cell>
        </row>
        <row r="200">
          <cell r="A200" t="str">
            <v>OXC185</v>
          </cell>
          <cell r="B200" t="str">
            <v>04.3107</v>
          </cell>
          <cell r="C200" t="str">
            <v>Keïp Slipbolt côõ 185mm2</v>
          </cell>
          <cell r="D200" t="str">
            <v>caùi</v>
          </cell>
          <cell r="F200">
            <v>15000</v>
          </cell>
          <cell r="G200">
            <v>6444</v>
          </cell>
          <cell r="I200">
            <v>15000</v>
          </cell>
        </row>
        <row r="201">
          <cell r="A201" t="str">
            <v>OXC185</v>
          </cell>
          <cell r="B201" t="str">
            <v>04.3107</v>
          </cell>
          <cell r="C201" t="str">
            <v>Keïp Slipbolt côõ 185mm2</v>
          </cell>
          <cell r="D201" t="str">
            <v>caùi</v>
          </cell>
          <cell r="F201">
            <v>15000</v>
          </cell>
          <cell r="G201">
            <v>6444</v>
          </cell>
          <cell r="I201">
            <v>15000</v>
          </cell>
        </row>
        <row r="202">
          <cell r="A202" t="str">
            <v>OXC150</v>
          </cell>
          <cell r="B202" t="str">
            <v>04.3107</v>
          </cell>
          <cell r="C202" t="str">
            <v>Keïp Slipbolt côõ 150mm2</v>
          </cell>
          <cell r="D202" t="str">
            <v>caùi</v>
          </cell>
          <cell r="F202">
            <v>15000</v>
          </cell>
          <cell r="G202">
            <v>6444</v>
          </cell>
          <cell r="I202">
            <v>15000</v>
          </cell>
        </row>
        <row r="203">
          <cell r="A203" t="str">
            <v>OXC240</v>
          </cell>
          <cell r="B203" t="str">
            <v>04.3107</v>
          </cell>
          <cell r="C203" t="str">
            <v>Keïp Slipbolt côõ 240mm2</v>
          </cell>
          <cell r="D203" t="str">
            <v>caùi</v>
          </cell>
          <cell r="F203">
            <v>19000</v>
          </cell>
          <cell r="G203">
            <v>6444</v>
          </cell>
          <cell r="I203">
            <v>19000</v>
          </cell>
        </row>
        <row r="204">
          <cell r="A204" t="str">
            <v>KH2/0</v>
          </cell>
          <cell r="B204" t="str">
            <v>04.3107</v>
          </cell>
          <cell r="C204" t="str">
            <v>Keïp hotline 2/0</v>
          </cell>
          <cell r="D204" t="str">
            <v>caùi</v>
          </cell>
          <cell r="F204">
            <v>16500</v>
          </cell>
          <cell r="G204">
            <v>6444</v>
          </cell>
          <cell r="I204">
            <v>16500</v>
          </cell>
        </row>
        <row r="205">
          <cell r="A205" t="str">
            <v>KH3/0</v>
          </cell>
          <cell r="B205" t="str">
            <v>04.3107</v>
          </cell>
          <cell r="C205" t="str">
            <v>Keïp hotline 3/0</v>
          </cell>
          <cell r="D205" t="str">
            <v>caùi</v>
          </cell>
          <cell r="F205">
            <v>16500</v>
          </cell>
          <cell r="G205">
            <v>6444</v>
          </cell>
          <cell r="I205">
            <v>16500</v>
          </cell>
        </row>
        <row r="206">
          <cell r="A206" t="str">
            <v>KH4/0</v>
          </cell>
          <cell r="B206" t="str">
            <v>04.3107</v>
          </cell>
          <cell r="C206" t="str">
            <v>Keïp hotline 4/0</v>
          </cell>
          <cell r="D206" t="str">
            <v>caùi</v>
          </cell>
          <cell r="F206">
            <v>21000</v>
          </cell>
          <cell r="G206">
            <v>6444</v>
          </cell>
          <cell r="I206">
            <v>21000</v>
          </cell>
        </row>
        <row r="207">
          <cell r="A207" t="str">
            <v>KH350M</v>
          </cell>
          <cell r="B207" t="str">
            <v>04.3107</v>
          </cell>
          <cell r="C207" t="str">
            <v>Keïp hotline 350MCM</v>
          </cell>
          <cell r="D207" t="str">
            <v>caùi</v>
          </cell>
          <cell r="F207">
            <v>26500</v>
          </cell>
          <cell r="G207">
            <v>6444</v>
          </cell>
          <cell r="I207">
            <v>26500</v>
          </cell>
        </row>
        <row r="208">
          <cell r="A208" t="str">
            <v>KEU</v>
          </cell>
          <cell r="C208" t="str">
            <v>Keïp U döøng daây trung hoøa</v>
          </cell>
          <cell r="D208" t="str">
            <v>caùi</v>
          </cell>
          <cell r="F208">
            <v>8000</v>
          </cell>
          <cell r="I208">
            <v>8000</v>
          </cell>
        </row>
        <row r="209">
          <cell r="A209" t="str">
            <v>Kd50</v>
          </cell>
          <cell r="C209" t="str">
            <v>Khoùa ñôõ daây AC-50</v>
          </cell>
          <cell r="D209" t="str">
            <v>caùi</v>
          </cell>
          <cell r="F209">
            <v>21727</v>
          </cell>
          <cell r="I209">
            <v>21727</v>
          </cell>
        </row>
        <row r="210">
          <cell r="A210" t="str">
            <v>Kd70</v>
          </cell>
          <cell r="C210" t="str">
            <v>Khoùa ñôõ daây AC-70</v>
          </cell>
          <cell r="D210" t="str">
            <v>caùi</v>
          </cell>
          <cell r="F210">
            <v>21727</v>
          </cell>
          <cell r="I210">
            <v>21727</v>
          </cell>
        </row>
        <row r="211">
          <cell r="A211" t="str">
            <v>Kd95</v>
          </cell>
          <cell r="C211" t="str">
            <v>Khoùa ñôõ daây AC-95</v>
          </cell>
          <cell r="D211" t="str">
            <v>caùi</v>
          </cell>
          <cell r="F211">
            <v>23545</v>
          </cell>
          <cell r="I211">
            <v>23545</v>
          </cell>
        </row>
        <row r="212">
          <cell r="A212" t="str">
            <v>Kd120</v>
          </cell>
          <cell r="C212" t="str">
            <v>Khoùa ñôõ daây AC-120</v>
          </cell>
          <cell r="D212" t="str">
            <v>caùi</v>
          </cell>
          <cell r="F212">
            <v>23545</v>
          </cell>
          <cell r="I212">
            <v>23545</v>
          </cell>
        </row>
        <row r="213">
          <cell r="A213" t="str">
            <v>Kd150</v>
          </cell>
          <cell r="C213" t="str">
            <v>Khoùa ñôõ daây AC-150</v>
          </cell>
          <cell r="D213" t="str">
            <v>caùi</v>
          </cell>
          <cell r="F213">
            <v>38091</v>
          </cell>
          <cell r="I213">
            <v>38091</v>
          </cell>
        </row>
        <row r="214">
          <cell r="A214" t="str">
            <v>Kd185</v>
          </cell>
          <cell r="C214" t="str">
            <v>Khoùa ñôõ daây AC-185</v>
          </cell>
          <cell r="D214" t="str">
            <v>caùi</v>
          </cell>
          <cell r="F214">
            <v>38091</v>
          </cell>
          <cell r="I214">
            <v>38091</v>
          </cell>
        </row>
        <row r="215">
          <cell r="A215" t="str">
            <v>Kd240</v>
          </cell>
          <cell r="C215" t="str">
            <v>Khoùa ñôõ daây AC-240</v>
          </cell>
          <cell r="D215" t="str">
            <v>caùi</v>
          </cell>
          <cell r="F215">
            <v>38091</v>
          </cell>
          <cell r="I215">
            <v>38091</v>
          </cell>
        </row>
        <row r="216">
          <cell r="A216" t="str">
            <v>KN240</v>
          </cell>
          <cell r="C216" t="str">
            <v>Khoùa neùo daây AC-240</v>
          </cell>
          <cell r="D216" t="str">
            <v>caùi</v>
          </cell>
          <cell r="F216">
            <v>52273</v>
          </cell>
          <cell r="I216">
            <v>52273</v>
          </cell>
        </row>
        <row r="217">
          <cell r="A217" t="str">
            <v>KN185</v>
          </cell>
          <cell r="C217" t="str">
            <v>Khoùa neùo daây AC-185</v>
          </cell>
          <cell r="D217" t="str">
            <v>caùi</v>
          </cell>
          <cell r="F217">
            <v>52273</v>
          </cell>
          <cell r="I217">
            <v>52273</v>
          </cell>
        </row>
        <row r="218">
          <cell r="A218" t="str">
            <v>KN150</v>
          </cell>
          <cell r="C218" t="str">
            <v>Khoùa neùo daây AC-150</v>
          </cell>
          <cell r="D218" t="str">
            <v>caùi</v>
          </cell>
          <cell r="F218">
            <v>52273</v>
          </cell>
          <cell r="I218">
            <v>52273</v>
          </cell>
        </row>
        <row r="219">
          <cell r="A219" t="str">
            <v>KN120</v>
          </cell>
          <cell r="C219" t="str">
            <v>Khoùa neùo daây AC-120</v>
          </cell>
          <cell r="D219" t="str">
            <v>caùi</v>
          </cell>
          <cell r="F219">
            <v>39905</v>
          </cell>
          <cell r="I219">
            <v>39905</v>
          </cell>
        </row>
        <row r="220">
          <cell r="A220" t="str">
            <v>KN95</v>
          </cell>
          <cell r="C220" t="str">
            <v>Khoùa neùo daây AC-95</v>
          </cell>
          <cell r="D220" t="str">
            <v>caùi</v>
          </cell>
          <cell r="F220">
            <v>39905</v>
          </cell>
          <cell r="I220">
            <v>39905</v>
          </cell>
        </row>
        <row r="221">
          <cell r="A221" t="str">
            <v>KN70</v>
          </cell>
          <cell r="C221" t="str">
            <v>Khoùa neùo daây AC-70</v>
          </cell>
          <cell r="D221" t="str">
            <v>caùi</v>
          </cell>
          <cell r="F221">
            <v>26381</v>
          </cell>
          <cell r="I221">
            <v>26381</v>
          </cell>
        </row>
        <row r="222">
          <cell r="A222" t="str">
            <v>KN50</v>
          </cell>
          <cell r="C222" t="str">
            <v>Khoùa neùo daây AC-50</v>
          </cell>
          <cell r="D222" t="str">
            <v>caùi</v>
          </cell>
          <cell r="F222">
            <v>26381</v>
          </cell>
          <cell r="I222">
            <v>26381</v>
          </cell>
        </row>
        <row r="223">
          <cell r="A223" t="str">
            <v>KN35</v>
          </cell>
          <cell r="C223" t="str">
            <v>Khoùa neùo daây AC-35</v>
          </cell>
          <cell r="D223" t="str">
            <v>caùi</v>
          </cell>
          <cell r="F223">
            <v>26381</v>
          </cell>
          <cell r="I223">
            <v>26381</v>
          </cell>
        </row>
        <row r="224">
          <cell r="A224" t="str">
            <v>KN240A</v>
          </cell>
          <cell r="C224" t="str">
            <v>Khoùa neùo daây A-240</v>
          </cell>
          <cell r="D224" t="str">
            <v>caùi</v>
          </cell>
          <cell r="F224">
            <v>52273</v>
          </cell>
          <cell r="I224">
            <v>52273</v>
          </cell>
        </row>
        <row r="225">
          <cell r="A225" t="str">
            <v>KN185A</v>
          </cell>
          <cell r="C225" t="str">
            <v>Khoùa neùo daây A-185</v>
          </cell>
          <cell r="D225" t="str">
            <v>caùi</v>
          </cell>
          <cell r="F225">
            <v>52273</v>
          </cell>
          <cell r="I225">
            <v>52273</v>
          </cell>
        </row>
        <row r="226">
          <cell r="A226" t="str">
            <v>KN150A</v>
          </cell>
          <cell r="C226" t="str">
            <v>Khoùa neùo daây A-150</v>
          </cell>
          <cell r="D226" t="str">
            <v>caùi</v>
          </cell>
          <cell r="F226">
            <v>52273</v>
          </cell>
          <cell r="I226">
            <v>52273</v>
          </cell>
        </row>
        <row r="227">
          <cell r="A227" t="str">
            <v>KN120A</v>
          </cell>
          <cell r="C227" t="str">
            <v>Khoùa neùo daây A-120</v>
          </cell>
          <cell r="D227" t="str">
            <v>caùi</v>
          </cell>
          <cell r="F227">
            <v>39905</v>
          </cell>
          <cell r="I227">
            <v>39905</v>
          </cell>
        </row>
        <row r="228">
          <cell r="A228" t="str">
            <v>KN95A</v>
          </cell>
          <cell r="C228" t="str">
            <v>Khoùa neùo daây A-95</v>
          </cell>
          <cell r="D228" t="str">
            <v>caùi</v>
          </cell>
          <cell r="F228">
            <v>39905</v>
          </cell>
          <cell r="I228">
            <v>39905</v>
          </cell>
        </row>
        <row r="229">
          <cell r="A229" t="str">
            <v>KN70A</v>
          </cell>
          <cell r="C229" t="str">
            <v>Khoùa neùo daây A-70</v>
          </cell>
          <cell r="D229" t="str">
            <v>caùi</v>
          </cell>
          <cell r="F229">
            <v>26381</v>
          </cell>
          <cell r="I229">
            <v>26381</v>
          </cell>
        </row>
        <row r="230">
          <cell r="A230" t="str">
            <v>KN50A</v>
          </cell>
          <cell r="C230" t="str">
            <v>Khoùa neùo daây A-50</v>
          </cell>
          <cell r="D230" t="str">
            <v>caùi</v>
          </cell>
          <cell r="F230">
            <v>26381</v>
          </cell>
          <cell r="I230">
            <v>26381</v>
          </cell>
        </row>
        <row r="231">
          <cell r="A231" t="str">
            <v>KN35A</v>
          </cell>
          <cell r="C231" t="str">
            <v>Khoùa neùo daây A-35</v>
          </cell>
          <cell r="D231" t="str">
            <v>caùi</v>
          </cell>
          <cell r="F231">
            <v>26381</v>
          </cell>
          <cell r="I231">
            <v>26381</v>
          </cell>
        </row>
        <row r="232">
          <cell r="A232" t="str">
            <v>KN158</v>
          </cell>
          <cell r="C232" t="str">
            <v>Khoùa neùo N158</v>
          </cell>
          <cell r="D232" t="str">
            <v>caùi</v>
          </cell>
          <cell r="F232">
            <v>52273</v>
          </cell>
          <cell r="I232">
            <v>52273</v>
          </cell>
        </row>
        <row r="233">
          <cell r="A233" t="str">
            <v>KN912</v>
          </cell>
          <cell r="C233" t="str">
            <v>Khoùa neùo N912</v>
          </cell>
          <cell r="D233" t="str">
            <v>caùi</v>
          </cell>
          <cell r="F233">
            <v>39905</v>
          </cell>
          <cell r="I233">
            <v>39905</v>
          </cell>
        </row>
        <row r="234">
          <cell r="A234" t="str">
            <v>KN357</v>
          </cell>
          <cell r="C234" t="str">
            <v>Khoùa neùo N357</v>
          </cell>
          <cell r="D234" t="str">
            <v>caùi</v>
          </cell>
          <cell r="F234">
            <v>26381</v>
          </cell>
          <cell r="I234">
            <v>26381</v>
          </cell>
        </row>
        <row r="235">
          <cell r="A235" t="str">
            <v>KD357</v>
          </cell>
          <cell r="C235" t="str">
            <v>Khoùa ñôõ Ñ357</v>
          </cell>
          <cell r="D235" t="str">
            <v>caùi</v>
          </cell>
          <cell r="F235">
            <v>21727</v>
          </cell>
          <cell r="I235">
            <v>21727</v>
          </cell>
        </row>
        <row r="236">
          <cell r="A236" t="str">
            <v>KD912</v>
          </cell>
          <cell r="C236" t="str">
            <v>Khoùa ñôõ Ñ912</v>
          </cell>
          <cell r="D236" t="str">
            <v>caùi</v>
          </cell>
          <cell r="F236">
            <v>23545</v>
          </cell>
          <cell r="I236">
            <v>23545</v>
          </cell>
        </row>
        <row r="237">
          <cell r="A237" t="str">
            <v>KD158</v>
          </cell>
          <cell r="C237" t="str">
            <v>Khoùa ñôõ Ñ158</v>
          </cell>
          <cell r="D237" t="str">
            <v>caùi</v>
          </cell>
          <cell r="F237">
            <v>38091</v>
          </cell>
          <cell r="I237">
            <v>38091</v>
          </cell>
        </row>
        <row r="238">
          <cell r="A238" t="str">
            <v>LD18</v>
          </cell>
          <cell r="C238" t="str">
            <v>Long ñeàn 18</v>
          </cell>
          <cell r="D238" t="str">
            <v>caùi</v>
          </cell>
          <cell r="F238">
            <v>400</v>
          </cell>
          <cell r="I238">
            <v>400</v>
          </cell>
        </row>
        <row r="239">
          <cell r="A239" t="str">
            <v>LD22</v>
          </cell>
          <cell r="C239" t="str">
            <v>Long ñeàn 22</v>
          </cell>
          <cell r="D239" t="str">
            <v>caùi</v>
          </cell>
          <cell r="F239">
            <v>800</v>
          </cell>
          <cell r="I239">
            <v>800</v>
          </cell>
        </row>
        <row r="240">
          <cell r="A240" t="str">
            <v>MANG</v>
          </cell>
          <cell r="C240" t="str">
            <v>Maùng che daây chaèng</v>
          </cell>
          <cell r="D240" t="str">
            <v>caùi</v>
          </cell>
          <cell r="F240">
            <v>14500</v>
          </cell>
          <cell r="I240">
            <v>14500</v>
          </cell>
        </row>
        <row r="241">
          <cell r="A241" t="str">
            <v>MND</v>
          </cell>
          <cell r="C241" t="str">
            <v>Maét noái ñôn</v>
          </cell>
          <cell r="D241" t="str">
            <v>caùi</v>
          </cell>
          <cell r="F241">
            <v>6500</v>
          </cell>
          <cell r="I241">
            <v>6500</v>
          </cell>
        </row>
        <row r="242">
          <cell r="A242" t="str">
            <v>MNTG</v>
          </cell>
          <cell r="C242" t="str">
            <v xml:space="preserve">Maét noái t/ gian </v>
          </cell>
          <cell r="D242" t="str">
            <v>caùi</v>
          </cell>
          <cell r="F242">
            <v>12500</v>
          </cell>
          <cell r="I242">
            <v>12500</v>
          </cell>
        </row>
        <row r="243">
          <cell r="A243" t="str">
            <v>MT</v>
          </cell>
          <cell r="C243" t="str">
            <v xml:space="preserve">Moùc treo chöõ U </v>
          </cell>
          <cell r="D243" t="str">
            <v>caùi</v>
          </cell>
          <cell r="F243">
            <v>7048</v>
          </cell>
          <cell r="I243">
            <v>7048</v>
          </cell>
        </row>
        <row r="244">
          <cell r="A244" t="str">
            <v>MT61A</v>
          </cell>
          <cell r="C244" t="str">
            <v>Moùc treo CK61A</v>
          </cell>
          <cell r="D244" t="str">
            <v>caùi</v>
          </cell>
          <cell r="F244">
            <v>7400</v>
          </cell>
          <cell r="I244">
            <v>7400</v>
          </cell>
        </row>
        <row r="245">
          <cell r="A245" t="str">
            <v>VT</v>
          </cell>
          <cell r="C245" t="str">
            <v>Voøng treo ñaàu troøn</v>
          </cell>
          <cell r="D245" t="str">
            <v>caùi</v>
          </cell>
          <cell r="F245">
            <v>4762</v>
          </cell>
          <cell r="I245">
            <v>4762</v>
          </cell>
        </row>
        <row r="246">
          <cell r="A246" t="str">
            <v>ON240A</v>
          </cell>
          <cell r="C246" t="str">
            <v>OÁng noái daây A-240</v>
          </cell>
          <cell r="D246" t="str">
            <v>caùi</v>
          </cell>
          <cell r="F246">
            <v>110000</v>
          </cell>
          <cell r="I246">
            <v>110000</v>
          </cell>
        </row>
        <row r="247">
          <cell r="A247" t="str">
            <v>ON185A</v>
          </cell>
          <cell r="C247" t="str">
            <v>OÁng noái daây A-185</v>
          </cell>
          <cell r="D247" t="str">
            <v>caùi</v>
          </cell>
          <cell r="F247">
            <v>110000</v>
          </cell>
          <cell r="I247">
            <v>110000</v>
          </cell>
        </row>
        <row r="248">
          <cell r="A248" t="str">
            <v>ON120A</v>
          </cell>
          <cell r="C248" t="str">
            <v>OÁng noái daây A-120</v>
          </cell>
          <cell r="D248" t="str">
            <v>caùi</v>
          </cell>
          <cell r="F248">
            <v>75000</v>
          </cell>
          <cell r="I248">
            <v>75000</v>
          </cell>
        </row>
        <row r="249">
          <cell r="A249" t="str">
            <v>ON35A</v>
          </cell>
          <cell r="C249" t="str">
            <v>OÁng noái daây A-35</v>
          </cell>
          <cell r="D249" t="str">
            <v>caùi</v>
          </cell>
          <cell r="F249">
            <v>9000</v>
          </cell>
          <cell r="I249">
            <v>9000</v>
          </cell>
        </row>
        <row r="250">
          <cell r="A250" t="str">
            <v>ON50A</v>
          </cell>
          <cell r="C250" t="str">
            <v>OÁng noái daây A-50</v>
          </cell>
          <cell r="D250" t="str">
            <v>caùi</v>
          </cell>
          <cell r="F250">
            <v>12000</v>
          </cell>
          <cell r="I250">
            <v>12000</v>
          </cell>
        </row>
        <row r="251">
          <cell r="A251" t="str">
            <v>ON70A</v>
          </cell>
          <cell r="C251" t="str">
            <v>OÁng noái daây A-70</v>
          </cell>
          <cell r="D251" t="str">
            <v>caùi</v>
          </cell>
          <cell r="F251">
            <v>20000</v>
          </cell>
          <cell r="I251">
            <v>20000</v>
          </cell>
        </row>
        <row r="252">
          <cell r="A252" t="str">
            <v>ON95A</v>
          </cell>
          <cell r="C252" t="str">
            <v>OÁng noái daây A-95</v>
          </cell>
          <cell r="D252" t="str">
            <v>caùi</v>
          </cell>
          <cell r="F252">
            <v>30000</v>
          </cell>
          <cell r="I252">
            <v>30000</v>
          </cell>
        </row>
        <row r="253">
          <cell r="A253" t="str">
            <v>ON35</v>
          </cell>
          <cell r="C253" t="str">
            <v>OÁng noái daây côõ 35mm2</v>
          </cell>
          <cell r="D253" t="str">
            <v>caùi</v>
          </cell>
          <cell r="F253">
            <v>17000</v>
          </cell>
          <cell r="I253">
            <v>17000</v>
          </cell>
        </row>
        <row r="254">
          <cell r="A254" t="str">
            <v>ON50</v>
          </cell>
          <cell r="C254" t="str">
            <v>OÁng noái daây côõ 50mm2</v>
          </cell>
          <cell r="D254" t="str">
            <v>caùi</v>
          </cell>
          <cell r="F254">
            <v>17000</v>
          </cell>
          <cell r="I254">
            <v>17000</v>
          </cell>
        </row>
        <row r="255">
          <cell r="A255" t="str">
            <v>ON70</v>
          </cell>
          <cell r="C255" t="str">
            <v>OÁng noái daây côõ 70mm2</v>
          </cell>
          <cell r="D255" t="str">
            <v>caùi</v>
          </cell>
          <cell r="F255">
            <v>23000</v>
          </cell>
          <cell r="I255">
            <v>23000</v>
          </cell>
        </row>
        <row r="256">
          <cell r="A256" t="str">
            <v>ON95</v>
          </cell>
          <cell r="C256" t="str">
            <v>OÁng noái daây côõ 95mm2</v>
          </cell>
          <cell r="D256" t="str">
            <v>caùi</v>
          </cell>
          <cell r="F256">
            <v>29400</v>
          </cell>
          <cell r="I256">
            <v>29400</v>
          </cell>
        </row>
        <row r="257">
          <cell r="A257" t="str">
            <v>ON120</v>
          </cell>
          <cell r="C257" t="str">
            <v>OÁng noái daây côõ 120mm2</v>
          </cell>
          <cell r="D257" t="str">
            <v>caùi</v>
          </cell>
          <cell r="F257">
            <v>40000</v>
          </cell>
          <cell r="I257">
            <v>40000</v>
          </cell>
        </row>
        <row r="258">
          <cell r="A258" t="str">
            <v>ON150</v>
          </cell>
          <cell r="C258" t="str">
            <v>OÁng noái daây côõ 150mm2</v>
          </cell>
          <cell r="D258" t="str">
            <v>caùi</v>
          </cell>
          <cell r="F258">
            <v>63000</v>
          </cell>
          <cell r="I258">
            <v>63000</v>
          </cell>
        </row>
        <row r="259">
          <cell r="A259" t="str">
            <v>ON185</v>
          </cell>
          <cell r="C259" t="str">
            <v>OÁng noái daây côõ 185mm2</v>
          </cell>
          <cell r="D259" t="str">
            <v>caùi</v>
          </cell>
          <cell r="F259">
            <v>63000</v>
          </cell>
          <cell r="I259">
            <v>63000</v>
          </cell>
        </row>
        <row r="260">
          <cell r="A260" t="str">
            <v>ON240</v>
          </cell>
          <cell r="C260" t="str">
            <v>OÁng noái daây côõ 240mm2</v>
          </cell>
          <cell r="D260" t="str">
            <v>caùi</v>
          </cell>
          <cell r="F260">
            <v>74000</v>
          </cell>
          <cell r="I260">
            <v>74000</v>
          </cell>
        </row>
        <row r="261">
          <cell r="A261" t="str">
            <v>ON50B</v>
          </cell>
          <cell r="C261" t="str">
            <v>OÁng noái daây chòu söùc caêng côõ 50mm2</v>
          </cell>
          <cell r="D261" t="str">
            <v>caùi</v>
          </cell>
          <cell r="F261">
            <v>16500</v>
          </cell>
          <cell r="I261">
            <v>16500</v>
          </cell>
        </row>
        <row r="262">
          <cell r="A262" t="str">
            <v>OT</v>
          </cell>
          <cell r="C262" t="str">
            <v>OÁng theùp traùng keõm Þ 60/50</v>
          </cell>
          <cell r="D262" t="str">
            <v>meùt</v>
          </cell>
          <cell r="F262">
            <v>38000</v>
          </cell>
          <cell r="I262">
            <v>38000</v>
          </cell>
        </row>
        <row r="263">
          <cell r="A263" t="str">
            <v>OS21</v>
          </cell>
          <cell r="B263" t="str">
            <v>04.8103</v>
          </cell>
          <cell r="C263" t="str">
            <v>OÁng theùp traùng keõm Þ21</v>
          </cell>
          <cell r="D263" t="str">
            <v>meùt</v>
          </cell>
          <cell r="F263">
            <v>9000</v>
          </cell>
          <cell r="G263">
            <v>2302</v>
          </cell>
          <cell r="I263">
            <v>9000</v>
          </cell>
        </row>
        <row r="264">
          <cell r="A264" t="str">
            <v>PU</v>
          </cell>
          <cell r="C264" t="str">
            <v>Puli</v>
          </cell>
          <cell r="D264" t="str">
            <v>caùi</v>
          </cell>
          <cell r="F264">
            <v>25000</v>
          </cell>
          <cell r="I264">
            <v>25000</v>
          </cell>
        </row>
        <row r="265">
          <cell r="A265" t="str">
            <v>R1</v>
          </cell>
          <cell r="C265" t="str">
            <v>Uclevis + söù oáng chæ</v>
          </cell>
          <cell r="D265" t="str">
            <v>boä</v>
          </cell>
          <cell r="F265">
            <v>10500</v>
          </cell>
          <cell r="I265">
            <v>10500</v>
          </cell>
        </row>
        <row r="266">
          <cell r="A266" t="str">
            <v>R2</v>
          </cell>
          <cell r="C266" t="str">
            <v>Rack 2 söù + söù oáng chæ</v>
          </cell>
          <cell r="D266" t="str">
            <v>boä</v>
          </cell>
          <cell r="F266">
            <v>20600</v>
          </cell>
          <cell r="I266">
            <v>20600</v>
          </cell>
        </row>
        <row r="267">
          <cell r="A267" t="str">
            <v>R3</v>
          </cell>
          <cell r="C267" t="str">
            <v>Rack 3 söù + söù oáng chæ</v>
          </cell>
          <cell r="D267" t="str">
            <v>boä</v>
          </cell>
          <cell r="F267">
            <v>27400</v>
          </cell>
          <cell r="I267">
            <v>27400</v>
          </cell>
        </row>
        <row r="268">
          <cell r="A268" t="str">
            <v>R4</v>
          </cell>
          <cell r="C268" t="str">
            <v>Rack 4 söù + söù oáng chæ</v>
          </cell>
          <cell r="D268" t="str">
            <v>boä</v>
          </cell>
          <cell r="F268">
            <v>37700</v>
          </cell>
          <cell r="I268">
            <v>37700</v>
          </cell>
        </row>
        <row r="269">
          <cell r="A269" t="str">
            <v>S</v>
          </cell>
          <cell r="C269" t="str">
            <v>Sôn keû bieån vaø ñaùnh soá coät</v>
          </cell>
          <cell r="D269" t="str">
            <v>kg</v>
          </cell>
          <cell r="F269">
            <v>28000</v>
          </cell>
          <cell r="I269">
            <v>28000</v>
          </cell>
        </row>
        <row r="270">
          <cell r="A270" t="str">
            <v>SD</v>
          </cell>
          <cell r="C270" t="str">
            <v xml:space="preserve">Söù ñöùng 24KV </v>
          </cell>
          <cell r="D270" t="str">
            <v>caùi</v>
          </cell>
          <cell r="F270">
            <v>40000</v>
          </cell>
          <cell r="I270">
            <v>40000</v>
          </cell>
        </row>
        <row r="271">
          <cell r="A271" t="str">
            <v>SD35</v>
          </cell>
          <cell r="C271" t="str">
            <v>Söù ñöùng 35KV + ty</v>
          </cell>
          <cell r="D271" t="str">
            <v>boä</v>
          </cell>
          <cell r="F271">
            <v>134000</v>
          </cell>
          <cell r="I271">
            <v>134000</v>
          </cell>
        </row>
        <row r="272">
          <cell r="A272" t="str">
            <v>SDI35</v>
          </cell>
          <cell r="C272" t="str">
            <v>Söù ñöùng 35KV + ty söù ñænh</v>
          </cell>
          <cell r="D272" t="str">
            <v>boä</v>
          </cell>
          <cell r="F272">
            <v>150000</v>
          </cell>
          <cell r="I272">
            <v>150000</v>
          </cell>
        </row>
        <row r="273">
          <cell r="A273" t="str">
            <v>SDCM</v>
          </cell>
          <cell r="C273" t="str">
            <v>Söù ñöùng 24KV choáng nhieãm maën</v>
          </cell>
          <cell r="D273" t="str">
            <v>caùi</v>
          </cell>
          <cell r="F273">
            <v>95000</v>
          </cell>
          <cell r="I273">
            <v>95000</v>
          </cell>
        </row>
        <row r="274">
          <cell r="A274" t="str">
            <v>SN</v>
          </cell>
          <cell r="C274" t="str">
            <v>Söù chaèng</v>
          </cell>
          <cell r="D274" t="str">
            <v>caùi</v>
          </cell>
          <cell r="F274">
            <v>11800</v>
          </cell>
          <cell r="I274">
            <v>11800</v>
          </cell>
        </row>
        <row r="275">
          <cell r="A275" t="str">
            <v>SOC</v>
          </cell>
          <cell r="C275" t="str">
            <v xml:space="preserve">Söù oáng chæ </v>
          </cell>
          <cell r="D275" t="str">
            <v>caùi</v>
          </cell>
          <cell r="F275">
            <v>3500</v>
          </cell>
          <cell r="I275">
            <v>3500</v>
          </cell>
        </row>
        <row r="276">
          <cell r="A276" t="str">
            <v>ST</v>
          </cell>
          <cell r="C276" t="str">
            <v>Söù treo loaïi 70kN</v>
          </cell>
          <cell r="D276" t="str">
            <v>baùt</v>
          </cell>
          <cell r="F276">
            <v>80000</v>
          </cell>
          <cell r="I276">
            <v>80000</v>
          </cell>
        </row>
        <row r="277">
          <cell r="A277" t="str">
            <v>ST120</v>
          </cell>
          <cell r="C277" t="str">
            <v>Söù treo loaïi 120kN</v>
          </cell>
          <cell r="D277" t="str">
            <v>baùt</v>
          </cell>
          <cell r="F277">
            <v>120000</v>
          </cell>
          <cell r="I277">
            <v>120000</v>
          </cell>
        </row>
        <row r="278">
          <cell r="A278" t="str">
            <v>STply</v>
          </cell>
          <cell r="C278" t="str">
            <v>Söù treo polymer</v>
          </cell>
          <cell r="D278" t="str">
            <v>chuoãi</v>
          </cell>
          <cell r="F278">
            <v>250000</v>
          </cell>
          <cell r="I278">
            <v>250000</v>
          </cell>
        </row>
        <row r="279">
          <cell r="A279" t="str">
            <v>S40</v>
          </cell>
          <cell r="C279" t="str">
            <v>Saét deït 40 x 4</v>
          </cell>
          <cell r="D279" t="str">
            <v>kg</v>
          </cell>
          <cell r="F279">
            <v>9726</v>
          </cell>
          <cell r="I279">
            <v>9726</v>
          </cell>
        </row>
        <row r="280">
          <cell r="A280" t="str">
            <v>S50</v>
          </cell>
          <cell r="C280" t="str">
            <v>Saét 50 x 5</v>
          </cell>
          <cell r="D280" t="str">
            <v>kg</v>
          </cell>
          <cell r="F280">
            <v>9726</v>
          </cell>
          <cell r="I280">
            <v>9726</v>
          </cell>
        </row>
        <row r="281">
          <cell r="A281" t="str">
            <v>S60T</v>
          </cell>
          <cell r="C281" t="str">
            <v>Thanh noái saét deït 60x6x410</v>
          </cell>
          <cell r="D281" t="str">
            <v>caùi</v>
          </cell>
          <cell r="F281">
            <v>11285.077799999999</v>
          </cell>
          <cell r="I281">
            <v>11285.077799999999</v>
          </cell>
        </row>
        <row r="282">
          <cell r="A282" t="str">
            <v>S60</v>
          </cell>
          <cell r="C282" t="str">
            <v>Saét deït 60 x 6</v>
          </cell>
          <cell r="D282" t="str">
            <v>kg</v>
          </cell>
          <cell r="F282">
            <v>9726</v>
          </cell>
          <cell r="I282">
            <v>9726</v>
          </cell>
        </row>
        <row r="283">
          <cell r="A283" t="str">
            <v>S70</v>
          </cell>
          <cell r="C283" t="str">
            <v>Saét deït 70 x 7</v>
          </cell>
          <cell r="D283" t="str">
            <v>kg</v>
          </cell>
          <cell r="F283">
            <v>9726</v>
          </cell>
          <cell r="I283">
            <v>9726</v>
          </cell>
        </row>
        <row r="284">
          <cell r="A284" t="str">
            <v>S806</v>
          </cell>
          <cell r="C284" t="str">
            <v>Saét deït 80 x 6</v>
          </cell>
          <cell r="D284" t="str">
            <v>kg</v>
          </cell>
          <cell r="F284">
            <v>9726</v>
          </cell>
          <cell r="I284">
            <v>9726</v>
          </cell>
        </row>
        <row r="285">
          <cell r="A285" t="str">
            <v>S80</v>
          </cell>
          <cell r="C285" t="str">
            <v>Saét deït 80 x 8</v>
          </cell>
          <cell r="D285" t="str">
            <v>kg</v>
          </cell>
          <cell r="F285">
            <v>9726</v>
          </cell>
          <cell r="I285">
            <v>9726</v>
          </cell>
        </row>
        <row r="286">
          <cell r="A286" t="str">
            <v>S1008</v>
          </cell>
          <cell r="C286" t="str">
            <v>Saét deït 100 x 8</v>
          </cell>
          <cell r="D286" t="str">
            <v>kg</v>
          </cell>
          <cell r="F286">
            <v>9726</v>
          </cell>
          <cell r="I286">
            <v>9726</v>
          </cell>
        </row>
        <row r="287">
          <cell r="A287" t="str">
            <v>SL40</v>
          </cell>
          <cell r="C287" t="str">
            <v>Saét goùc L40 x40 x4</v>
          </cell>
          <cell r="D287" t="str">
            <v>kg</v>
          </cell>
          <cell r="F287">
            <v>9726</v>
          </cell>
          <cell r="I287">
            <v>9726</v>
          </cell>
        </row>
        <row r="288">
          <cell r="A288" t="str">
            <v>SL50</v>
          </cell>
          <cell r="C288" t="str">
            <v>Saét goùc L50 x50 x5</v>
          </cell>
          <cell r="D288" t="str">
            <v>kg</v>
          </cell>
          <cell r="F288">
            <v>9726</v>
          </cell>
          <cell r="I288">
            <v>9726</v>
          </cell>
        </row>
        <row r="289">
          <cell r="A289" t="str">
            <v>SL70</v>
          </cell>
          <cell r="C289" t="str">
            <v>Saét goùc L70 x70 x7</v>
          </cell>
          <cell r="D289" t="str">
            <v>kg</v>
          </cell>
          <cell r="F289">
            <v>9726</v>
          </cell>
          <cell r="I289">
            <v>9726</v>
          </cell>
        </row>
        <row r="290">
          <cell r="A290" t="str">
            <v>SL75</v>
          </cell>
          <cell r="C290" t="str">
            <v>Saét goùc L75 x75 x8</v>
          </cell>
          <cell r="D290" t="str">
            <v>kg</v>
          </cell>
          <cell r="F290">
            <v>9726</v>
          </cell>
          <cell r="I290">
            <v>9726</v>
          </cell>
        </row>
        <row r="291">
          <cell r="A291" t="str">
            <v>TTM</v>
          </cell>
          <cell r="C291" t="str">
            <v>Theùp troøn maï keõm</v>
          </cell>
          <cell r="D291" t="str">
            <v>kg</v>
          </cell>
          <cell r="F291">
            <v>9500</v>
          </cell>
          <cell r="I291">
            <v>9500</v>
          </cell>
        </row>
        <row r="292">
          <cell r="A292" t="str">
            <v>Fe</v>
          </cell>
          <cell r="C292" t="str">
            <v>Theùp troøn</v>
          </cell>
          <cell r="D292" t="str">
            <v>kg</v>
          </cell>
          <cell r="F292">
            <v>4500</v>
          </cell>
          <cell r="I292">
            <v>4500</v>
          </cell>
        </row>
        <row r="293">
          <cell r="A293" t="str">
            <v>SO10</v>
          </cell>
          <cell r="C293" t="str">
            <v>Saét   Þ10</v>
          </cell>
          <cell r="D293" t="str">
            <v>kg</v>
          </cell>
          <cell r="F293">
            <v>4700</v>
          </cell>
          <cell r="I293">
            <v>4700</v>
          </cell>
        </row>
        <row r="294">
          <cell r="A294" t="str">
            <v>TON6</v>
          </cell>
          <cell r="C294" t="str">
            <v>Toân 6mm</v>
          </cell>
          <cell r="D294" t="str">
            <v>kg</v>
          </cell>
          <cell r="F294">
            <v>9726</v>
          </cell>
          <cell r="I294">
            <v>9726</v>
          </cell>
        </row>
        <row r="295">
          <cell r="A295" t="str">
            <v>TAMN</v>
          </cell>
          <cell r="C295" t="str">
            <v>Taám noái saét deït 100 x 10-800</v>
          </cell>
          <cell r="D295" t="str">
            <v>boä</v>
          </cell>
          <cell r="F295">
            <v>80000</v>
          </cell>
          <cell r="I295">
            <v>80000</v>
          </cell>
        </row>
        <row r="296">
          <cell r="A296" t="str">
            <v>TN606</v>
          </cell>
          <cell r="C296" t="str">
            <v>Taám noái PL 60x6- 410</v>
          </cell>
          <cell r="D296" t="str">
            <v>boä</v>
          </cell>
          <cell r="F296">
            <v>11269.127159999998</v>
          </cell>
          <cell r="I296">
            <v>11269.127159999998</v>
          </cell>
        </row>
        <row r="297">
          <cell r="A297" t="str">
            <v>TAMN6</v>
          </cell>
          <cell r="C297" t="str">
            <v>Taám toân noái 6mm</v>
          </cell>
          <cell r="D297" t="str">
            <v>caùi</v>
          </cell>
          <cell r="F297">
            <v>10000</v>
          </cell>
          <cell r="I297">
            <v>10000</v>
          </cell>
        </row>
        <row r="298">
          <cell r="A298" t="str">
            <v>CL</v>
          </cell>
          <cell r="C298" t="str">
            <v>Boä choáng chaèng heïp Þ60/50x1500+2BL12x40+BL16x250/80</v>
          </cell>
          <cell r="D298" t="str">
            <v>boä</v>
          </cell>
          <cell r="F298">
            <v>115000</v>
          </cell>
          <cell r="I298">
            <v>115000</v>
          </cell>
        </row>
        <row r="299">
          <cell r="A299" t="str">
            <v>CLHT</v>
          </cell>
          <cell r="C299" t="str">
            <v>Boä choáng chaèng heïp Þ60/50x1200+2BL12x40+BL16x200/50</v>
          </cell>
          <cell r="D299" t="str">
            <v>boä</v>
          </cell>
          <cell r="F299">
            <v>86000</v>
          </cell>
          <cell r="I299">
            <v>86000</v>
          </cell>
        </row>
        <row r="300">
          <cell r="A300" t="str">
            <v>TN</v>
          </cell>
          <cell r="C300" t="str">
            <v>Thanh neo Þ22x3500</v>
          </cell>
          <cell r="D300" t="str">
            <v>caùi</v>
          </cell>
          <cell r="F300">
            <v>109578</v>
          </cell>
          <cell r="I300">
            <v>109578</v>
          </cell>
        </row>
        <row r="301">
          <cell r="A301" t="str">
            <v>TN30</v>
          </cell>
          <cell r="C301" t="str">
            <v>Thanh neo Þ22x3000</v>
          </cell>
          <cell r="D301" t="str">
            <v>caùi</v>
          </cell>
          <cell r="F301">
            <v>95423</v>
          </cell>
          <cell r="I301">
            <v>95423</v>
          </cell>
        </row>
        <row r="302">
          <cell r="A302" t="str">
            <v>TN37</v>
          </cell>
          <cell r="C302" t="str">
            <v>Thanh neo Þ22x3700</v>
          </cell>
          <cell r="D302" t="str">
            <v>caùi</v>
          </cell>
          <cell r="F302">
            <v>112500</v>
          </cell>
          <cell r="I302">
            <v>112500</v>
          </cell>
        </row>
        <row r="303">
          <cell r="A303" t="str">
            <v>TN28</v>
          </cell>
          <cell r="C303" t="str">
            <v>Thanh neo Þ22x2800</v>
          </cell>
          <cell r="D303" t="str">
            <v>caùi</v>
          </cell>
          <cell r="F303">
            <v>89761</v>
          </cell>
          <cell r="I303">
            <v>89761</v>
          </cell>
        </row>
        <row r="304">
          <cell r="A304" t="str">
            <v>TN25</v>
          </cell>
          <cell r="C304" t="str">
            <v>Thanh neo Þ22x2500</v>
          </cell>
          <cell r="D304" t="str">
            <v>caùi</v>
          </cell>
          <cell r="F304">
            <v>81268</v>
          </cell>
          <cell r="I304">
            <v>81268</v>
          </cell>
        </row>
        <row r="305">
          <cell r="A305" t="str">
            <v>TN1624</v>
          </cell>
          <cell r="C305" t="str">
            <v>Thanh neo Þ16x2400</v>
          </cell>
          <cell r="D305" t="str">
            <v>caùi</v>
          </cell>
          <cell r="F305">
            <v>44028</v>
          </cell>
          <cell r="I305">
            <v>44027.999999999993</v>
          </cell>
        </row>
        <row r="306">
          <cell r="A306" t="str">
            <v>TN1620</v>
          </cell>
          <cell r="C306" t="str">
            <v>Thanh neo Þ16x2000</v>
          </cell>
          <cell r="D306" t="str">
            <v>caùi</v>
          </cell>
          <cell r="F306">
            <v>36523</v>
          </cell>
          <cell r="I306">
            <v>36523</v>
          </cell>
        </row>
        <row r="307">
          <cell r="A307" t="str">
            <v>TN1618</v>
          </cell>
          <cell r="C307" t="str">
            <v>Thanh neo Þ16x1800</v>
          </cell>
          <cell r="D307" t="str">
            <v>caùi</v>
          </cell>
          <cell r="F307">
            <v>36523</v>
          </cell>
          <cell r="I307">
            <v>36523</v>
          </cell>
        </row>
        <row r="308">
          <cell r="A308" t="str">
            <v>NX</v>
          </cell>
          <cell r="B308" t="str">
            <v>04.3801</v>
          </cell>
          <cell r="C308" t="str">
            <v>Neo xoøe 8 höôùng (daøy 3,2mm)</v>
          </cell>
          <cell r="D308" t="str">
            <v>caùi</v>
          </cell>
          <cell r="F308">
            <v>76000</v>
          </cell>
          <cell r="G308">
            <v>11051</v>
          </cell>
          <cell r="I308">
            <v>76000</v>
          </cell>
        </row>
        <row r="309">
          <cell r="A309" t="str">
            <v>CD21</v>
          </cell>
          <cell r="C309" t="str">
            <v>Coå deà cuøm oáng saét Þ21 (PL 30x3)</v>
          </cell>
          <cell r="D309" t="str">
            <v>boä</v>
          </cell>
          <cell r="F309">
            <v>14000</v>
          </cell>
          <cell r="I309">
            <v>14000</v>
          </cell>
        </row>
        <row r="310">
          <cell r="A310" t="str">
            <v>CD142</v>
          </cell>
          <cell r="C310" t="str">
            <v>Coå deà CD.X-142</v>
          </cell>
          <cell r="D310" t="str">
            <v>boä</v>
          </cell>
          <cell r="F310">
            <v>120602.4</v>
          </cell>
          <cell r="I310">
            <v>120602.40000000001</v>
          </cell>
        </row>
        <row r="311">
          <cell r="A311" t="str">
            <v>CD142a</v>
          </cell>
          <cell r="C311" t="str">
            <v>Coå deà CD.X-142A</v>
          </cell>
          <cell r="D311" t="str">
            <v>boä</v>
          </cell>
          <cell r="F311">
            <v>130911.96</v>
          </cell>
          <cell r="I311">
            <v>130911.96</v>
          </cell>
        </row>
        <row r="312">
          <cell r="A312" t="str">
            <v>CD146</v>
          </cell>
          <cell r="C312" t="str">
            <v>Coå deà CD.X-146</v>
          </cell>
          <cell r="D312" t="str">
            <v>boä</v>
          </cell>
          <cell r="F312">
            <v>122742.12</v>
          </cell>
          <cell r="I312">
            <v>122742.12</v>
          </cell>
        </row>
        <row r="313">
          <cell r="A313" t="str">
            <v>CD146a</v>
          </cell>
          <cell r="C313" t="str">
            <v>Coå deà CD.X-146A</v>
          </cell>
          <cell r="D313" t="str">
            <v>boä</v>
          </cell>
          <cell r="F313">
            <v>133051.68</v>
          </cell>
          <cell r="I313">
            <v>133051.68</v>
          </cell>
        </row>
        <row r="314">
          <cell r="A314" t="str">
            <v>CD682</v>
          </cell>
          <cell r="C314" t="str">
            <v>Coå deà 6,82kg</v>
          </cell>
          <cell r="D314" t="str">
            <v>boä</v>
          </cell>
          <cell r="F314">
            <v>66331.320000000007</v>
          </cell>
          <cell r="I314">
            <v>66331.320000000007</v>
          </cell>
        </row>
        <row r="315">
          <cell r="A315" t="str">
            <v>CD195</v>
          </cell>
          <cell r="C315" t="str">
            <v>Coå deà Þ 195</v>
          </cell>
          <cell r="D315" t="str">
            <v>boä</v>
          </cell>
          <cell r="F315">
            <v>66331.320000000007</v>
          </cell>
          <cell r="I315">
            <v>66331.320000000007</v>
          </cell>
        </row>
        <row r="316">
          <cell r="A316" t="str">
            <v>CD200</v>
          </cell>
          <cell r="B316" t="str">
            <v>06.2110</v>
          </cell>
          <cell r="C316" t="str">
            <v>Coå deà choáng laéc xaø FCO  Þ 200</v>
          </cell>
          <cell r="D316" t="str">
            <v>boä</v>
          </cell>
          <cell r="F316">
            <v>39876.6</v>
          </cell>
          <cell r="G316">
            <v>5404</v>
          </cell>
          <cell r="I316">
            <v>39876.6</v>
          </cell>
        </row>
        <row r="317">
          <cell r="A317" t="str">
            <v>CD207</v>
          </cell>
          <cell r="C317" t="str">
            <v>Coå deà Þ 207</v>
          </cell>
          <cell r="D317" t="str">
            <v>boä</v>
          </cell>
          <cell r="F317">
            <v>70513.5</v>
          </cell>
          <cell r="I317">
            <v>70513.5</v>
          </cell>
        </row>
        <row r="318">
          <cell r="A318" t="str">
            <v>CD210</v>
          </cell>
          <cell r="C318" t="str">
            <v>Coå deà Þ 210</v>
          </cell>
          <cell r="D318" t="str">
            <v>boä</v>
          </cell>
          <cell r="F318">
            <v>70513.5</v>
          </cell>
          <cell r="I318">
            <v>70513.5</v>
          </cell>
        </row>
        <row r="319">
          <cell r="A319" t="str">
            <v>CD240</v>
          </cell>
          <cell r="C319" t="str">
            <v>Coå deà Þ 240-Fe 8x100</v>
          </cell>
          <cell r="D319" t="str">
            <v>boä</v>
          </cell>
          <cell r="F319">
            <v>73625.820000000007</v>
          </cell>
          <cell r="I319">
            <v>73625.820000000007</v>
          </cell>
        </row>
        <row r="320">
          <cell r="A320" t="str">
            <v>CD250</v>
          </cell>
          <cell r="C320" t="str">
            <v>Coå deà Þ 250-Fe 8x100</v>
          </cell>
          <cell r="D320" t="str">
            <v>boä</v>
          </cell>
          <cell r="F320">
            <v>73625.820000000007</v>
          </cell>
          <cell r="I320">
            <v>73625.820000000007</v>
          </cell>
        </row>
        <row r="321">
          <cell r="A321" t="str">
            <v>T74</v>
          </cell>
          <cell r="C321" t="str">
            <v>Truï BTLT 7,4m</v>
          </cell>
          <cell r="D321" t="str">
            <v>truï</v>
          </cell>
          <cell r="F321">
            <v>580000</v>
          </cell>
          <cell r="I321">
            <v>470000</v>
          </cell>
        </row>
        <row r="322">
          <cell r="A322" t="str">
            <v>T75</v>
          </cell>
          <cell r="C322" t="str">
            <v>Truï BTLT 7,5m</v>
          </cell>
          <cell r="D322" t="str">
            <v>truï</v>
          </cell>
          <cell r="F322">
            <v>620000</v>
          </cell>
          <cell r="I322">
            <v>578200</v>
          </cell>
        </row>
        <row r="323">
          <cell r="A323" t="str">
            <v>T84</v>
          </cell>
          <cell r="C323" t="str">
            <v>Truï BTLT 8,4m</v>
          </cell>
          <cell r="D323" t="str">
            <v>truï</v>
          </cell>
          <cell r="F323">
            <v>684000</v>
          </cell>
          <cell r="I323">
            <v>0</v>
          </cell>
        </row>
        <row r="324">
          <cell r="A324" t="str">
            <v>T85</v>
          </cell>
          <cell r="C324" t="str">
            <v>Truï BTLT 8,5m</v>
          </cell>
          <cell r="D324" t="str">
            <v>truï</v>
          </cell>
          <cell r="F324">
            <v>684000</v>
          </cell>
          <cell r="I324">
            <v>684000</v>
          </cell>
        </row>
        <row r="325">
          <cell r="A325" t="str">
            <v>T10</v>
          </cell>
          <cell r="C325" t="str">
            <v>Truï BTLT 10m</v>
          </cell>
          <cell r="D325" t="str">
            <v>truï</v>
          </cell>
          <cell r="F325">
            <v>1030000</v>
          </cell>
          <cell r="I325">
            <v>1030000</v>
          </cell>
        </row>
        <row r="326">
          <cell r="A326" t="str">
            <v>T105</v>
          </cell>
          <cell r="C326" t="str">
            <v>Truï BTLT 10,5m</v>
          </cell>
          <cell r="D326" t="str">
            <v>truï</v>
          </cell>
          <cell r="F326">
            <v>1220000</v>
          </cell>
          <cell r="I326">
            <v>1030000</v>
          </cell>
        </row>
        <row r="327">
          <cell r="A327" t="str">
            <v>T12</v>
          </cell>
          <cell r="C327" t="str">
            <v>Truï BTLT 12m</v>
          </cell>
          <cell r="D327" t="str">
            <v>truï</v>
          </cell>
          <cell r="F327">
            <v>1500000</v>
          </cell>
          <cell r="I327">
            <v>1340000</v>
          </cell>
        </row>
        <row r="328">
          <cell r="A328" t="str">
            <v>T14</v>
          </cell>
          <cell r="C328" t="str">
            <v>Truï BTLT 14m</v>
          </cell>
          <cell r="D328" t="str">
            <v>truï</v>
          </cell>
          <cell r="F328">
            <v>2664000</v>
          </cell>
          <cell r="I328">
            <v>2664000</v>
          </cell>
        </row>
        <row r="329">
          <cell r="A329" t="str">
            <v>T20</v>
          </cell>
          <cell r="C329" t="str">
            <v>Truï BTLT 20m</v>
          </cell>
          <cell r="D329" t="str">
            <v>truï</v>
          </cell>
          <cell r="F329">
            <v>6211000</v>
          </cell>
          <cell r="I329">
            <v>6211000</v>
          </cell>
        </row>
        <row r="330">
          <cell r="A330" t="str">
            <v>X</v>
          </cell>
          <cell r="C330" t="str">
            <v>Xaêng</v>
          </cell>
          <cell r="D330" t="str">
            <v>kg</v>
          </cell>
          <cell r="F330">
            <v>6622</v>
          </cell>
          <cell r="I330">
            <v>6622</v>
          </cell>
        </row>
        <row r="331">
          <cell r="A331" t="str">
            <v>SON</v>
          </cell>
          <cell r="C331" t="str">
            <v>Sôn maøu</v>
          </cell>
          <cell r="D331" t="str">
            <v>kg</v>
          </cell>
          <cell r="F331">
            <v>27400</v>
          </cell>
          <cell r="I331">
            <v>27400</v>
          </cell>
        </row>
        <row r="332">
          <cell r="A332" t="str">
            <v>SONCR</v>
          </cell>
          <cell r="C332" t="str">
            <v>Sôn choáng ræ</v>
          </cell>
          <cell r="D332" t="str">
            <v>kg</v>
          </cell>
          <cell r="F332">
            <v>27400</v>
          </cell>
          <cell r="I332">
            <v>27400</v>
          </cell>
        </row>
        <row r="333">
          <cell r="A333" t="str">
            <v>NU</v>
          </cell>
          <cell r="C333" t="str">
            <v>Nöôùc ñoå beâ toâng</v>
          </cell>
          <cell r="D333" t="str">
            <v>m3</v>
          </cell>
          <cell r="F333">
            <v>15000</v>
          </cell>
          <cell r="I333">
            <v>15000</v>
          </cell>
        </row>
        <row r="334">
          <cell r="A334" t="str">
            <v>GO</v>
          </cell>
          <cell r="C334" t="str">
            <v>Goã vaùn khuoân</v>
          </cell>
          <cell r="D334" t="str">
            <v>m3</v>
          </cell>
          <cell r="F334">
            <v>2100000</v>
          </cell>
          <cell r="I334">
            <v>2100000</v>
          </cell>
        </row>
        <row r="335">
          <cell r="A335" t="str">
            <v>DINH</v>
          </cell>
          <cell r="C335" t="str">
            <v>Ñinh caùc loaïi</v>
          </cell>
          <cell r="D335" t="str">
            <v>kg</v>
          </cell>
          <cell r="F335">
            <v>7500</v>
          </cell>
          <cell r="I335">
            <v>7500</v>
          </cell>
        </row>
        <row r="336">
          <cell r="A336" t="str">
            <v>D1x2</v>
          </cell>
          <cell r="B336" t="str">
            <v>02.1104</v>
          </cell>
          <cell r="C336" t="str">
            <v>Ñaù 1x2</v>
          </cell>
          <cell r="D336" t="str">
            <v>m3</v>
          </cell>
          <cell r="F336">
            <v>150000</v>
          </cell>
          <cell r="G336">
            <v>3090</v>
          </cell>
          <cell r="I336">
            <v>150000</v>
          </cell>
        </row>
        <row r="337">
          <cell r="A337" t="str">
            <v>D2x4</v>
          </cell>
          <cell r="B337" t="str">
            <v>02.1104</v>
          </cell>
          <cell r="C337" t="str">
            <v>Ñaù 2x4</v>
          </cell>
          <cell r="D337" t="str">
            <v>m3</v>
          </cell>
          <cell r="F337">
            <v>150000</v>
          </cell>
          <cell r="G337">
            <v>3090</v>
          </cell>
          <cell r="I337">
            <v>150000</v>
          </cell>
        </row>
        <row r="338">
          <cell r="A338" t="str">
            <v>D4x6</v>
          </cell>
          <cell r="C338" t="str">
            <v>Ñaù 4x6</v>
          </cell>
          <cell r="D338" t="str">
            <v>m3</v>
          </cell>
          <cell r="F338">
            <v>140000</v>
          </cell>
          <cell r="I338">
            <v>140000</v>
          </cell>
        </row>
        <row r="339">
          <cell r="A339" t="str">
            <v>CV</v>
          </cell>
          <cell r="C339" t="str">
            <v>Caùt vaøng</v>
          </cell>
          <cell r="D339" t="str">
            <v>m3</v>
          </cell>
          <cell r="F339">
            <v>48800</v>
          </cell>
          <cell r="I339">
            <v>48800</v>
          </cell>
        </row>
        <row r="340">
          <cell r="A340" t="str">
            <v>gachong</v>
          </cell>
          <cell r="C340" t="str">
            <v>Gaïch oáng</v>
          </cell>
          <cell r="D340" t="str">
            <v>vieân</v>
          </cell>
          <cell r="F340">
            <v>180</v>
          </cell>
          <cell r="I340">
            <v>180</v>
          </cell>
        </row>
        <row r="341">
          <cell r="A341" t="str">
            <v>gachth</v>
          </cell>
          <cell r="C341" t="str">
            <v>Gaïch theû</v>
          </cell>
          <cell r="D341" t="str">
            <v>vieân</v>
          </cell>
          <cell r="F341">
            <v>160</v>
          </cell>
          <cell r="I341">
            <v>160</v>
          </cell>
        </row>
        <row r="342">
          <cell r="A342" t="str">
            <v>XM</v>
          </cell>
          <cell r="C342" t="str">
            <v>Ximaêng</v>
          </cell>
          <cell r="D342" t="str">
            <v>kg</v>
          </cell>
          <cell r="F342">
            <v>900</v>
          </cell>
          <cell r="I342">
            <v>900</v>
          </cell>
        </row>
        <row r="343">
          <cell r="A343" t="str">
            <v>thepo141</v>
          </cell>
          <cell r="C343" t="str">
            <v>Theùp oáng F 141 daøy 5</v>
          </cell>
          <cell r="D343" t="str">
            <v>kg</v>
          </cell>
          <cell r="F343">
            <v>5500</v>
          </cell>
          <cell r="I343">
            <v>5500</v>
          </cell>
        </row>
        <row r="344">
          <cell r="A344" t="str">
            <v>thepL32</v>
          </cell>
          <cell r="C344" t="str">
            <v>Theùp hình L 32 x 32 x 3</v>
          </cell>
          <cell r="D344" t="str">
            <v>kg</v>
          </cell>
          <cell r="F344">
            <v>5400</v>
          </cell>
          <cell r="I344">
            <v>5400</v>
          </cell>
        </row>
        <row r="345">
          <cell r="A345" t="str">
            <v>thepL50</v>
          </cell>
          <cell r="C345" t="str">
            <v>Theùp hình L 50 x 50 x 5</v>
          </cell>
          <cell r="D345" t="str">
            <v>kg</v>
          </cell>
          <cell r="F345">
            <v>4400</v>
          </cell>
          <cell r="I345">
            <v>4400</v>
          </cell>
        </row>
        <row r="346">
          <cell r="A346" t="str">
            <v>thepL45</v>
          </cell>
          <cell r="C346" t="str">
            <v>Theùp hình L 45 x 45 x 4</v>
          </cell>
          <cell r="D346" t="str">
            <v>kg</v>
          </cell>
          <cell r="F346">
            <v>5200</v>
          </cell>
          <cell r="I346">
            <v>5200</v>
          </cell>
        </row>
        <row r="347">
          <cell r="A347" t="str">
            <v>thepL40</v>
          </cell>
          <cell r="C347" t="str">
            <v>Theùp hình L 40 x 40 x 4</v>
          </cell>
          <cell r="D347" t="str">
            <v>kg</v>
          </cell>
          <cell r="F347">
            <v>5200</v>
          </cell>
          <cell r="I347">
            <v>5200</v>
          </cell>
        </row>
        <row r="348">
          <cell r="A348" t="str">
            <v>thepL65</v>
          </cell>
          <cell r="C348" t="str">
            <v>Theùp hình L 65 x 65 x6</v>
          </cell>
          <cell r="D348" t="str">
            <v>kg</v>
          </cell>
          <cell r="F348">
            <v>5100</v>
          </cell>
          <cell r="I348">
            <v>5100</v>
          </cell>
        </row>
        <row r="349">
          <cell r="A349" t="str">
            <v>thepf12</v>
          </cell>
          <cell r="C349" t="str">
            <v>Theùp troøn gaân F 12</v>
          </cell>
          <cell r="D349" t="str">
            <v>kg</v>
          </cell>
          <cell r="F349">
            <v>4450</v>
          </cell>
          <cell r="I349">
            <v>4450</v>
          </cell>
        </row>
        <row r="350">
          <cell r="A350" t="str">
            <v>thepf10</v>
          </cell>
          <cell r="C350" t="str">
            <v>Theùp troøn F 10</v>
          </cell>
          <cell r="D350" t="str">
            <v>kg</v>
          </cell>
          <cell r="F350">
            <v>4600</v>
          </cell>
          <cell r="I350">
            <v>4600</v>
          </cell>
        </row>
        <row r="351">
          <cell r="A351" t="str">
            <v>thepf&lt;10</v>
          </cell>
          <cell r="C351" t="str">
            <v>Theùp troøn f&lt;10</v>
          </cell>
          <cell r="D351" t="str">
            <v>kg</v>
          </cell>
          <cell r="F351">
            <v>4600</v>
          </cell>
          <cell r="I351">
            <v>4600</v>
          </cell>
        </row>
        <row r="352">
          <cell r="A352" t="str">
            <v>thept6</v>
          </cell>
          <cell r="C352" t="str">
            <v>Theùp taám 6mm</v>
          </cell>
          <cell r="D352" t="str">
            <v>kg</v>
          </cell>
          <cell r="F352">
            <v>4450</v>
          </cell>
          <cell r="I352">
            <v>4450</v>
          </cell>
        </row>
        <row r="353">
          <cell r="A353" t="str">
            <v>thept5</v>
          </cell>
          <cell r="C353" t="str">
            <v>Theùp taám 5mm</v>
          </cell>
          <cell r="D353" t="str">
            <v>kg</v>
          </cell>
          <cell r="F353">
            <v>4450</v>
          </cell>
          <cell r="I353">
            <v>4450</v>
          </cell>
        </row>
        <row r="354">
          <cell r="A354" t="str">
            <v>thept4</v>
          </cell>
          <cell r="C354" t="str">
            <v>Theùp taám 4mm</v>
          </cell>
          <cell r="D354" t="str">
            <v>kg</v>
          </cell>
          <cell r="F354">
            <v>4450</v>
          </cell>
          <cell r="I354">
            <v>4450</v>
          </cell>
        </row>
        <row r="355">
          <cell r="A355" t="str">
            <v>thept2</v>
          </cell>
          <cell r="C355" t="str">
            <v>Theùp taám 2mm</v>
          </cell>
          <cell r="D355" t="str">
            <v>kg</v>
          </cell>
          <cell r="F355">
            <v>4572</v>
          </cell>
          <cell r="I355">
            <v>4572</v>
          </cell>
        </row>
        <row r="356">
          <cell r="A356" t="str">
            <v>qhan</v>
          </cell>
          <cell r="C356" t="str">
            <v>Que haøn ñieän</v>
          </cell>
          <cell r="D356" t="str">
            <v>kg</v>
          </cell>
          <cell r="F356">
            <v>7000</v>
          </cell>
          <cell r="I356">
            <v>7000</v>
          </cell>
        </row>
        <row r="357">
          <cell r="A357" t="str">
            <v>oxy</v>
          </cell>
          <cell r="C357" t="str">
            <v>OÂ xy gioù</v>
          </cell>
          <cell r="D357" t="str">
            <v>m3</v>
          </cell>
          <cell r="F357">
            <v>10000</v>
          </cell>
          <cell r="I357">
            <v>10000</v>
          </cell>
        </row>
        <row r="358">
          <cell r="A358" t="str">
            <v>axetylen</v>
          </cell>
          <cell r="C358" t="str">
            <v>Hôi Axetylen</v>
          </cell>
          <cell r="D358" t="str">
            <v>m3</v>
          </cell>
          <cell r="F358">
            <v>40000</v>
          </cell>
          <cell r="I358">
            <v>40000</v>
          </cell>
        </row>
        <row r="359">
          <cell r="A359" t="str">
            <v>coson</v>
          </cell>
          <cell r="C359" t="str">
            <v>Coï sôn</v>
          </cell>
          <cell r="D359" t="str">
            <v>caùi</v>
          </cell>
          <cell r="F359">
            <v>5000</v>
          </cell>
          <cell r="I359">
            <v>5000</v>
          </cell>
        </row>
        <row r="360">
          <cell r="A360" t="str">
            <v>thepb</v>
          </cell>
          <cell r="C360" t="str">
            <v>Daây theùp buoäc</v>
          </cell>
          <cell r="D360" t="str">
            <v>kg</v>
          </cell>
          <cell r="F360">
            <v>6000</v>
          </cell>
          <cell r="I360">
            <v>6000</v>
          </cell>
        </row>
        <row r="361">
          <cell r="A361" t="str">
            <v>daucap95</v>
          </cell>
          <cell r="C361" t="str">
            <v>Ñaàu caùp 24kV 3x95mm2</v>
          </cell>
          <cell r="D361" t="str">
            <v>caùi</v>
          </cell>
          <cell r="F361">
            <v>4296600</v>
          </cell>
          <cell r="I361">
            <v>4296600</v>
          </cell>
        </row>
        <row r="362">
          <cell r="A362" t="str">
            <v>stk114</v>
          </cell>
          <cell r="B362" t="str">
            <v>07.2204</v>
          </cell>
          <cell r="C362" t="str">
            <v>OÂÁng saét traùng keõm phi 114</v>
          </cell>
          <cell r="D362" t="str">
            <v>meùt</v>
          </cell>
          <cell r="F362">
            <v>120000</v>
          </cell>
          <cell r="G362">
            <v>6579</v>
          </cell>
          <cell r="I362">
            <v>120000</v>
          </cell>
        </row>
        <row r="363">
          <cell r="A363" t="str">
            <v>stk90</v>
          </cell>
          <cell r="B363" t="str">
            <v>07.2204</v>
          </cell>
          <cell r="C363" t="str">
            <v>OÂÁng saét traùng keõm phi 90</v>
          </cell>
          <cell r="D363" t="str">
            <v>meùt</v>
          </cell>
          <cell r="F363">
            <v>42000</v>
          </cell>
          <cell r="G363">
            <v>6579</v>
          </cell>
          <cell r="I363">
            <v>42000</v>
          </cell>
        </row>
        <row r="364">
          <cell r="A364" t="str">
            <v>costk114</v>
          </cell>
          <cell r="C364" t="str">
            <v>Maêng soâng STK 114</v>
          </cell>
          <cell r="D364" t="str">
            <v>caùi</v>
          </cell>
          <cell r="F364">
            <v>25000</v>
          </cell>
          <cell r="I364">
            <v>25000</v>
          </cell>
        </row>
        <row r="365">
          <cell r="A365" t="str">
            <v>costk90</v>
          </cell>
          <cell r="C365" t="str">
            <v>Maêng soâng STK 90</v>
          </cell>
          <cell r="D365" t="str">
            <v>caùi</v>
          </cell>
          <cell r="F365">
            <v>7000</v>
          </cell>
          <cell r="I365">
            <v>7000</v>
          </cell>
        </row>
        <row r="366">
          <cell r="A366" t="str">
            <v>YC</v>
          </cell>
          <cell r="C366" t="str">
            <v>Yeám caùp</v>
          </cell>
          <cell r="D366" t="str">
            <v>caùi</v>
          </cell>
          <cell r="F366">
            <v>5500</v>
          </cell>
          <cell r="I366">
            <v>5500</v>
          </cell>
        </row>
        <row r="369">
          <cell r="A369" t="str">
            <v>Baûng keâ ñôn gía nhaân coâng  ( 67/1999/QÑ-BCN )</v>
          </cell>
        </row>
        <row r="371">
          <cell r="A371" t="str">
            <v>Maõ</v>
          </cell>
          <cell r="B371" t="str">
            <v>MHÑG</v>
          </cell>
          <cell r="C371" t="str">
            <v>Coâng vieäc</v>
          </cell>
          <cell r="D371" t="str">
            <v>Ñôn vò</v>
          </cell>
          <cell r="E371" t="str">
            <v>Ñôn giaù</v>
          </cell>
          <cell r="F371" t="str">
            <v>VLP</v>
          </cell>
          <cell r="G371" t="str">
            <v>NC</v>
          </cell>
        </row>
        <row r="372">
          <cell r="A372">
            <v>1</v>
          </cell>
          <cell r="B372">
            <v>2</v>
          </cell>
          <cell r="C372">
            <v>3</v>
          </cell>
          <cell r="D372">
            <v>4</v>
          </cell>
          <cell r="E372">
            <v>5</v>
          </cell>
          <cell r="F372">
            <v>6</v>
          </cell>
          <cell r="G372">
            <v>7</v>
          </cell>
          <cell r="H372">
            <v>8</v>
          </cell>
        </row>
        <row r="373">
          <cell r="A373" t="str">
            <v>MDD1</v>
          </cell>
          <cell r="B373" t="str">
            <v>03.1101</v>
          </cell>
          <cell r="C373" t="str">
            <v>Ñaøo ñaát caáp 1</v>
          </cell>
          <cell r="D373" t="str">
            <v>m3</v>
          </cell>
          <cell r="G373">
            <v>8094</v>
          </cell>
        </row>
        <row r="374">
          <cell r="A374" t="str">
            <v>MDD2</v>
          </cell>
          <cell r="B374" t="str">
            <v>03.1112</v>
          </cell>
          <cell r="C374" t="str">
            <v>Ñaøo ñaát caáp 2 saâu &gt;1m</v>
          </cell>
          <cell r="D374" t="str">
            <v>m3</v>
          </cell>
          <cell r="G374">
            <v>16776</v>
          </cell>
        </row>
        <row r="375">
          <cell r="A375" t="str">
            <v>MDD21</v>
          </cell>
          <cell r="B375" t="str">
            <v>03.1102</v>
          </cell>
          <cell r="C375" t="str">
            <v>Ñaøo ñaát caáp 2 saâu &lt;=1m</v>
          </cell>
          <cell r="D375" t="str">
            <v>m3</v>
          </cell>
          <cell r="G375">
            <v>12508</v>
          </cell>
        </row>
        <row r="376">
          <cell r="A376" t="str">
            <v>MDD3</v>
          </cell>
          <cell r="B376" t="str">
            <v>03.1113</v>
          </cell>
          <cell r="C376" t="str">
            <v>Ñaøo ñaát caáp 3 saâu &gt;1m</v>
          </cell>
          <cell r="D376" t="str">
            <v>m3</v>
          </cell>
          <cell r="G376">
            <v>24428</v>
          </cell>
        </row>
        <row r="377">
          <cell r="A377" t="str">
            <v>MDD4</v>
          </cell>
          <cell r="B377" t="str">
            <v>03.1114</v>
          </cell>
          <cell r="C377" t="str">
            <v>Ñaøo ñaát caáp 4 saâu &gt;1 m</v>
          </cell>
          <cell r="D377" t="str">
            <v>m3</v>
          </cell>
          <cell r="G377">
            <v>37819</v>
          </cell>
        </row>
        <row r="378">
          <cell r="A378" t="str">
            <v>DMN2</v>
          </cell>
          <cell r="B378" t="str">
            <v>03.1112</v>
          </cell>
          <cell r="C378" t="str">
            <v>Ñaøo ñaát caáp 2</v>
          </cell>
          <cell r="D378" t="str">
            <v>m3</v>
          </cell>
          <cell r="G378">
            <v>16776</v>
          </cell>
        </row>
        <row r="379">
          <cell r="A379" t="str">
            <v>DMN3</v>
          </cell>
          <cell r="B379" t="str">
            <v>03.1113</v>
          </cell>
          <cell r="C379" t="str">
            <v>Ñaøo ñaát caáp 3</v>
          </cell>
          <cell r="D379" t="str">
            <v>m3</v>
          </cell>
          <cell r="G379">
            <v>24428</v>
          </cell>
        </row>
        <row r="380">
          <cell r="A380" t="str">
            <v>MDAP1</v>
          </cell>
          <cell r="B380" t="str">
            <v>03.2201</v>
          </cell>
          <cell r="C380" t="str">
            <v>Ñaép ñaát caáp 1</v>
          </cell>
          <cell r="D380" t="str">
            <v>m3</v>
          </cell>
          <cell r="G380">
            <v>7505</v>
          </cell>
        </row>
        <row r="381">
          <cell r="A381" t="str">
            <v>MDAP2</v>
          </cell>
          <cell r="B381" t="str">
            <v>03.2202</v>
          </cell>
          <cell r="C381" t="str">
            <v>Ñaép ñaát caáp 2</v>
          </cell>
          <cell r="D381" t="str">
            <v>m3</v>
          </cell>
          <cell r="G381">
            <v>9712</v>
          </cell>
        </row>
        <row r="382">
          <cell r="A382" t="str">
            <v>MDAP3</v>
          </cell>
          <cell r="B382" t="str">
            <v>03.2203</v>
          </cell>
          <cell r="C382" t="str">
            <v>Ñaép ñaát caáp 3</v>
          </cell>
          <cell r="D382" t="str">
            <v>m3</v>
          </cell>
          <cell r="G382">
            <v>10890</v>
          </cell>
        </row>
        <row r="383">
          <cell r="A383" t="str">
            <v>DCAT</v>
          </cell>
          <cell r="B383" t="str">
            <v>03.7001</v>
          </cell>
          <cell r="C383" t="str">
            <v xml:space="preserve">Ñaép caùt </v>
          </cell>
          <cell r="D383" t="str">
            <v>m3</v>
          </cell>
          <cell r="G383">
            <v>9124</v>
          </cell>
        </row>
        <row r="384">
          <cell r="A384" t="str">
            <v>DTD2</v>
          </cell>
          <cell r="B384" t="str">
            <v>03.3102</v>
          </cell>
          <cell r="C384" t="str">
            <v>Ñaøo raõnh tieáp ñòa ñaát caáp 2</v>
          </cell>
          <cell r="D384" t="str">
            <v>m3</v>
          </cell>
          <cell r="G384">
            <v>14716</v>
          </cell>
        </row>
        <row r="385">
          <cell r="A385" t="str">
            <v>DTD3</v>
          </cell>
          <cell r="B385" t="str">
            <v>03.3103</v>
          </cell>
          <cell r="C385" t="str">
            <v>Ñaøo raõnh tieáp ñòa ñaát caáp 3</v>
          </cell>
          <cell r="D385" t="str">
            <v>m3</v>
          </cell>
          <cell r="G385">
            <v>21926</v>
          </cell>
        </row>
        <row r="386">
          <cell r="A386" t="str">
            <v>DATD2</v>
          </cell>
          <cell r="B386" t="str">
            <v>03.3202</v>
          </cell>
          <cell r="C386" t="str">
            <v>Ñaép ñaát raõnh tieáp ñòa caáp 2</v>
          </cell>
          <cell r="D386" t="str">
            <v>m3</v>
          </cell>
          <cell r="G386">
            <v>8682</v>
          </cell>
        </row>
        <row r="387">
          <cell r="A387" t="str">
            <v>DATD3</v>
          </cell>
          <cell r="B387" t="str">
            <v>03.3203</v>
          </cell>
          <cell r="C387" t="str">
            <v>Ñaép ñaát raõnh tieáp ñòa caáp 3</v>
          </cell>
          <cell r="D387" t="str">
            <v>m3</v>
          </cell>
          <cell r="G387">
            <v>10007</v>
          </cell>
        </row>
        <row r="388">
          <cell r="A388" t="str">
            <v>M12</v>
          </cell>
          <cell r="B388" t="str">
            <v>04.3801</v>
          </cell>
          <cell r="C388" t="str">
            <v>Ñaët ñaø caûn 1,2m</v>
          </cell>
          <cell r="D388" t="str">
            <v>caùi</v>
          </cell>
          <cell r="G388">
            <v>11051</v>
          </cell>
        </row>
        <row r="389">
          <cell r="A389" t="str">
            <v>M15</v>
          </cell>
          <cell r="B389" t="str">
            <v>04.3801</v>
          </cell>
          <cell r="C389" t="str">
            <v>Ñaët ñaø caûn 1,5m</v>
          </cell>
          <cell r="D389" t="str">
            <v>caùi</v>
          </cell>
          <cell r="G389">
            <v>11051</v>
          </cell>
        </row>
        <row r="390">
          <cell r="A390" t="str">
            <v>MD25</v>
          </cell>
          <cell r="B390" t="str">
            <v>04.3802</v>
          </cell>
          <cell r="C390" t="str">
            <v xml:space="preserve">Ñaët ñaø caûn 2,5m </v>
          </cell>
          <cell r="D390" t="str">
            <v>caùi</v>
          </cell>
          <cell r="G390">
            <v>24214</v>
          </cell>
        </row>
        <row r="391">
          <cell r="A391" t="str">
            <v>DCT25</v>
          </cell>
          <cell r="B391" t="str">
            <v>04.5142</v>
          </cell>
          <cell r="C391" t="str">
            <v>Ñoùng cöø traøm 2,5 m</v>
          </cell>
          <cell r="D391" t="str">
            <v>caây</v>
          </cell>
          <cell r="G391">
            <v>1393.5</v>
          </cell>
        </row>
        <row r="392">
          <cell r="A392" t="str">
            <v>DCT30</v>
          </cell>
          <cell r="B392" t="str">
            <v>04.5142</v>
          </cell>
          <cell r="C392" t="str">
            <v>Ñoùng cöø traøm 3 m</v>
          </cell>
          <cell r="D392" t="str">
            <v>caây</v>
          </cell>
          <cell r="G392">
            <v>1672.1999999999998</v>
          </cell>
        </row>
        <row r="393">
          <cell r="A393" t="str">
            <v>DCT50</v>
          </cell>
          <cell r="B393" t="str">
            <v>04.5142</v>
          </cell>
          <cell r="C393" t="str">
            <v>Ñoùng cöø traøm 5 m</v>
          </cell>
          <cell r="D393" t="str">
            <v>caây</v>
          </cell>
          <cell r="G393">
            <v>2787</v>
          </cell>
        </row>
        <row r="394">
          <cell r="A394" t="str">
            <v>QBT</v>
          </cell>
          <cell r="B394" t="str">
            <v>04.9001</v>
          </cell>
          <cell r="C394" t="str">
            <v>Queùt nhöïa bi tum noùng (0,2kg/m2)</v>
          </cell>
          <cell r="D394" t="str">
            <v>m2</v>
          </cell>
          <cell r="G394">
            <v>1083.8</v>
          </cell>
        </row>
        <row r="395">
          <cell r="A395" t="str">
            <v>VCDA1</v>
          </cell>
          <cell r="B395" t="str">
            <v>02.1451</v>
          </cell>
          <cell r="C395" t="str">
            <v>V/c ñaø caûn vaøo vò trí (cöï ly &lt;=100m)</v>
          </cell>
          <cell r="D395" t="str">
            <v>taán</v>
          </cell>
          <cell r="G395">
            <v>90207</v>
          </cell>
        </row>
        <row r="396">
          <cell r="A396" t="str">
            <v>VCDA2</v>
          </cell>
          <cell r="B396" t="str">
            <v>02.1452</v>
          </cell>
          <cell r="C396" t="str">
            <v>V/c ñaø caûn vaøo vò trí (cöï ly &lt;=300m)</v>
          </cell>
          <cell r="D396" t="str">
            <v>taán</v>
          </cell>
          <cell r="G396">
            <v>84615</v>
          </cell>
        </row>
        <row r="397">
          <cell r="A397" t="str">
            <v>VCDA3</v>
          </cell>
          <cell r="B397" t="str">
            <v>02.1453</v>
          </cell>
          <cell r="C397" t="str">
            <v>V/c ñaø caûn vaøo vò trí (cöï ly &lt;=500m)</v>
          </cell>
          <cell r="D397" t="str">
            <v>taán</v>
          </cell>
          <cell r="G397">
            <v>83585</v>
          </cell>
        </row>
        <row r="398">
          <cell r="A398" t="str">
            <v>VCDA4</v>
          </cell>
          <cell r="B398" t="str">
            <v>02.1454</v>
          </cell>
          <cell r="C398" t="str">
            <v>V/c ñaø caûn vaøo vò trí (cöï ly&gt;500m)</v>
          </cell>
          <cell r="D398" t="str">
            <v>taán</v>
          </cell>
          <cell r="G398">
            <v>82702</v>
          </cell>
        </row>
        <row r="399">
          <cell r="A399" t="str">
            <v>VCDN1</v>
          </cell>
          <cell r="B399" t="str">
            <v>02.1451</v>
          </cell>
          <cell r="C399" t="str">
            <v>V/c ñeá neùo vaøo vò trí (cöï ly &lt;=100m)</v>
          </cell>
          <cell r="D399" t="str">
            <v>taán</v>
          </cell>
          <cell r="G399">
            <v>90207</v>
          </cell>
        </row>
        <row r="400">
          <cell r="A400" t="str">
            <v>VCDN2</v>
          </cell>
          <cell r="B400" t="str">
            <v>02.1452</v>
          </cell>
          <cell r="C400" t="str">
            <v>V/c ñeá neùo vaøo vò trí (cöï ly &lt;=300m)</v>
          </cell>
          <cell r="D400" t="str">
            <v>taán</v>
          </cell>
          <cell r="G400">
            <v>84615</v>
          </cell>
        </row>
        <row r="401">
          <cell r="A401" t="str">
            <v>VCDN3</v>
          </cell>
          <cell r="B401" t="str">
            <v>02.1453</v>
          </cell>
          <cell r="C401" t="str">
            <v>V/c ñeá neùo vaøo vò trí (cöï ly &lt;=500m)</v>
          </cell>
          <cell r="D401" t="str">
            <v>taán</v>
          </cell>
          <cell r="G401">
            <v>83585</v>
          </cell>
        </row>
        <row r="402">
          <cell r="A402" t="str">
            <v>VCDN4</v>
          </cell>
          <cell r="B402" t="str">
            <v>02.1454</v>
          </cell>
          <cell r="C402" t="str">
            <v>V/c ñeá neùo vaøo vò trí (cöï ly&gt;500m)</v>
          </cell>
          <cell r="D402" t="str">
            <v>taán</v>
          </cell>
          <cell r="G402">
            <v>82702</v>
          </cell>
        </row>
        <row r="403">
          <cell r="A403" t="str">
            <v>VCNX1</v>
          </cell>
          <cell r="B403" t="str">
            <v>02.1451</v>
          </cell>
          <cell r="C403" t="str">
            <v>V/c neo xoøe vaøo vò trí (cöï ly &lt;=100m)</v>
          </cell>
          <cell r="D403" t="str">
            <v>taán</v>
          </cell>
          <cell r="G403">
            <v>90207</v>
          </cell>
        </row>
        <row r="404">
          <cell r="A404" t="str">
            <v>VCNX2</v>
          </cell>
          <cell r="B404" t="str">
            <v>02.1452</v>
          </cell>
          <cell r="C404" t="str">
            <v>V/c neo xoøe vaøo vò trí (cöï ly &lt;=300m)</v>
          </cell>
          <cell r="D404" t="str">
            <v>taán</v>
          </cell>
          <cell r="G404">
            <v>84615</v>
          </cell>
        </row>
        <row r="405">
          <cell r="A405" t="str">
            <v>VCNX3</v>
          </cell>
          <cell r="B405" t="str">
            <v>02.1453</v>
          </cell>
          <cell r="C405" t="str">
            <v>V/c neo xoøe vaøo vò trí (cöï ly &lt;=500m)</v>
          </cell>
          <cell r="D405" t="str">
            <v>taán</v>
          </cell>
          <cell r="G405">
            <v>83585</v>
          </cell>
        </row>
        <row r="406">
          <cell r="A406" t="str">
            <v>VCNX4</v>
          </cell>
          <cell r="B406" t="str">
            <v>02.1454</v>
          </cell>
          <cell r="C406" t="str">
            <v>V/c neo xoøe vaøo vò trí (cöï ly&gt;500m)</v>
          </cell>
          <cell r="D406" t="str">
            <v>taán</v>
          </cell>
          <cell r="G406">
            <v>82702</v>
          </cell>
        </row>
        <row r="407">
          <cell r="A407" t="str">
            <v>VCC1</v>
          </cell>
          <cell r="B407" t="str">
            <v>02.1461</v>
          </cell>
          <cell r="C407" t="str">
            <v>V/c coät vaøo vò trí (cöï ly &lt;=100m)</v>
          </cell>
          <cell r="D407" t="str">
            <v>taán</v>
          </cell>
          <cell r="G407">
            <v>140240</v>
          </cell>
        </row>
        <row r="408">
          <cell r="A408" t="str">
            <v>VCC2</v>
          </cell>
          <cell r="B408" t="str">
            <v>02.1462</v>
          </cell>
          <cell r="C408" t="str">
            <v>V/c coät vaøo vò trí (cöï ly &lt;=300m)</v>
          </cell>
          <cell r="D408" t="str">
            <v>taán</v>
          </cell>
          <cell r="G408">
            <v>131705</v>
          </cell>
        </row>
        <row r="409">
          <cell r="A409" t="str">
            <v>VCC3</v>
          </cell>
          <cell r="B409" t="str">
            <v>02.1463</v>
          </cell>
          <cell r="C409" t="str">
            <v>V/c coät vaøo vò trí (cöï ly &lt;=500m)</v>
          </cell>
          <cell r="D409" t="str">
            <v>taán</v>
          </cell>
          <cell r="G409">
            <v>129940</v>
          </cell>
        </row>
        <row r="410">
          <cell r="A410" t="str">
            <v>VCC4</v>
          </cell>
          <cell r="B410" t="str">
            <v>02.1464</v>
          </cell>
          <cell r="C410" t="str">
            <v>V/c coät vaøo vò trí (cöï ly &gt;500m)</v>
          </cell>
          <cell r="D410" t="str">
            <v>taán</v>
          </cell>
          <cell r="G410">
            <v>128762</v>
          </cell>
        </row>
        <row r="411">
          <cell r="A411" t="str">
            <v>VCPK1</v>
          </cell>
          <cell r="B411" t="str">
            <v>02.1421</v>
          </cell>
          <cell r="C411" t="str">
            <v>V/c phuï kieän vaøo vò trí ( cöï ly &lt;=100m)</v>
          </cell>
          <cell r="D411" t="str">
            <v>taán</v>
          </cell>
          <cell r="G411">
            <v>99184</v>
          </cell>
        </row>
        <row r="412">
          <cell r="A412" t="str">
            <v>VCPK2</v>
          </cell>
          <cell r="B412" t="str">
            <v>02.1422</v>
          </cell>
          <cell r="C412" t="str">
            <v>V/c phuï kieän vaøo vò trí ( cöï ly &lt;=300m)</v>
          </cell>
          <cell r="D412" t="str">
            <v>taán</v>
          </cell>
          <cell r="G412">
            <v>93150</v>
          </cell>
        </row>
        <row r="413">
          <cell r="A413" t="str">
            <v>VCPK3</v>
          </cell>
          <cell r="B413" t="str">
            <v>02.1423</v>
          </cell>
          <cell r="C413" t="str">
            <v>V/c phuï kieän vaøo vò trí ( cöï ly &lt;=500m)</v>
          </cell>
          <cell r="D413" t="str">
            <v>taán</v>
          </cell>
          <cell r="G413">
            <v>91973</v>
          </cell>
        </row>
        <row r="414">
          <cell r="A414" t="str">
            <v>VCPK4</v>
          </cell>
          <cell r="B414" t="str">
            <v>02.1424</v>
          </cell>
          <cell r="C414" t="str">
            <v>V/c phuï kieän vaøo vò trí ( cöï ly &gt;500m)</v>
          </cell>
          <cell r="D414" t="str">
            <v>taán</v>
          </cell>
          <cell r="G414">
            <v>90943</v>
          </cell>
        </row>
        <row r="415">
          <cell r="A415" t="str">
            <v>VCTD1</v>
          </cell>
          <cell r="B415" t="str">
            <v>02.1421</v>
          </cell>
          <cell r="C415" t="str">
            <v>V/c tieáp ñòa vaøo vò trí ( cöï ly &lt;=100m)</v>
          </cell>
          <cell r="D415" t="str">
            <v>taán</v>
          </cell>
          <cell r="G415">
            <v>99184</v>
          </cell>
        </row>
        <row r="416">
          <cell r="A416" t="str">
            <v>VCTD2</v>
          </cell>
          <cell r="B416" t="str">
            <v>02.1422</v>
          </cell>
          <cell r="C416" t="str">
            <v>V/c tieáp ñòa vaøo vò trí ( cöï ly &lt;=300m)</v>
          </cell>
          <cell r="D416" t="str">
            <v>taán</v>
          </cell>
          <cell r="G416">
            <v>93150</v>
          </cell>
        </row>
        <row r="417">
          <cell r="A417" t="str">
            <v>VCTD3</v>
          </cell>
          <cell r="B417" t="str">
            <v>02.1423</v>
          </cell>
          <cell r="C417" t="str">
            <v>V/c tieáp ñòa vaøo vò trí ( cöï ly &lt;=500m)</v>
          </cell>
          <cell r="D417" t="str">
            <v>taán</v>
          </cell>
          <cell r="G417">
            <v>91973</v>
          </cell>
        </row>
        <row r="418">
          <cell r="A418" t="str">
            <v>VCTD4</v>
          </cell>
          <cell r="B418" t="str">
            <v>02.1424</v>
          </cell>
          <cell r="C418" t="str">
            <v>V/c phuï kieän vaøo vò trí ( cöï ly &gt;500m)</v>
          </cell>
          <cell r="D418" t="str">
            <v>taán</v>
          </cell>
          <cell r="G418">
            <v>90943</v>
          </cell>
        </row>
        <row r="419">
          <cell r="A419" t="str">
            <v>VCD1</v>
          </cell>
          <cell r="B419" t="str">
            <v>02.1441</v>
          </cell>
          <cell r="C419" t="str">
            <v>V/c daây vaøo vò trí (cöï ly &lt;=100m)</v>
          </cell>
          <cell r="D419" t="str">
            <v>taán</v>
          </cell>
          <cell r="G419">
            <v>100214</v>
          </cell>
        </row>
        <row r="420">
          <cell r="A420" t="str">
            <v>VCD2</v>
          </cell>
          <cell r="B420" t="str">
            <v>02.1442</v>
          </cell>
          <cell r="C420" t="str">
            <v>V/c daây vaøo vò trí (cöï ly &lt;=300m)</v>
          </cell>
          <cell r="D420" t="str">
            <v>taán</v>
          </cell>
          <cell r="G420">
            <v>93886</v>
          </cell>
        </row>
        <row r="421">
          <cell r="A421" t="str">
            <v>VCD3</v>
          </cell>
          <cell r="B421" t="str">
            <v>02.1443</v>
          </cell>
          <cell r="C421" t="str">
            <v>V/c daây vaøo vò trí (cöï ly &lt;=500m)</v>
          </cell>
          <cell r="D421" t="str">
            <v>taán</v>
          </cell>
          <cell r="G421">
            <v>92856</v>
          </cell>
        </row>
        <row r="422">
          <cell r="A422" t="str">
            <v>VCD4</v>
          </cell>
          <cell r="B422" t="str">
            <v>02.1444</v>
          </cell>
          <cell r="C422" t="str">
            <v>V/c daây vaøo vò trí (cöï ly &gt; 500m)</v>
          </cell>
          <cell r="D422" t="str">
            <v>taán</v>
          </cell>
          <cell r="G422">
            <v>91973</v>
          </cell>
        </row>
        <row r="423">
          <cell r="A423" t="str">
            <v>VCS1</v>
          </cell>
          <cell r="B423" t="str">
            <v>02.1431</v>
          </cell>
          <cell r="C423" t="str">
            <v>V/c söù vaø phuï kieän vaøo vò trí (cöï ly &lt;=100m)</v>
          </cell>
          <cell r="D423" t="str">
            <v>taán</v>
          </cell>
          <cell r="G423">
            <v>130234</v>
          </cell>
        </row>
        <row r="424">
          <cell r="A424" t="str">
            <v>VCS2</v>
          </cell>
          <cell r="B424" t="str">
            <v>02.1432</v>
          </cell>
          <cell r="C424" t="str">
            <v>V/c söù vaø phuï kieän vaøo vò trí (cöï ly &lt;=300m)</v>
          </cell>
          <cell r="D424" t="str">
            <v>taán</v>
          </cell>
          <cell r="G424">
            <v>122287</v>
          </cell>
        </row>
        <row r="425">
          <cell r="A425" t="str">
            <v>VCS3</v>
          </cell>
          <cell r="B425" t="str">
            <v>02.1433</v>
          </cell>
          <cell r="C425" t="str">
            <v>V/c söù vaø phuï kieän vaøo vò trí (cöï ly &lt;=500m)</v>
          </cell>
          <cell r="D425" t="str">
            <v>taán</v>
          </cell>
          <cell r="G425">
            <v>120669</v>
          </cell>
        </row>
        <row r="426">
          <cell r="A426" t="str">
            <v>VCS4</v>
          </cell>
          <cell r="B426" t="str">
            <v>02.1434</v>
          </cell>
          <cell r="C426" t="str">
            <v>V/c söù vaø phuï kieän vaøo vò trí (cöï ly &gt; 500m)</v>
          </cell>
          <cell r="D426" t="str">
            <v>taán</v>
          </cell>
          <cell r="G426">
            <v>119491</v>
          </cell>
        </row>
        <row r="427">
          <cell r="A427" t="str">
            <v>VCX1</v>
          </cell>
          <cell r="B427" t="str">
            <v>02.1361</v>
          </cell>
          <cell r="C427" t="str">
            <v>V/c xaø vaøo vò trí (cö ly &lt;=100m)</v>
          </cell>
          <cell r="D427" t="str">
            <v>taán</v>
          </cell>
          <cell r="G427">
            <v>100214</v>
          </cell>
        </row>
        <row r="428">
          <cell r="A428" t="str">
            <v>VCX2</v>
          </cell>
          <cell r="B428" t="str">
            <v>02.1362</v>
          </cell>
          <cell r="C428" t="str">
            <v>V/c xaø vaøo vò trí (cö ly &lt;=300m)</v>
          </cell>
          <cell r="D428" t="str">
            <v>taán</v>
          </cell>
          <cell r="G428">
            <v>94033</v>
          </cell>
        </row>
        <row r="429">
          <cell r="A429" t="str">
            <v>VCX3</v>
          </cell>
          <cell r="B429" t="str">
            <v>02.1363</v>
          </cell>
          <cell r="C429" t="str">
            <v>V/c xaø vaøo vò trí (cö ly &lt;=500m)</v>
          </cell>
          <cell r="D429" t="str">
            <v>taán</v>
          </cell>
          <cell r="G429">
            <v>92856</v>
          </cell>
        </row>
        <row r="430">
          <cell r="A430" t="str">
            <v>VCX4</v>
          </cell>
          <cell r="B430" t="str">
            <v>02.1364</v>
          </cell>
          <cell r="C430" t="str">
            <v>V/c xaø vaøo vò trí (cö ly &gt;500m)</v>
          </cell>
          <cell r="D430" t="str">
            <v>taán</v>
          </cell>
          <cell r="G430">
            <v>91973</v>
          </cell>
        </row>
        <row r="431">
          <cell r="A431" t="str">
            <v>VCDC1</v>
          </cell>
          <cell r="B431" t="str">
            <v>02.1482</v>
          </cell>
          <cell r="C431" t="str">
            <v>V/c duïng cuï thi coâng ( cöï ly &lt;=100m)</v>
          </cell>
          <cell r="D431" t="str">
            <v>taán</v>
          </cell>
          <cell r="G431">
            <v>91090</v>
          </cell>
        </row>
        <row r="432">
          <cell r="A432" t="str">
            <v>VCDC2</v>
          </cell>
          <cell r="B432" t="str">
            <v>02.1483</v>
          </cell>
          <cell r="C432" t="str">
            <v>V/c duïng cuï thi coâng ( cöï ly &lt;=300m)</v>
          </cell>
          <cell r="D432" t="str">
            <v>taán</v>
          </cell>
          <cell r="G432">
            <v>84615</v>
          </cell>
        </row>
        <row r="433">
          <cell r="A433" t="str">
            <v>VCDC3</v>
          </cell>
          <cell r="B433" t="str">
            <v>02.1484</v>
          </cell>
          <cell r="C433" t="str">
            <v>V/c duïng cuï thi coâng ( cöï ly &lt;=500m)</v>
          </cell>
          <cell r="D433" t="str">
            <v>taán</v>
          </cell>
          <cell r="G433">
            <v>83585</v>
          </cell>
        </row>
        <row r="434">
          <cell r="A434" t="str">
            <v>VCDC4</v>
          </cell>
          <cell r="B434" t="str">
            <v>02.1485</v>
          </cell>
          <cell r="C434" t="str">
            <v>V/c duïng cuï thi coâng ( cöï ly &gt; 500m)</v>
          </cell>
          <cell r="D434" t="str">
            <v>taán</v>
          </cell>
          <cell r="G434">
            <v>82849</v>
          </cell>
        </row>
        <row r="435">
          <cell r="A435" t="str">
            <v>VCCT1</v>
          </cell>
          <cell r="B435" t="str">
            <v>02.1391</v>
          </cell>
          <cell r="C435" t="str">
            <v>V/c cöø traøm 2,5 -3m( cöï ly &lt;=100m)</v>
          </cell>
          <cell r="D435" t="str">
            <v>caây</v>
          </cell>
          <cell r="G435">
            <v>179</v>
          </cell>
        </row>
        <row r="436">
          <cell r="A436" t="str">
            <v>VCCT2</v>
          </cell>
          <cell r="B436" t="str">
            <v>02.1392</v>
          </cell>
          <cell r="C436" t="str">
            <v>V/c cöø traøm 2,5-3m ( cöï ly &lt;=300m)</v>
          </cell>
          <cell r="D436" t="str">
            <v>caây</v>
          </cell>
          <cell r="G436">
            <v>169</v>
          </cell>
        </row>
        <row r="437">
          <cell r="A437" t="str">
            <v>VCCT3</v>
          </cell>
          <cell r="B437" t="str">
            <v>02.1393</v>
          </cell>
          <cell r="C437" t="str">
            <v>V/c cöø traøm 2,5-3m ( cöï ly &lt;=500m)</v>
          </cell>
          <cell r="D437" t="str">
            <v>caây</v>
          </cell>
          <cell r="G437">
            <v>168</v>
          </cell>
        </row>
        <row r="438">
          <cell r="A438" t="str">
            <v>VCCT4</v>
          </cell>
          <cell r="B438" t="str">
            <v>02.1394</v>
          </cell>
          <cell r="C438" t="str">
            <v>V/c cöø traøm 2,5-3m ( cöï ly &gt; 500m)</v>
          </cell>
          <cell r="D438" t="str">
            <v>caây</v>
          </cell>
          <cell r="G438">
            <v>166</v>
          </cell>
        </row>
        <row r="439">
          <cell r="A439" t="str">
            <v>VCCT5</v>
          </cell>
          <cell r="B439" t="str">
            <v>02.1411</v>
          </cell>
          <cell r="C439" t="str">
            <v>V/c cöø traøm 5m ( cöï ly &lt;=100m)</v>
          </cell>
          <cell r="D439" t="str">
            <v>caây</v>
          </cell>
          <cell r="G439">
            <v>13214</v>
          </cell>
        </row>
        <row r="440">
          <cell r="A440" t="str">
            <v>VCCT6</v>
          </cell>
          <cell r="B440" t="str">
            <v>02.1412</v>
          </cell>
          <cell r="C440" t="str">
            <v>V/c cöø traøm 5m ( cöï ly &lt;=300m)</v>
          </cell>
          <cell r="D440" t="str">
            <v>caây</v>
          </cell>
          <cell r="G440">
            <v>1243</v>
          </cell>
        </row>
        <row r="441">
          <cell r="A441" t="str">
            <v>VCCT7</v>
          </cell>
          <cell r="B441" t="str">
            <v>02.1413</v>
          </cell>
          <cell r="C441" t="str">
            <v>V/c cöø traøm 5m ( cöï ly &lt;=500m)</v>
          </cell>
          <cell r="D441" t="str">
            <v>caây</v>
          </cell>
          <cell r="G441">
            <v>1227</v>
          </cell>
        </row>
        <row r="442">
          <cell r="A442" t="str">
            <v>VCCT8</v>
          </cell>
          <cell r="B442" t="str">
            <v>02.1414</v>
          </cell>
          <cell r="C442" t="str">
            <v>V/c cöø traøm 5m ( cöï ly &gt; 500m)</v>
          </cell>
          <cell r="D442" t="str">
            <v>caây</v>
          </cell>
          <cell r="G442">
            <v>1214</v>
          </cell>
        </row>
        <row r="443">
          <cell r="A443" t="str">
            <v>VCXM1</v>
          </cell>
          <cell r="B443" t="str">
            <v>02.1211</v>
          </cell>
          <cell r="C443" t="str">
            <v>V/c xi maêng ( cöï ly &lt;=100m)</v>
          </cell>
          <cell r="D443" t="str">
            <v>taán</v>
          </cell>
          <cell r="G443">
            <v>71813</v>
          </cell>
        </row>
        <row r="444">
          <cell r="A444" t="str">
            <v>VCXM2</v>
          </cell>
          <cell r="B444" t="str">
            <v>02.1212</v>
          </cell>
          <cell r="C444" t="str">
            <v>V/c xi maêng ( cöï ly &lt;=300m)</v>
          </cell>
          <cell r="D444" t="str">
            <v>taán</v>
          </cell>
          <cell r="G444">
            <v>67545</v>
          </cell>
        </row>
        <row r="445">
          <cell r="A445" t="str">
            <v>VCXM3</v>
          </cell>
          <cell r="B445" t="str">
            <v>02.1213</v>
          </cell>
          <cell r="C445" t="str">
            <v>V/c xi maêng ( cöï ly &lt;=500m)</v>
          </cell>
          <cell r="D445" t="str">
            <v>taán</v>
          </cell>
          <cell r="G445">
            <v>66956</v>
          </cell>
        </row>
        <row r="446">
          <cell r="A446" t="str">
            <v>VCXM4</v>
          </cell>
          <cell r="B446" t="str">
            <v>02.1214</v>
          </cell>
          <cell r="C446" t="str">
            <v>V/c xi maêng ( cöï ly &gt;500m)</v>
          </cell>
          <cell r="D446" t="str">
            <v>taán</v>
          </cell>
          <cell r="G446">
            <v>66515</v>
          </cell>
        </row>
        <row r="447">
          <cell r="A447" t="str">
            <v>VCLD1</v>
          </cell>
          <cell r="B447" t="str">
            <v>02.1241</v>
          </cell>
          <cell r="C447" t="str">
            <v>V/c ñaù daêm ( cöï ly &lt;=100m)</v>
          </cell>
          <cell r="D447" t="str">
            <v>m3</v>
          </cell>
          <cell r="G447">
            <v>70635</v>
          </cell>
        </row>
        <row r="448">
          <cell r="A448" t="str">
            <v>VCLD2</v>
          </cell>
          <cell r="B448" t="str">
            <v>02.1242</v>
          </cell>
          <cell r="C448" t="str">
            <v>V/c ñaù daêm ( cöï ly &lt;=300m)</v>
          </cell>
          <cell r="D448" t="str">
            <v>m3</v>
          </cell>
          <cell r="G448">
            <v>67692</v>
          </cell>
        </row>
        <row r="449">
          <cell r="A449" t="str">
            <v>VCLD3</v>
          </cell>
          <cell r="B449" t="str">
            <v>02.1243</v>
          </cell>
          <cell r="C449" t="str">
            <v>V/c ñaù daêm ( cöï ly &lt;=500m)</v>
          </cell>
          <cell r="D449" t="str">
            <v>m3</v>
          </cell>
          <cell r="G449">
            <v>67104</v>
          </cell>
        </row>
        <row r="450">
          <cell r="A450" t="str">
            <v>VCLD4</v>
          </cell>
          <cell r="B450" t="str">
            <v>02.1244</v>
          </cell>
          <cell r="C450" t="str">
            <v>V/c ñaù daêm ( cöï ly &gt;500m)</v>
          </cell>
          <cell r="D450" t="str">
            <v>m3</v>
          </cell>
          <cell r="G450">
            <v>66662</v>
          </cell>
        </row>
        <row r="451">
          <cell r="A451" t="str">
            <v>VCCAT1</v>
          </cell>
          <cell r="B451" t="str">
            <v>02.1231</v>
          </cell>
          <cell r="C451" t="str">
            <v>V/c caùt cöï ly &lt;=100m</v>
          </cell>
          <cell r="D451" t="str">
            <v>m3</v>
          </cell>
          <cell r="G451">
            <v>67251</v>
          </cell>
        </row>
        <row r="452">
          <cell r="A452" t="str">
            <v>VCCAT2</v>
          </cell>
          <cell r="B452" t="str">
            <v>02.1232</v>
          </cell>
          <cell r="C452" t="str">
            <v>V/c caùt cöï ly &lt;=300m</v>
          </cell>
          <cell r="D452" t="str">
            <v>m3</v>
          </cell>
          <cell r="G452">
            <v>64308</v>
          </cell>
        </row>
        <row r="453">
          <cell r="A453" t="str">
            <v>VCCAT3</v>
          </cell>
          <cell r="B453" t="str">
            <v>02.1233</v>
          </cell>
          <cell r="C453" t="str">
            <v>V/c caùt cöï ly &lt;=500m</v>
          </cell>
          <cell r="D453" t="str">
            <v>m3</v>
          </cell>
          <cell r="G453">
            <v>63719</v>
          </cell>
        </row>
        <row r="454">
          <cell r="A454" t="str">
            <v>VCCAT4</v>
          </cell>
          <cell r="B454" t="str">
            <v>02.1234</v>
          </cell>
          <cell r="C454" t="str">
            <v>V/c caùt cöï ly &gt;500m</v>
          </cell>
          <cell r="D454" t="str">
            <v>m3</v>
          </cell>
          <cell r="G454">
            <v>62983</v>
          </cell>
        </row>
        <row r="455">
          <cell r="A455" t="str">
            <v>VCFE1</v>
          </cell>
          <cell r="B455" t="str">
            <v>02.1351</v>
          </cell>
          <cell r="C455" t="str">
            <v>V/c coát theùp ( cöï ly &lt;=100m)</v>
          </cell>
          <cell r="D455" t="str">
            <v>taán</v>
          </cell>
          <cell r="G455">
            <v>110221</v>
          </cell>
        </row>
        <row r="456">
          <cell r="A456" t="str">
            <v>VCFE2</v>
          </cell>
          <cell r="B456" t="str">
            <v>02.1352</v>
          </cell>
          <cell r="C456" t="str">
            <v>V/c coát theùp ( cöï ly &lt;=300m)</v>
          </cell>
          <cell r="D456" t="str">
            <v>taán</v>
          </cell>
          <cell r="G456">
            <v>103451</v>
          </cell>
        </row>
        <row r="457">
          <cell r="A457" t="str">
            <v>VCFE3</v>
          </cell>
          <cell r="B457" t="str">
            <v>02.1353</v>
          </cell>
          <cell r="C457" t="str">
            <v>V/c coát theùp ( cöï ly &lt;=500m)</v>
          </cell>
          <cell r="D457" t="str">
            <v>taán</v>
          </cell>
          <cell r="G457">
            <v>102127</v>
          </cell>
        </row>
        <row r="458">
          <cell r="A458" t="str">
            <v>VCFE4</v>
          </cell>
          <cell r="B458" t="str">
            <v>02.1354</v>
          </cell>
          <cell r="C458" t="str">
            <v>V/c coát theùp ( cöï ly &gt;500m)</v>
          </cell>
          <cell r="D458" t="str">
            <v>taán</v>
          </cell>
          <cell r="G458">
            <v>93739</v>
          </cell>
        </row>
        <row r="459">
          <cell r="A459" t="str">
            <v>BOCDC</v>
          </cell>
          <cell r="B459" t="str">
            <v>02.1123</v>
          </cell>
          <cell r="C459" t="str">
            <v>Boác dôõ ñaø caûn, ñeá neùo</v>
          </cell>
          <cell r="D459" t="str">
            <v>taán</v>
          </cell>
          <cell r="G459">
            <v>6033</v>
          </cell>
        </row>
        <row r="460">
          <cell r="A460" t="str">
            <v>BOCNX</v>
          </cell>
          <cell r="B460" t="str">
            <v>02.3111</v>
          </cell>
          <cell r="C460" t="str">
            <v>Boác dôõ neo xeøo</v>
          </cell>
          <cell r="D460" t="str">
            <v>taán</v>
          </cell>
          <cell r="G460">
            <v>8682</v>
          </cell>
        </row>
        <row r="461">
          <cell r="A461" t="str">
            <v>BOCTR</v>
          </cell>
          <cell r="B461" t="str">
            <v>02.1124</v>
          </cell>
          <cell r="C461" t="str">
            <v xml:space="preserve">Boác dôõ truï </v>
          </cell>
          <cell r="D461" t="str">
            <v>taán</v>
          </cell>
          <cell r="G461">
            <v>7358</v>
          </cell>
        </row>
        <row r="462">
          <cell r="A462" t="str">
            <v>BOCX</v>
          </cell>
          <cell r="B462" t="str">
            <v>02.1115</v>
          </cell>
          <cell r="C462" t="str">
            <v>Boác dôõ xaø, theùp thanh</v>
          </cell>
          <cell r="D462" t="str">
            <v>taán</v>
          </cell>
          <cell r="G462">
            <v>5592</v>
          </cell>
        </row>
        <row r="463">
          <cell r="A463" t="str">
            <v>BOCD</v>
          </cell>
          <cell r="B463" t="str">
            <v>02.1122</v>
          </cell>
          <cell r="C463" t="str">
            <v>Boác dôõ daây</v>
          </cell>
          <cell r="D463" t="str">
            <v>taán</v>
          </cell>
          <cell r="G463">
            <v>7064</v>
          </cell>
        </row>
        <row r="464">
          <cell r="A464" t="str">
            <v>BOCPK</v>
          </cell>
          <cell r="B464" t="str">
            <v>02.1120</v>
          </cell>
          <cell r="C464" t="str">
            <v>Boác dôõ phuï kieän</v>
          </cell>
          <cell r="D464" t="str">
            <v>taán</v>
          </cell>
          <cell r="G464">
            <v>6181</v>
          </cell>
        </row>
        <row r="465">
          <cell r="A465" t="str">
            <v>BOCS</v>
          </cell>
          <cell r="B465" t="str">
            <v>02.1121</v>
          </cell>
          <cell r="C465" t="str">
            <v>Boác dôõ söù</v>
          </cell>
          <cell r="D465" t="str">
            <v>taán</v>
          </cell>
          <cell r="G465">
            <v>12214</v>
          </cell>
        </row>
        <row r="466">
          <cell r="A466" t="str">
            <v>BOCTH</v>
          </cell>
          <cell r="B466" t="str">
            <v>02.1114</v>
          </cell>
          <cell r="C466" t="str">
            <v>Boác dôõ coát theùp</v>
          </cell>
          <cell r="D466" t="str">
            <v>taán</v>
          </cell>
          <cell r="G466">
            <v>5592</v>
          </cell>
        </row>
        <row r="467">
          <cell r="A467" t="str">
            <v>BOCXI</v>
          </cell>
          <cell r="B467" t="str">
            <v>02.1101</v>
          </cell>
          <cell r="C467" t="str">
            <v>Boác dôõ xi maêng</v>
          </cell>
          <cell r="D467" t="str">
            <v>taán</v>
          </cell>
          <cell r="G467">
            <v>2943</v>
          </cell>
        </row>
        <row r="468">
          <cell r="A468" t="str">
            <v>BOCCAT</v>
          </cell>
          <cell r="B468" t="str">
            <v>02.1103</v>
          </cell>
          <cell r="C468" t="str">
            <v>Boác dôõ caùt</v>
          </cell>
          <cell r="D468" t="str">
            <v>m3</v>
          </cell>
          <cell r="G468">
            <v>2207</v>
          </cell>
        </row>
        <row r="469">
          <cell r="A469" t="str">
            <v>BOCDA</v>
          </cell>
          <cell r="B469" t="str">
            <v>02.1104</v>
          </cell>
          <cell r="C469" t="str">
            <v>Boác dôõ ñaù daêm</v>
          </cell>
          <cell r="D469" t="str">
            <v>m3</v>
          </cell>
          <cell r="G469">
            <v>3090</v>
          </cell>
        </row>
        <row r="470">
          <cell r="A470" t="str">
            <v>BOCCT5</v>
          </cell>
          <cell r="B470" t="str">
            <v>02.1119</v>
          </cell>
          <cell r="C470" t="str">
            <v>Boác dôõ cöø traøm 5m</v>
          </cell>
          <cell r="D470" t="str">
            <v>caây</v>
          </cell>
          <cell r="G470">
            <v>91.24</v>
          </cell>
        </row>
        <row r="471">
          <cell r="A471" t="str">
            <v>KTD22</v>
          </cell>
          <cell r="B471" t="str">
            <v>05.7003</v>
          </cell>
          <cell r="C471" t="str">
            <v>Keùo daây tieáp ñòa M22mm2</v>
          </cell>
          <cell r="D471" t="str">
            <v>kg</v>
          </cell>
          <cell r="G471">
            <v>102</v>
          </cell>
        </row>
        <row r="472">
          <cell r="A472" t="str">
            <v>KTD25</v>
          </cell>
          <cell r="B472" t="str">
            <v>05.7003</v>
          </cell>
          <cell r="C472" t="str">
            <v>Keùo daây tieáp ñòa M25mm2</v>
          </cell>
          <cell r="D472" t="str">
            <v>kg</v>
          </cell>
          <cell r="G472">
            <v>102</v>
          </cell>
        </row>
        <row r="473">
          <cell r="A473" t="str">
            <v>KTDT</v>
          </cell>
          <cell r="B473" t="str">
            <v>04.7002</v>
          </cell>
          <cell r="C473" t="str">
            <v>Keùo daây tieáp ñòa</v>
          </cell>
          <cell r="D473" t="str">
            <v>10meùt</v>
          </cell>
          <cell r="G473">
            <v>4388</v>
          </cell>
          <cell r="H473">
            <v>10015</v>
          </cell>
        </row>
        <row r="474">
          <cell r="A474" t="str">
            <v>DCTD1</v>
          </cell>
          <cell r="B474" t="str">
            <v>05.8002</v>
          </cell>
          <cell r="C474" t="str">
            <v>Ñoùng coïc tieáp ñòa</v>
          </cell>
          <cell r="D474" t="str">
            <v>coïc</v>
          </cell>
          <cell r="G474">
            <v>4335</v>
          </cell>
        </row>
        <row r="475">
          <cell r="A475" t="str">
            <v>DCTD2</v>
          </cell>
          <cell r="B475" t="str">
            <v>05.8003</v>
          </cell>
          <cell r="C475" t="str">
            <v>Ñoùng coïc tieáp ñòa</v>
          </cell>
          <cell r="D475" t="str">
            <v>coïc</v>
          </cell>
          <cell r="G475">
            <v>6782</v>
          </cell>
        </row>
        <row r="476">
          <cell r="A476" t="str">
            <v>DCTDT</v>
          </cell>
          <cell r="B476" t="str">
            <v>04.7001</v>
          </cell>
          <cell r="C476" t="str">
            <v>Ñoùng coïc tieáp ñòa</v>
          </cell>
          <cell r="D476" t="str">
            <v>coïc</v>
          </cell>
          <cell r="G476">
            <v>5217</v>
          </cell>
        </row>
        <row r="477">
          <cell r="A477" t="str">
            <v>C8</v>
          </cell>
          <cell r="B477" t="str">
            <v>05.5211</v>
          </cell>
          <cell r="C477" t="str">
            <v>Döïng truï BTLT &lt;8m baèng thuû coâng</v>
          </cell>
          <cell r="D477" t="str">
            <v>truï</v>
          </cell>
          <cell r="G477">
            <v>74917</v>
          </cell>
        </row>
        <row r="478">
          <cell r="A478" t="str">
            <v>C10</v>
          </cell>
          <cell r="B478" t="str">
            <v>05.5212</v>
          </cell>
          <cell r="C478" t="str">
            <v>Döïng truï BTLT &lt;=10m baèng thuû coâng</v>
          </cell>
          <cell r="D478" t="str">
            <v>truï</v>
          </cell>
          <cell r="G478">
            <v>80605</v>
          </cell>
        </row>
        <row r="479">
          <cell r="A479" t="str">
            <v>C105</v>
          </cell>
          <cell r="B479" t="str">
            <v>05.5213</v>
          </cell>
          <cell r="C479" t="str">
            <v>Döïng truï BTLT 10,5m baèng thuû coâng</v>
          </cell>
          <cell r="D479" t="str">
            <v>truï</v>
          </cell>
          <cell r="G479">
            <v>86293</v>
          </cell>
        </row>
        <row r="480">
          <cell r="A480" t="str">
            <v>C12</v>
          </cell>
          <cell r="B480" t="str">
            <v>05.5213</v>
          </cell>
          <cell r="C480" t="str">
            <v>Döïng truï BTLT 12m baèng thuû coâng</v>
          </cell>
          <cell r="D480" t="str">
            <v>truï</v>
          </cell>
          <cell r="G480">
            <v>86293</v>
          </cell>
        </row>
        <row r="481">
          <cell r="A481" t="str">
            <v>C14</v>
          </cell>
          <cell r="B481" t="str">
            <v>05.5214</v>
          </cell>
          <cell r="C481" t="str">
            <v>Döïng truï BTLT 14m baèng thuû coâng</v>
          </cell>
          <cell r="D481" t="str">
            <v>truï</v>
          </cell>
          <cell r="G481">
            <v>107419</v>
          </cell>
        </row>
        <row r="482">
          <cell r="A482" t="str">
            <v>C20</v>
          </cell>
          <cell r="B482" t="str">
            <v>05.5217</v>
          </cell>
          <cell r="C482" t="str">
            <v>Döïng truï BTLT 20m baèng thuû coâng</v>
          </cell>
          <cell r="D482" t="str">
            <v>truï</v>
          </cell>
          <cell r="G482">
            <v>177460</v>
          </cell>
        </row>
        <row r="483">
          <cell r="A483" t="str">
            <v>C10m</v>
          </cell>
          <cell r="B483" t="str">
            <v>05.5222</v>
          </cell>
          <cell r="C483" t="str">
            <v>Döïng truï BTLT &lt;10m thuû coâng +cô giôùi</v>
          </cell>
          <cell r="D483" t="str">
            <v>truï</v>
          </cell>
          <cell r="G483">
            <v>32177</v>
          </cell>
        </row>
        <row r="484">
          <cell r="A484" t="str">
            <v>C105m</v>
          </cell>
          <cell r="B484" t="str">
            <v>05.5223</v>
          </cell>
          <cell r="C484" t="str">
            <v>Döïng truï BTLT 10,5m thuû coâng + cô giôùi</v>
          </cell>
          <cell r="D484" t="str">
            <v>truï</v>
          </cell>
          <cell r="G484">
            <v>34452</v>
          </cell>
        </row>
        <row r="485">
          <cell r="A485" t="str">
            <v>C12m</v>
          </cell>
          <cell r="B485" t="str">
            <v>05.5223</v>
          </cell>
          <cell r="C485" t="str">
            <v>Döïng truï BTLT 12m thuû coâng + cô giôùi</v>
          </cell>
          <cell r="D485" t="str">
            <v>truï</v>
          </cell>
          <cell r="G485">
            <v>34452</v>
          </cell>
        </row>
        <row r="486">
          <cell r="A486" t="str">
            <v>C14m</v>
          </cell>
          <cell r="B486" t="str">
            <v>05.5224</v>
          </cell>
          <cell r="C486" t="str">
            <v>Döïng truï BTLT 14m thuû coâng + cô giôùi</v>
          </cell>
          <cell r="D486" t="str">
            <v>truï</v>
          </cell>
          <cell r="G486">
            <v>42903</v>
          </cell>
        </row>
        <row r="487">
          <cell r="A487" t="str">
            <v>C20m</v>
          </cell>
          <cell r="B487" t="str">
            <v>05.5227</v>
          </cell>
          <cell r="C487" t="str">
            <v>Döïng truï BTLT 20m thuû coâng + cô giôùi</v>
          </cell>
          <cell r="D487" t="str">
            <v>truï</v>
          </cell>
          <cell r="G487">
            <v>71017</v>
          </cell>
        </row>
        <row r="488">
          <cell r="A488" t="str">
            <v>LXIT</v>
          </cell>
          <cell r="B488" t="str">
            <v>05.6011</v>
          </cell>
          <cell r="C488" t="str">
            <v>Laép xaø</v>
          </cell>
          <cell r="D488" t="str">
            <v>boä</v>
          </cell>
          <cell r="G488">
            <v>13161</v>
          </cell>
        </row>
        <row r="489">
          <cell r="A489" t="str">
            <v>LXIG</v>
          </cell>
          <cell r="B489" t="str">
            <v>05.6021</v>
          </cell>
          <cell r="C489" t="str">
            <v>Laép xaø</v>
          </cell>
          <cell r="D489" t="str">
            <v>boä</v>
          </cell>
          <cell r="G489">
            <v>17806</v>
          </cell>
        </row>
        <row r="490">
          <cell r="A490" t="str">
            <v>LXIN</v>
          </cell>
          <cell r="B490" t="str">
            <v>05.6022</v>
          </cell>
          <cell r="C490" t="str">
            <v>Laép xaø</v>
          </cell>
          <cell r="D490" t="str">
            <v>boä</v>
          </cell>
          <cell r="G490">
            <v>23689</v>
          </cell>
        </row>
        <row r="491">
          <cell r="A491" t="str">
            <v>LXIN90</v>
          </cell>
          <cell r="B491" t="str">
            <v>05.6023</v>
          </cell>
          <cell r="C491" t="str">
            <v>Laép xaø</v>
          </cell>
          <cell r="D491" t="str">
            <v>boä</v>
          </cell>
          <cell r="G491">
            <v>31896</v>
          </cell>
        </row>
        <row r="492">
          <cell r="A492" t="str">
            <v>LXIN290</v>
          </cell>
          <cell r="B492" t="str">
            <v>05.6022</v>
          </cell>
          <cell r="C492" t="str">
            <v>Laép xaø</v>
          </cell>
          <cell r="D492" t="str">
            <v>boä</v>
          </cell>
          <cell r="G492">
            <v>23689</v>
          </cell>
        </row>
        <row r="493">
          <cell r="A493" t="str">
            <v>LXIND</v>
          </cell>
          <cell r="B493" t="str">
            <v>05.6022</v>
          </cell>
          <cell r="C493" t="str">
            <v>Laép xaø</v>
          </cell>
          <cell r="D493" t="str">
            <v>boä</v>
          </cell>
          <cell r="G493">
            <v>23689</v>
          </cell>
        </row>
        <row r="494">
          <cell r="A494" t="str">
            <v>LXIN14+2</v>
          </cell>
          <cell r="B494" t="str">
            <v>05.6023</v>
          </cell>
          <cell r="C494" t="str">
            <v>Laép xaø</v>
          </cell>
          <cell r="D494" t="str">
            <v>boä</v>
          </cell>
          <cell r="G494">
            <v>31896</v>
          </cell>
        </row>
        <row r="495">
          <cell r="A495" t="str">
            <v>LXHN1</v>
          </cell>
          <cell r="B495" t="str">
            <v>05.6043</v>
          </cell>
          <cell r="C495" t="str">
            <v>Laép xaø coät Pi loaïi 140kg/xaø</v>
          </cell>
          <cell r="D495" t="str">
            <v>boä</v>
          </cell>
          <cell r="G495">
            <v>32515</v>
          </cell>
        </row>
        <row r="496">
          <cell r="A496" t="str">
            <v>LXHN2</v>
          </cell>
          <cell r="B496" t="str">
            <v>05.6053</v>
          </cell>
          <cell r="C496" t="str">
            <v>Laép xaø coät Pi loaïi 230kg/xaø</v>
          </cell>
          <cell r="D496" t="str">
            <v>boä</v>
          </cell>
          <cell r="G496">
            <v>46295</v>
          </cell>
        </row>
        <row r="497">
          <cell r="A497" t="str">
            <v>LXHN3</v>
          </cell>
          <cell r="B497" t="str">
            <v>05.6063</v>
          </cell>
          <cell r="C497" t="str">
            <v>Laép xaø coät Pi loaïi 320kg/xaø</v>
          </cell>
          <cell r="D497" t="str">
            <v>boä</v>
          </cell>
          <cell r="G497">
            <v>58062</v>
          </cell>
        </row>
        <row r="498">
          <cell r="A498" t="str">
            <v>XLCD</v>
          </cell>
          <cell r="B498" t="str">
            <v>06.2110</v>
          </cell>
          <cell r="C498" t="str">
            <v>Laép coå deà</v>
          </cell>
          <cell r="D498" t="str">
            <v>caùi</v>
          </cell>
          <cell r="F498">
            <v>12000</v>
          </cell>
          <cell r="G498">
            <v>5688</v>
          </cell>
        </row>
        <row r="499">
          <cell r="A499" t="str">
            <v>LGIA</v>
          </cell>
          <cell r="B499" t="str">
            <v>04.8102</v>
          </cell>
          <cell r="C499" t="str">
            <v>Gía ñôõ ñaàu caùp</v>
          </cell>
          <cell r="D499" t="str">
            <v>boä</v>
          </cell>
          <cell r="F499">
            <v>250000</v>
          </cell>
          <cell r="G499">
            <v>7779</v>
          </cell>
        </row>
        <row r="500">
          <cell r="A500" t="str">
            <v>LDAUCAP</v>
          </cell>
          <cell r="B500" t="str">
            <v>07.6313</v>
          </cell>
          <cell r="C500" t="str">
            <v>Laép ñaàu caùp 3x95mm2</v>
          </cell>
          <cell r="D500" t="str">
            <v>caùi</v>
          </cell>
          <cell r="F500">
            <v>5040</v>
          </cell>
          <cell r="G500">
            <v>42843</v>
          </cell>
        </row>
        <row r="501">
          <cell r="A501" t="str">
            <v>LCSD</v>
          </cell>
          <cell r="B501" t="str">
            <v>06.2110</v>
          </cell>
          <cell r="C501" t="str">
            <v>Laép chaân söù ñænh</v>
          </cell>
          <cell r="D501" t="str">
            <v>caùi</v>
          </cell>
          <cell r="G501">
            <v>5688</v>
          </cell>
        </row>
        <row r="502">
          <cell r="A502" t="str">
            <v>LCL</v>
          </cell>
          <cell r="B502" t="str">
            <v>05.6011</v>
          </cell>
          <cell r="C502" t="str">
            <v>Laép boä choáng leäch</v>
          </cell>
          <cell r="D502" t="str">
            <v>boä</v>
          </cell>
          <cell r="G502">
            <v>13161</v>
          </cell>
        </row>
        <row r="503">
          <cell r="A503" t="str">
            <v>LDN</v>
          </cell>
          <cell r="B503" t="str">
            <v>06.2120</v>
          </cell>
          <cell r="C503" t="str">
            <v>Laép boä daây neùo</v>
          </cell>
          <cell r="D503" t="str">
            <v>boä</v>
          </cell>
          <cell r="G503">
            <v>7313</v>
          </cell>
        </row>
        <row r="504">
          <cell r="A504" t="str">
            <v>LDN0212</v>
          </cell>
          <cell r="B504" t="str">
            <v>04.3801</v>
          </cell>
          <cell r="C504" t="str">
            <v>Ñaët ñeá neùo BTCT 200x1200</v>
          </cell>
          <cell r="D504" t="str">
            <v>caùi</v>
          </cell>
          <cell r="G504">
            <v>11051</v>
          </cell>
        </row>
        <row r="505">
          <cell r="A505" t="str">
            <v>LDN0412</v>
          </cell>
          <cell r="B505" t="str">
            <v>04.3801</v>
          </cell>
          <cell r="C505" t="str">
            <v>Ñaët ñeá neùo BTCT 400x1200</v>
          </cell>
          <cell r="D505" t="str">
            <v>caùi</v>
          </cell>
          <cell r="G505">
            <v>11051</v>
          </cell>
        </row>
        <row r="506">
          <cell r="A506" t="str">
            <v>LDN0415</v>
          </cell>
          <cell r="B506" t="str">
            <v>04.3802</v>
          </cell>
          <cell r="C506" t="str">
            <v>Ñaët ñeá neùo BTCT 400x1500</v>
          </cell>
          <cell r="D506" t="str">
            <v>caùi</v>
          </cell>
          <cell r="G506">
            <v>24214</v>
          </cell>
        </row>
        <row r="507">
          <cell r="A507" t="str">
            <v>LDN0615</v>
          </cell>
          <cell r="B507" t="str">
            <v>04.3802</v>
          </cell>
          <cell r="C507" t="str">
            <v>Ñaët ñeá neùo BTCT 600x1500</v>
          </cell>
          <cell r="D507" t="str">
            <v>caùi</v>
          </cell>
          <cell r="G507">
            <v>24214</v>
          </cell>
        </row>
        <row r="508">
          <cell r="A508" t="str">
            <v>LDN4</v>
          </cell>
          <cell r="B508" t="str">
            <v>04.3801</v>
          </cell>
          <cell r="C508" t="str">
            <v>Ñaët ñeá neùo BTCT 500x1200</v>
          </cell>
          <cell r="D508" t="str">
            <v>caùi</v>
          </cell>
          <cell r="G508">
            <v>11051</v>
          </cell>
        </row>
        <row r="509">
          <cell r="A509" t="str">
            <v>LDN6</v>
          </cell>
          <cell r="B509" t="str">
            <v>04.3802</v>
          </cell>
          <cell r="C509" t="str">
            <v>Ñaët ñeá neùo BTCT 500x1500</v>
          </cell>
          <cell r="D509" t="str">
            <v>caùi</v>
          </cell>
          <cell r="G509">
            <v>24214</v>
          </cell>
        </row>
        <row r="510">
          <cell r="A510" t="str">
            <v>NXOE</v>
          </cell>
          <cell r="B510" t="str">
            <v>04.3801</v>
          </cell>
          <cell r="C510" t="str">
            <v>Ñaët neo xoøe 8 höôùng (daøy 3,2mm)</v>
          </cell>
          <cell r="D510" t="str">
            <v>caùi</v>
          </cell>
          <cell r="G510">
            <v>11051</v>
          </cell>
        </row>
        <row r="511">
          <cell r="A511" t="str">
            <v>DBT10046</v>
          </cell>
          <cell r="B511" t="str">
            <v>04.3101</v>
          </cell>
          <cell r="C511" t="str">
            <v>Ñoå beâ toâng loùt moùng M100 ñaù 4x6</v>
          </cell>
          <cell r="D511" t="str">
            <v>m3</v>
          </cell>
          <cell r="E511">
            <v>315919</v>
          </cell>
          <cell r="F511">
            <v>315919</v>
          </cell>
          <cell r="G511">
            <v>39732</v>
          </cell>
        </row>
        <row r="512">
          <cell r="A512" t="str">
            <v>DBT100</v>
          </cell>
          <cell r="B512" t="str">
            <v>04.3312</v>
          </cell>
          <cell r="C512" t="str">
            <v>Ñoå beâ toâng moùng M100 ñaù 1x2</v>
          </cell>
          <cell r="D512" t="str">
            <v>m3</v>
          </cell>
        </row>
        <row r="513">
          <cell r="A513" t="str">
            <v>DBT150</v>
          </cell>
          <cell r="B513" t="str">
            <v>04.3312</v>
          </cell>
          <cell r="C513" t="str">
            <v>Ñoå beâ toâng moùng M150 ñaù 1x2</v>
          </cell>
          <cell r="D513" t="str">
            <v>m3</v>
          </cell>
          <cell r="E513">
            <v>389957</v>
          </cell>
          <cell r="F513">
            <v>389957</v>
          </cell>
          <cell r="G513">
            <v>45030</v>
          </cell>
        </row>
        <row r="514">
          <cell r="A514" t="str">
            <v>DBT200</v>
          </cell>
          <cell r="B514" t="str">
            <v>04.3313</v>
          </cell>
          <cell r="C514" t="str">
            <v>Ñoå beâ toâng moùng M200 ñaù 1x2</v>
          </cell>
          <cell r="D514" t="str">
            <v>m3</v>
          </cell>
          <cell r="E514">
            <v>444552</v>
          </cell>
          <cell r="F514">
            <v>444552</v>
          </cell>
          <cell r="G514">
            <v>45030</v>
          </cell>
        </row>
        <row r="515">
          <cell r="A515" t="str">
            <v>DBT250</v>
          </cell>
          <cell r="B515" t="str">
            <v>04.3313</v>
          </cell>
          <cell r="C515" t="str">
            <v>Ñoå beâ toâng moùng M250 ñaù 1x2</v>
          </cell>
          <cell r="D515" t="str">
            <v>m3</v>
          </cell>
          <cell r="E515">
            <v>501344</v>
          </cell>
          <cell r="F515">
            <v>501344</v>
          </cell>
          <cell r="G515">
            <v>45030</v>
          </cell>
        </row>
        <row r="516">
          <cell r="A516" t="str">
            <v>LCT10</v>
          </cell>
          <cell r="B516" t="str">
            <v>04.1101</v>
          </cell>
          <cell r="C516" t="str">
            <v>Gia coâng vaø laép döïng coát theùp &lt;=10</v>
          </cell>
          <cell r="D516" t="str">
            <v>kg</v>
          </cell>
          <cell r="E516">
            <v>4268</v>
          </cell>
          <cell r="F516">
            <v>4268</v>
          </cell>
          <cell r="G516">
            <v>202</v>
          </cell>
        </row>
        <row r="517">
          <cell r="A517" t="str">
            <v>LCT18</v>
          </cell>
          <cell r="B517" t="str">
            <v>04.1102</v>
          </cell>
          <cell r="C517" t="str">
            <v>Gia coâng vaø laép döïng coát theùp &lt;=18</v>
          </cell>
          <cell r="D517" t="str">
            <v>kg</v>
          </cell>
          <cell r="E517">
            <v>4315</v>
          </cell>
          <cell r="F517">
            <v>4315</v>
          </cell>
          <cell r="G517">
            <v>148</v>
          </cell>
        </row>
        <row r="518">
          <cell r="A518" t="str">
            <v>LDVANK</v>
          </cell>
          <cell r="B518" t="str">
            <v>04.2001</v>
          </cell>
          <cell r="C518" t="str">
            <v>Gia coâng vaø laép döïng vaùn khuoân</v>
          </cell>
          <cell r="D518" t="str">
            <v>m2</v>
          </cell>
          <cell r="E518">
            <v>25004.880000000001</v>
          </cell>
          <cell r="F518">
            <v>25004.880000000001</v>
          </cell>
          <cell r="G518">
            <v>5309.19</v>
          </cell>
        </row>
        <row r="519">
          <cell r="A519" t="str">
            <v>KDA35</v>
          </cell>
          <cell r="B519" t="str">
            <v>06.6123</v>
          </cell>
          <cell r="C519" t="str">
            <v>Keùo daây nhoâm côõ daây 35mm2</v>
          </cell>
          <cell r="D519" t="str">
            <v>km</v>
          </cell>
          <cell r="G519">
            <v>159259</v>
          </cell>
        </row>
        <row r="520">
          <cell r="A520" t="str">
            <v>KDA50</v>
          </cell>
          <cell r="B520" t="str">
            <v>06.6124</v>
          </cell>
          <cell r="C520" t="str">
            <v>Keùo daây nhoâm côõ daây 50mm2</v>
          </cell>
          <cell r="D520" t="str">
            <v>km</v>
          </cell>
          <cell r="G520">
            <v>208012</v>
          </cell>
        </row>
        <row r="521">
          <cell r="A521" t="str">
            <v>KDA70</v>
          </cell>
          <cell r="B521" t="str">
            <v>06.6125</v>
          </cell>
          <cell r="C521" t="str">
            <v>Keùo daây nhoâm côõ daây 70mm2</v>
          </cell>
          <cell r="D521" t="str">
            <v>km</v>
          </cell>
          <cell r="G521">
            <v>279516</v>
          </cell>
        </row>
        <row r="522">
          <cell r="A522" t="str">
            <v>KDA95</v>
          </cell>
          <cell r="B522" t="str">
            <v>06.6126</v>
          </cell>
          <cell r="C522" t="str">
            <v>Keùo daây nhoâm côõ daây 95mm2</v>
          </cell>
          <cell r="D522" t="str">
            <v>km</v>
          </cell>
          <cell r="G522">
            <v>381897</v>
          </cell>
        </row>
        <row r="523">
          <cell r="A523" t="str">
            <v>KDA120</v>
          </cell>
          <cell r="B523" t="str">
            <v>06.6107</v>
          </cell>
          <cell r="C523" t="str">
            <v>Keùo daây nhoâm côõ daây 120mm2</v>
          </cell>
          <cell r="D523" t="str">
            <v>km</v>
          </cell>
          <cell r="G523">
            <v>588862</v>
          </cell>
        </row>
        <row r="524">
          <cell r="A524" t="str">
            <v>KDA150</v>
          </cell>
          <cell r="B524" t="str">
            <v>06.6108</v>
          </cell>
          <cell r="C524" t="str">
            <v>Keùo daây nhoâm côõ daây 150mm2</v>
          </cell>
          <cell r="D524" t="str">
            <v>km</v>
          </cell>
          <cell r="G524">
            <v>712550</v>
          </cell>
        </row>
        <row r="525">
          <cell r="A525" t="str">
            <v>KDA185</v>
          </cell>
          <cell r="B525" t="str">
            <v>06.6109</v>
          </cell>
          <cell r="C525" t="str">
            <v>Keùo daây nhoâm côõ daây 185mm2</v>
          </cell>
          <cell r="D525" t="str">
            <v>km</v>
          </cell>
          <cell r="G525">
            <v>840899</v>
          </cell>
        </row>
        <row r="526">
          <cell r="A526" t="str">
            <v>KDA240</v>
          </cell>
          <cell r="B526" t="str">
            <v>06.6110</v>
          </cell>
          <cell r="C526" t="str">
            <v>Keùo daây nhoâm côõ daây 240mm2</v>
          </cell>
          <cell r="D526" t="str">
            <v>km</v>
          </cell>
          <cell r="G526">
            <v>924792</v>
          </cell>
        </row>
        <row r="527">
          <cell r="A527" t="str">
            <v>KDA35B</v>
          </cell>
          <cell r="B527" t="str">
            <v>06.6123</v>
          </cell>
          <cell r="C527" t="str">
            <v>Keùo daây nhoâm boïc 35mm2</v>
          </cell>
          <cell r="D527" t="str">
            <v>km</v>
          </cell>
          <cell r="G527">
            <v>159259</v>
          </cell>
        </row>
        <row r="528">
          <cell r="A528" t="str">
            <v>KDA50B</v>
          </cell>
          <cell r="B528" t="str">
            <v>06.6124</v>
          </cell>
          <cell r="C528" t="str">
            <v>Keùo daây nhoâm boïc 50mm2</v>
          </cell>
          <cell r="D528" t="str">
            <v>km</v>
          </cell>
          <cell r="G528">
            <v>208012</v>
          </cell>
        </row>
        <row r="529">
          <cell r="A529" t="str">
            <v>KDA70B</v>
          </cell>
          <cell r="B529" t="str">
            <v>06.6125</v>
          </cell>
          <cell r="C529" t="str">
            <v>Keùo daây nhoâm boïc 70mm2</v>
          </cell>
          <cell r="D529" t="str">
            <v>km</v>
          </cell>
          <cell r="G529">
            <v>279516</v>
          </cell>
        </row>
        <row r="530">
          <cell r="A530" t="str">
            <v>KDA95B</v>
          </cell>
          <cell r="B530" t="str">
            <v>06.6126</v>
          </cell>
          <cell r="C530" t="str">
            <v>Keùo daây nhoâm boïc 95mm2</v>
          </cell>
          <cell r="D530" t="str">
            <v>km</v>
          </cell>
          <cell r="G530">
            <v>381897</v>
          </cell>
        </row>
        <row r="531">
          <cell r="A531" t="str">
            <v>KDA120B</v>
          </cell>
          <cell r="B531" t="str">
            <v>06.6107</v>
          </cell>
          <cell r="C531" t="str">
            <v>Keùo daây nhoâm boïc 120mm2</v>
          </cell>
          <cell r="D531" t="str">
            <v>km</v>
          </cell>
          <cell r="G531">
            <v>471089.60000000003</v>
          </cell>
        </row>
        <row r="532">
          <cell r="A532" t="str">
            <v>KDA240B</v>
          </cell>
          <cell r="B532" t="str">
            <v>06.6110</v>
          </cell>
          <cell r="C532" t="str">
            <v>Keùo daây nhoâm boïc 240mm2</v>
          </cell>
          <cell r="D532" t="str">
            <v>km</v>
          </cell>
          <cell r="G532">
            <v>924792</v>
          </cell>
        </row>
        <row r="533">
          <cell r="A533" t="str">
            <v>KDAC35</v>
          </cell>
          <cell r="B533" t="str">
            <v>06.6103</v>
          </cell>
          <cell r="C533" t="str">
            <v>Keùo daây nhoâm loõi theùp côõ daây 35mm2</v>
          </cell>
          <cell r="D533" t="str">
            <v>km</v>
          </cell>
          <cell r="G533">
            <v>198262</v>
          </cell>
        </row>
        <row r="534">
          <cell r="A534" t="str">
            <v>KDAC50</v>
          </cell>
          <cell r="B534" t="str">
            <v>06.6104</v>
          </cell>
          <cell r="C534" t="str">
            <v>Keùo daây nhoâm loõi theùp côõ daây 50mm2</v>
          </cell>
          <cell r="D534" t="str">
            <v>km</v>
          </cell>
          <cell r="G534">
            <v>261153</v>
          </cell>
        </row>
        <row r="535">
          <cell r="A535" t="str">
            <v>KDAC70</v>
          </cell>
          <cell r="B535" t="str">
            <v>06.6105</v>
          </cell>
          <cell r="C535" t="str">
            <v>Keùo daây nhoâm loõi theùp côõ daây 70mm2</v>
          </cell>
          <cell r="D535" t="str">
            <v>km</v>
          </cell>
          <cell r="G535">
            <v>348908</v>
          </cell>
        </row>
        <row r="536">
          <cell r="A536" t="str">
            <v>KDAC95</v>
          </cell>
          <cell r="B536" t="str">
            <v>06.6106</v>
          </cell>
          <cell r="C536" t="str">
            <v>Keùo daây nhoâm loõi theùp côõ daây 95mm2</v>
          </cell>
          <cell r="D536" t="str">
            <v>km</v>
          </cell>
          <cell r="G536">
            <v>475178</v>
          </cell>
        </row>
        <row r="537">
          <cell r="A537" t="str">
            <v>KDAC120</v>
          </cell>
          <cell r="B537" t="str">
            <v>06.6107</v>
          </cell>
          <cell r="C537" t="str">
            <v>Keùo daây nhoâm loõi theùp côõ daây 120mm2</v>
          </cell>
          <cell r="D537" t="str">
            <v>km</v>
          </cell>
          <cell r="G537">
            <v>588862</v>
          </cell>
        </row>
        <row r="538">
          <cell r="A538" t="str">
            <v>KDAC150</v>
          </cell>
          <cell r="B538" t="str">
            <v>06.6108</v>
          </cell>
          <cell r="C538" t="str">
            <v>Keùo daây nhoâm loõi theùp côõ daây 150mm2</v>
          </cell>
          <cell r="D538" t="str">
            <v>km</v>
          </cell>
          <cell r="G538">
            <v>712550</v>
          </cell>
        </row>
        <row r="539">
          <cell r="A539" t="str">
            <v>KDAC185</v>
          </cell>
          <cell r="B539" t="str">
            <v>06.6109</v>
          </cell>
          <cell r="C539" t="str">
            <v>Keùo daây nhoâm loõi theùp côõ daây 185mm2</v>
          </cell>
          <cell r="D539" t="str">
            <v>km</v>
          </cell>
          <cell r="G539">
            <v>840899</v>
          </cell>
        </row>
        <row r="540">
          <cell r="A540" t="str">
            <v>KDAC240</v>
          </cell>
          <cell r="B540" t="str">
            <v>06.6110</v>
          </cell>
          <cell r="C540" t="str">
            <v>Keùo daây nhoâm loõi theùp côõ daây 240mm2</v>
          </cell>
          <cell r="D540" t="str">
            <v>km</v>
          </cell>
          <cell r="G540">
            <v>924792</v>
          </cell>
        </row>
        <row r="541">
          <cell r="A541" t="str">
            <v>TDAC50</v>
          </cell>
          <cell r="B541" t="str">
            <v>08.08.12</v>
          </cell>
          <cell r="C541" t="str">
            <v>Thaùo + thu hoài daây nhoâm loõi theùp AC-50/8</v>
          </cell>
          <cell r="D541" t="str">
            <v>km</v>
          </cell>
          <cell r="G541">
            <v>239832</v>
          </cell>
        </row>
        <row r="542">
          <cell r="A542" t="str">
            <v>KDM22</v>
          </cell>
          <cell r="B542" t="str">
            <v>06.6142</v>
          </cell>
          <cell r="C542" t="str">
            <v>Keùo daây ñoàng traàn 22mm2</v>
          </cell>
          <cell r="D542" t="str">
            <v>km</v>
          </cell>
          <cell r="G542">
            <v>235151</v>
          </cell>
        </row>
        <row r="543">
          <cell r="A543" t="str">
            <v>KDM25</v>
          </cell>
          <cell r="B543" t="str">
            <v>06.6142</v>
          </cell>
          <cell r="C543" t="str">
            <v>Keùo daây ñoàng traàn 25mm2</v>
          </cell>
          <cell r="D543" t="str">
            <v>km</v>
          </cell>
          <cell r="G543">
            <v>235151</v>
          </cell>
        </row>
        <row r="544">
          <cell r="A544" t="str">
            <v>KDM35</v>
          </cell>
          <cell r="B544" t="str">
            <v>06.6143</v>
          </cell>
          <cell r="C544" t="str">
            <v>Keùo daây ñoàng traàn 35mm2</v>
          </cell>
          <cell r="D544" t="str">
            <v>km</v>
          </cell>
          <cell r="G544">
            <v>257740</v>
          </cell>
        </row>
        <row r="545">
          <cell r="A545" t="str">
            <v>KDM48</v>
          </cell>
          <cell r="B545" t="str">
            <v>06.6144</v>
          </cell>
          <cell r="C545" t="str">
            <v>Keùo daây ñoàng traàn 48mm2</v>
          </cell>
          <cell r="D545" t="str">
            <v>km</v>
          </cell>
          <cell r="G545">
            <v>336720</v>
          </cell>
        </row>
        <row r="546">
          <cell r="A546" t="str">
            <v>KDM50</v>
          </cell>
          <cell r="B546" t="str">
            <v>06.6144</v>
          </cell>
          <cell r="C546" t="str">
            <v>Keùo daây ñoàng traàn 50mm2</v>
          </cell>
          <cell r="D546" t="str">
            <v>km</v>
          </cell>
          <cell r="G546">
            <v>336720</v>
          </cell>
        </row>
        <row r="547">
          <cell r="A547" t="str">
            <v>KDM70</v>
          </cell>
          <cell r="B547" t="str">
            <v>06.6145</v>
          </cell>
          <cell r="C547" t="str">
            <v>Keùo daây ñoàng traàn 70mm2</v>
          </cell>
          <cell r="D547" t="str">
            <v>km</v>
          </cell>
          <cell r="G547">
            <v>453564</v>
          </cell>
        </row>
        <row r="548">
          <cell r="A548" t="str">
            <v>KDM95</v>
          </cell>
          <cell r="B548" t="str">
            <v>06.6146</v>
          </cell>
          <cell r="C548" t="str">
            <v>Keùo daây ñoàng traàn 95mm2</v>
          </cell>
          <cell r="D548" t="str">
            <v>km</v>
          </cell>
          <cell r="G548">
            <v>618186</v>
          </cell>
        </row>
        <row r="549">
          <cell r="A549" t="str">
            <v>KDM95B</v>
          </cell>
          <cell r="B549" t="str">
            <v>06.6146</v>
          </cell>
          <cell r="C549" t="str">
            <v>Keùo daây ñoàng boïc 95mm2</v>
          </cell>
          <cell r="D549" t="str">
            <v>km</v>
          </cell>
          <cell r="G549">
            <v>618186</v>
          </cell>
        </row>
        <row r="550">
          <cell r="A550" t="str">
            <v>KCN1kg</v>
          </cell>
          <cell r="B550" t="str">
            <v>07.3101</v>
          </cell>
          <cell r="C550" t="str">
            <v>Laép caùp ngaàm loaïi &lt;=1kg</v>
          </cell>
          <cell r="D550" t="str">
            <v>meùt</v>
          </cell>
          <cell r="F550">
            <v>3785</v>
          </cell>
          <cell r="G550">
            <v>2633</v>
          </cell>
        </row>
        <row r="551">
          <cell r="A551" t="str">
            <v>KCN2kg</v>
          </cell>
          <cell r="B551" t="str">
            <v>07.3102</v>
          </cell>
          <cell r="C551" t="str">
            <v>Laép caùp ngaàm loaïi &lt;=2kg</v>
          </cell>
          <cell r="D551" t="str">
            <v>meùt</v>
          </cell>
          <cell r="F551">
            <v>3785</v>
          </cell>
          <cell r="G551">
            <v>3055</v>
          </cell>
        </row>
        <row r="552">
          <cell r="A552" t="str">
            <v>KCN3kg</v>
          </cell>
          <cell r="B552" t="str">
            <v>07.3103</v>
          </cell>
          <cell r="C552" t="str">
            <v>Laép caùp ngaàm loaïi &lt;=3kg</v>
          </cell>
          <cell r="D552" t="str">
            <v>meùt</v>
          </cell>
          <cell r="F552">
            <v>3785</v>
          </cell>
          <cell r="G552">
            <v>4063</v>
          </cell>
        </row>
        <row r="553">
          <cell r="A553" t="str">
            <v>KCN4kg</v>
          </cell>
          <cell r="B553" t="str">
            <v>07.3104</v>
          </cell>
          <cell r="C553" t="str">
            <v>Laép caùp ngaàm loaïi &lt;=4.5kg</v>
          </cell>
          <cell r="D553" t="str">
            <v>meùt</v>
          </cell>
          <cell r="F553">
            <v>4551</v>
          </cell>
          <cell r="G553">
            <v>5282</v>
          </cell>
        </row>
        <row r="554">
          <cell r="A554" t="str">
            <v>KCN6kg</v>
          </cell>
          <cell r="B554" t="str">
            <v>07.3105</v>
          </cell>
          <cell r="C554" t="str">
            <v>Laép caùp ngaàm loaïi &lt;=6kg</v>
          </cell>
          <cell r="D554" t="str">
            <v>meùt</v>
          </cell>
          <cell r="F554">
            <v>4551</v>
          </cell>
          <cell r="G554">
            <v>6712</v>
          </cell>
        </row>
        <row r="555">
          <cell r="A555" t="str">
            <v>KCN7kg</v>
          </cell>
          <cell r="B555" t="str">
            <v>07.3106</v>
          </cell>
          <cell r="C555" t="str">
            <v>Laép caùp ngaàm loaïi &lt;=7.5kg</v>
          </cell>
          <cell r="D555" t="str">
            <v>meùt</v>
          </cell>
          <cell r="F555">
            <v>5317</v>
          </cell>
          <cell r="G555">
            <v>8532</v>
          </cell>
        </row>
        <row r="556">
          <cell r="A556" t="str">
            <v>LSD</v>
          </cell>
          <cell r="B556" t="str">
            <v>06.1105</v>
          </cell>
          <cell r="C556" t="str">
            <v>Laép söù ñöùng 24KV</v>
          </cell>
          <cell r="D556" t="str">
            <v>boä</v>
          </cell>
          <cell r="G556">
            <v>3499</v>
          </cell>
        </row>
        <row r="557">
          <cell r="A557" t="str">
            <v>lsd35</v>
          </cell>
          <cell r="B557" t="str">
            <v>06.1106</v>
          </cell>
          <cell r="C557" t="str">
            <v>Laép söù ñöùng 35KV</v>
          </cell>
          <cell r="D557" t="str">
            <v>boä</v>
          </cell>
          <cell r="G557">
            <v>4459</v>
          </cell>
        </row>
        <row r="558">
          <cell r="A558" t="str">
            <v>LCHSD</v>
          </cell>
          <cell r="B558" t="str">
            <v>06.1410</v>
          </cell>
          <cell r="C558" t="str">
            <v>Laép chuoãi söù ñôõ 2 baùt/chuoãi</v>
          </cell>
          <cell r="D558" t="str">
            <v>chuoãi</v>
          </cell>
          <cell r="G558">
            <v>2925</v>
          </cell>
        </row>
        <row r="559">
          <cell r="A559" t="str">
            <v>LCHSN</v>
          </cell>
          <cell r="B559" t="str">
            <v>06.1511</v>
          </cell>
          <cell r="C559" t="str">
            <v>Laép chuoãi söù neùo 2 baùt/chuoãi</v>
          </cell>
          <cell r="D559" t="str">
            <v>chuoãi</v>
          </cell>
          <cell r="G559">
            <v>3088</v>
          </cell>
        </row>
        <row r="560">
          <cell r="A560" t="str">
            <v>LCHSN3</v>
          </cell>
          <cell r="B560" t="str">
            <v>06.1521</v>
          </cell>
          <cell r="C560" t="str">
            <v>Laép chuoãi söù neùo 3 baùt/chuoãi</v>
          </cell>
          <cell r="D560" t="str">
            <v>chuoãi</v>
          </cell>
          <cell r="G560">
            <v>7313</v>
          </cell>
        </row>
        <row r="561">
          <cell r="A561" t="str">
            <v>LSOC</v>
          </cell>
          <cell r="B561" t="str">
            <v>06.1211</v>
          </cell>
          <cell r="C561" t="str">
            <v>Laép rack söù + söù oáng chæ</v>
          </cell>
          <cell r="D561" t="str">
            <v>boä</v>
          </cell>
          <cell r="G561">
            <v>883</v>
          </cell>
        </row>
        <row r="562">
          <cell r="A562" t="str">
            <v>LR2</v>
          </cell>
          <cell r="B562" t="str">
            <v>06.1213</v>
          </cell>
          <cell r="C562" t="str">
            <v>Laép rack 2 söù + söù oáng chæ</v>
          </cell>
          <cell r="D562" t="str">
            <v>boä</v>
          </cell>
          <cell r="G562">
            <v>2884</v>
          </cell>
        </row>
        <row r="563">
          <cell r="A563" t="str">
            <v>LR3</v>
          </cell>
          <cell r="B563" t="str">
            <v>06.1214</v>
          </cell>
          <cell r="C563" t="str">
            <v>Laép rack 3 söù + söù oáng chæ</v>
          </cell>
          <cell r="D563" t="str">
            <v>boä</v>
          </cell>
          <cell r="G563">
            <v>4017</v>
          </cell>
        </row>
        <row r="564">
          <cell r="A564" t="str">
            <v>LR4</v>
          </cell>
          <cell r="B564" t="str">
            <v>06.1215</v>
          </cell>
          <cell r="C564" t="str">
            <v>Laép rack 4 söù + söù oáng chæ</v>
          </cell>
          <cell r="D564" t="str">
            <v>boä</v>
          </cell>
          <cell r="G564">
            <v>5665</v>
          </cell>
        </row>
        <row r="565">
          <cell r="A565" t="str">
            <v>LBNH</v>
          </cell>
          <cell r="B565" t="str">
            <v>06.2070</v>
          </cell>
          <cell r="C565" t="str">
            <v>Sôn bieån soá- baûng nguy hieåm</v>
          </cell>
          <cell r="D565" t="str">
            <v>caùi</v>
          </cell>
          <cell r="G565">
            <v>3250</v>
          </cell>
        </row>
        <row r="566">
          <cell r="A566" t="str">
            <v>LFCO</v>
          </cell>
          <cell r="B566" t="str">
            <v>06.3001</v>
          </cell>
          <cell r="C566" t="str">
            <v>Laép FCO 24KV</v>
          </cell>
          <cell r="D566" t="str">
            <v>caùi</v>
          </cell>
          <cell r="G566">
            <v>9961</v>
          </cell>
        </row>
        <row r="567">
          <cell r="A567" t="str">
            <v>LLBFCO</v>
          </cell>
          <cell r="B567" t="str">
            <v>06.3001</v>
          </cell>
          <cell r="C567" t="str">
            <v>Laép LBFCO 24KV</v>
          </cell>
          <cell r="D567" t="str">
            <v>caùi</v>
          </cell>
          <cell r="G567">
            <v>9961</v>
          </cell>
        </row>
        <row r="568">
          <cell r="A568" t="str">
            <v>LGFCO</v>
          </cell>
          <cell r="B568" t="str">
            <v>06.2110</v>
          </cell>
          <cell r="C568" t="str">
            <v>Laép giaù ñôõ FCO</v>
          </cell>
          <cell r="D568" t="str">
            <v>boä</v>
          </cell>
          <cell r="G568">
            <v>5688</v>
          </cell>
        </row>
        <row r="569">
          <cell r="A569" t="str">
            <v>KDQG1</v>
          </cell>
          <cell r="B569" t="str">
            <v>06.5071</v>
          </cell>
          <cell r="C569" t="str">
            <v>Keùo daây qua vò trí beû goùc daây &lt;=50mm2</v>
          </cell>
          <cell r="D569" t="str">
            <v>vò trí</v>
          </cell>
          <cell r="G569">
            <v>30967</v>
          </cell>
        </row>
        <row r="570">
          <cell r="A570" t="str">
            <v>KDQG2</v>
          </cell>
          <cell r="B570" t="str">
            <v>06.5072</v>
          </cell>
          <cell r="C570" t="str">
            <v xml:space="preserve">Keùo daây qua vò trí beû goùc daây </v>
          </cell>
          <cell r="D570" t="str">
            <v>vò trí</v>
          </cell>
          <cell r="G570">
            <v>61933</v>
          </cell>
        </row>
        <row r="571">
          <cell r="A571" t="str">
            <v>KDQS</v>
          </cell>
          <cell r="B571" t="str">
            <v>06.5082</v>
          </cell>
          <cell r="C571" t="str">
            <v>Keùo daây qua soâng ( S&lt;=300)</v>
          </cell>
          <cell r="D571" t="str">
            <v>vò trí</v>
          </cell>
          <cell r="G571">
            <v>261513</v>
          </cell>
        </row>
        <row r="572">
          <cell r="A572" t="str">
            <v>KDQMR</v>
          </cell>
          <cell r="B572" t="str">
            <v>06.5082</v>
          </cell>
          <cell r="C572" t="str">
            <v>Keùo daây qua möông raïch</v>
          </cell>
          <cell r="D572" t="str">
            <v>vò trí</v>
          </cell>
          <cell r="G572">
            <v>261513</v>
          </cell>
        </row>
        <row r="573">
          <cell r="A573" t="str">
            <v>PT</v>
          </cell>
          <cell r="B573" t="str">
            <v>01.1112</v>
          </cell>
          <cell r="C573" t="str">
            <v>Phaùt tuyeán</v>
          </cell>
          <cell r="D573" t="str">
            <v>m2</v>
          </cell>
          <cell r="G573">
            <v>230</v>
          </cell>
        </row>
        <row r="574">
          <cell r="A574" t="str">
            <v>KDQD</v>
          </cell>
          <cell r="B574" t="str">
            <v>06.5051</v>
          </cell>
          <cell r="C574" t="str">
            <v>Keùo daây vöôït ñöôøng ( daây &lt;=50mm2)</v>
          </cell>
          <cell r="D574" t="str">
            <v>vò trí</v>
          </cell>
          <cell r="G574">
            <v>125725</v>
          </cell>
        </row>
        <row r="575">
          <cell r="A575" t="str">
            <v>KDQD1</v>
          </cell>
          <cell r="B575" t="str">
            <v>06.5052</v>
          </cell>
          <cell r="C575" t="str">
            <v>Keùo daây vöôït ñöôøng (daây &lt;=95mm2)</v>
          </cell>
          <cell r="D575" t="str">
            <v>vò trí</v>
          </cell>
          <cell r="G575">
            <v>159014</v>
          </cell>
        </row>
        <row r="576">
          <cell r="A576" t="str">
            <v>chenda</v>
          </cell>
          <cell r="B576" t="str">
            <v>03.2204</v>
          </cell>
          <cell r="C576" t="str">
            <v>Cheøn ñaù daêm chaân coät</v>
          </cell>
          <cell r="D576" t="str">
            <v>m3</v>
          </cell>
          <cell r="G576">
            <v>10890</v>
          </cell>
        </row>
        <row r="581">
          <cell r="A581" t="str">
            <v>Baûng keâ ñôn gía traïm bieán aùp ( 66/1999/QÑ-BCN)</v>
          </cell>
        </row>
        <row r="583">
          <cell r="A583" t="str">
            <v>Maõ</v>
          </cell>
          <cell r="B583" t="str">
            <v>MHÑG</v>
          </cell>
          <cell r="C583" t="str">
            <v>Coâng vieäc</v>
          </cell>
          <cell r="D583" t="str">
            <v>Ñôn vò</v>
          </cell>
          <cell r="E583" t="str">
            <v>Ñôn giaù</v>
          </cell>
        </row>
        <row r="584">
          <cell r="A584">
            <v>1</v>
          </cell>
          <cell r="B584">
            <v>2</v>
          </cell>
          <cell r="C584">
            <v>3</v>
          </cell>
          <cell r="D584">
            <v>4</v>
          </cell>
          <cell r="E584" t="str">
            <v>TB</v>
          </cell>
          <cell r="F584" t="str">
            <v>VL</v>
          </cell>
          <cell r="G584" t="str">
            <v>NC</v>
          </cell>
          <cell r="H584" t="str">
            <v>M</v>
          </cell>
        </row>
        <row r="585">
          <cell r="A585" t="str">
            <v>TR15</v>
          </cell>
          <cell r="B585" t="str">
            <v>01.1161</v>
          </cell>
          <cell r="C585" t="str">
            <v>Maùy bieán aùp 8,6(12,7)/0,22- 0,44kV  15kVA</v>
          </cell>
          <cell r="D585" t="str">
            <v>maùy</v>
          </cell>
          <cell r="E585">
            <v>7593000</v>
          </cell>
          <cell r="F585">
            <v>768274</v>
          </cell>
          <cell r="G585">
            <v>38564</v>
          </cell>
          <cell r="H585">
            <v>91845</v>
          </cell>
        </row>
        <row r="586">
          <cell r="A586" t="str">
            <v>TR25</v>
          </cell>
          <cell r="B586" t="str">
            <v>01.1161</v>
          </cell>
          <cell r="C586" t="str">
            <v>Maùy bieán aùp 8,6(12,7)/0,22- 0,44kV  25kVA</v>
          </cell>
          <cell r="D586" t="str">
            <v>maùy</v>
          </cell>
          <cell r="E586">
            <v>9701000</v>
          </cell>
          <cell r="F586">
            <v>768274</v>
          </cell>
          <cell r="G586">
            <v>38564</v>
          </cell>
          <cell r="H586">
            <v>91845</v>
          </cell>
        </row>
        <row r="587">
          <cell r="A587" t="str">
            <v>TR37</v>
          </cell>
          <cell r="B587" t="str">
            <v>01.1162</v>
          </cell>
          <cell r="C587" t="str">
            <v>Maùy bieán aùp 8,6(12,7)/0,22-0,44kV- 37,5kVA</v>
          </cell>
          <cell r="D587" t="str">
            <v>maùy</v>
          </cell>
          <cell r="E587">
            <v>12099000</v>
          </cell>
          <cell r="F587">
            <v>770434</v>
          </cell>
          <cell r="G587">
            <v>44484</v>
          </cell>
          <cell r="H587">
            <v>91845</v>
          </cell>
        </row>
        <row r="588">
          <cell r="A588" t="str">
            <v>TR50</v>
          </cell>
          <cell r="B588" t="str">
            <v>01.1162</v>
          </cell>
          <cell r="C588" t="str">
            <v>Maùy bieán aùp 8,6(12,7)/0,22-0,44kV- 50kVA</v>
          </cell>
          <cell r="D588" t="str">
            <v>maùy</v>
          </cell>
          <cell r="E588">
            <v>14279000</v>
          </cell>
          <cell r="F588">
            <v>770434</v>
          </cell>
          <cell r="G588">
            <v>44484</v>
          </cell>
          <cell r="H588">
            <v>91845</v>
          </cell>
        </row>
        <row r="589">
          <cell r="A589" t="str">
            <v>TR75</v>
          </cell>
          <cell r="B589" t="str">
            <v>01.1163</v>
          </cell>
          <cell r="C589" t="str">
            <v>Maùy bieán aùp 8,6(12,7)/0,22-0,44kV- 75kVA</v>
          </cell>
          <cell r="D589" t="str">
            <v>maùy</v>
          </cell>
          <cell r="E589">
            <v>18858000</v>
          </cell>
          <cell r="F589">
            <v>771055</v>
          </cell>
          <cell r="G589">
            <v>59199</v>
          </cell>
          <cell r="H589">
            <v>91845</v>
          </cell>
        </row>
        <row r="590">
          <cell r="A590" t="str">
            <v>TR151</v>
          </cell>
          <cell r="B590" t="str">
            <v>01.1161</v>
          </cell>
          <cell r="C590" t="str">
            <v>Maùy bieán aùp 12,7/0,22-0,44kV  15kVA</v>
          </cell>
          <cell r="D590" t="str">
            <v>maùy</v>
          </cell>
          <cell r="E590">
            <v>7365000</v>
          </cell>
          <cell r="F590">
            <v>768274</v>
          </cell>
          <cell r="G590">
            <v>38564</v>
          </cell>
          <cell r="H590">
            <v>91845</v>
          </cell>
        </row>
        <row r="591">
          <cell r="A591" t="str">
            <v>TR251</v>
          </cell>
          <cell r="B591" t="str">
            <v>01.1161</v>
          </cell>
          <cell r="C591" t="str">
            <v>Maùy bieán aùp 12,7/0,22-0,44kV  25kVA</v>
          </cell>
          <cell r="D591" t="str">
            <v>maùy</v>
          </cell>
          <cell r="E591">
            <v>9410000</v>
          </cell>
          <cell r="F591">
            <v>768274</v>
          </cell>
          <cell r="G591">
            <v>38564</v>
          </cell>
          <cell r="H591">
            <v>91845</v>
          </cell>
        </row>
        <row r="592">
          <cell r="A592" t="str">
            <v>TR371</v>
          </cell>
          <cell r="B592" t="str">
            <v>01.1162</v>
          </cell>
          <cell r="C592" t="str">
            <v>Maùy bieán aùp 12,7/0,22-0,44kV  37,5kVA</v>
          </cell>
          <cell r="D592" t="str">
            <v>maùy</v>
          </cell>
          <cell r="E592">
            <v>11736000</v>
          </cell>
          <cell r="F592">
            <v>770434</v>
          </cell>
          <cell r="G592">
            <v>44484</v>
          </cell>
          <cell r="H592">
            <v>91845</v>
          </cell>
        </row>
        <row r="593">
          <cell r="A593" t="str">
            <v>TR501</v>
          </cell>
          <cell r="B593" t="str">
            <v>01.1162</v>
          </cell>
          <cell r="C593" t="str">
            <v>Maùy bieán aùp 12,7/0,22-0,44kV  50kVA</v>
          </cell>
          <cell r="D593" t="str">
            <v>maùy</v>
          </cell>
          <cell r="E593">
            <v>13851000</v>
          </cell>
          <cell r="F593">
            <v>770434</v>
          </cell>
          <cell r="G593">
            <v>44484</v>
          </cell>
          <cell r="H593">
            <v>91845</v>
          </cell>
        </row>
        <row r="594">
          <cell r="A594" t="str">
            <v>TR751</v>
          </cell>
          <cell r="B594" t="str">
            <v>01.1163</v>
          </cell>
          <cell r="C594" t="str">
            <v>Maùy bieán aùp 12,7/0,22-0,44kV  75kVA</v>
          </cell>
          <cell r="D594" t="str">
            <v>maùy</v>
          </cell>
          <cell r="E594">
            <v>18292000</v>
          </cell>
          <cell r="F594">
            <v>771055</v>
          </cell>
          <cell r="G594">
            <v>59199</v>
          </cell>
          <cell r="H594">
            <v>91845</v>
          </cell>
        </row>
        <row r="595">
          <cell r="A595" t="str">
            <v>TR1001</v>
          </cell>
          <cell r="B595" t="str">
            <v>01.1153</v>
          </cell>
          <cell r="C595" t="str">
            <v>Maùy bieán aùp 22/0,4kV  100kVA</v>
          </cell>
          <cell r="D595" t="str">
            <v>maùy</v>
          </cell>
          <cell r="E595">
            <v>23634000</v>
          </cell>
          <cell r="F595">
            <v>772443</v>
          </cell>
          <cell r="G595">
            <v>65119</v>
          </cell>
          <cell r="H595">
            <v>107252</v>
          </cell>
        </row>
        <row r="596">
          <cell r="A596" t="str">
            <v>TR100</v>
          </cell>
          <cell r="B596" t="str">
            <v>01.1153</v>
          </cell>
          <cell r="C596" t="str">
            <v>Maùy bieán aùp 15(22)/0,4kV- 100kVA</v>
          </cell>
          <cell r="D596" t="str">
            <v>maùy</v>
          </cell>
          <cell r="E596">
            <v>25718000</v>
          </cell>
          <cell r="F596">
            <v>772443</v>
          </cell>
          <cell r="G596">
            <v>65119</v>
          </cell>
          <cell r="H596">
            <v>107252</v>
          </cell>
        </row>
        <row r="597">
          <cell r="A597" t="str">
            <v>TR560</v>
          </cell>
          <cell r="B597" t="str">
            <v>01.1156</v>
          </cell>
          <cell r="C597" t="str">
            <v>Maùy bieán aùp 15(22)/0,4kV- 560kVA</v>
          </cell>
          <cell r="D597" t="str">
            <v>maùy</v>
          </cell>
          <cell r="E597">
            <v>67648000</v>
          </cell>
          <cell r="F597">
            <v>772443</v>
          </cell>
          <cell r="G597">
            <v>106558</v>
          </cell>
          <cell r="H597">
            <v>127832</v>
          </cell>
        </row>
        <row r="598">
          <cell r="A598" t="str">
            <v>FCO100</v>
          </cell>
          <cell r="B598" t="str">
            <v>02.3155</v>
          </cell>
          <cell r="C598" t="str">
            <v>FCO 24kV - 100A+daây chì</v>
          </cell>
          <cell r="D598" t="str">
            <v>caùi</v>
          </cell>
          <cell r="E598">
            <v>880000</v>
          </cell>
          <cell r="F598">
            <v>8593</v>
          </cell>
          <cell r="G598">
            <v>12275</v>
          </cell>
        </row>
        <row r="599">
          <cell r="A599" t="str">
            <v>FCO200</v>
          </cell>
          <cell r="B599" t="str">
            <v>02.3155</v>
          </cell>
          <cell r="C599" t="str">
            <v>FCO-24KV-200A + daây chì</v>
          </cell>
          <cell r="D599" t="str">
            <v>caùi</v>
          </cell>
          <cell r="E599">
            <v>1000000</v>
          </cell>
          <cell r="F599">
            <v>8593</v>
          </cell>
          <cell r="G599">
            <v>12275</v>
          </cell>
        </row>
        <row r="600">
          <cell r="A600" t="str">
            <v>LBFCO</v>
          </cell>
          <cell r="B600" t="str">
            <v>02.3155</v>
          </cell>
          <cell r="C600" t="str">
            <v>LBFCO-24KV-200A + daây chì</v>
          </cell>
          <cell r="D600" t="str">
            <v>caùi</v>
          </cell>
          <cell r="E600">
            <v>2050000</v>
          </cell>
          <cell r="F600">
            <v>8593</v>
          </cell>
          <cell r="G600">
            <v>12275</v>
          </cell>
        </row>
        <row r="601">
          <cell r="A601" t="str">
            <v>LBFCO1</v>
          </cell>
          <cell r="B601" t="str">
            <v>02.3155</v>
          </cell>
          <cell r="C601" t="str">
            <v>LBFCO-24KV-100A + daây chì</v>
          </cell>
          <cell r="D601" t="str">
            <v>caùi</v>
          </cell>
          <cell r="E601">
            <v>1200000</v>
          </cell>
          <cell r="F601">
            <v>8593</v>
          </cell>
          <cell r="G601">
            <v>12275</v>
          </cell>
        </row>
        <row r="602">
          <cell r="A602" t="str">
            <v>DS1P</v>
          </cell>
          <cell r="B602" t="str">
            <v>02.3155</v>
          </cell>
          <cell r="C602" t="str">
            <v xml:space="preserve">DS 1P - 24KV - 600A </v>
          </cell>
          <cell r="D602" t="str">
            <v>caùi</v>
          </cell>
          <cell r="E602">
            <v>970000</v>
          </cell>
          <cell r="F602">
            <v>8593</v>
          </cell>
          <cell r="G602">
            <v>12275</v>
          </cell>
        </row>
        <row r="603">
          <cell r="A603" t="str">
            <v>LA18</v>
          </cell>
          <cell r="B603" t="str">
            <v>02.5114</v>
          </cell>
          <cell r="C603" t="str">
            <v>Choáng seùt van LA 18kV   10kA</v>
          </cell>
          <cell r="D603" t="str">
            <v>caùi</v>
          </cell>
          <cell r="E603">
            <v>820000</v>
          </cell>
          <cell r="F603">
            <v>8594</v>
          </cell>
          <cell r="G603">
            <v>12787</v>
          </cell>
        </row>
        <row r="604">
          <cell r="A604" t="str">
            <v>LA12</v>
          </cell>
          <cell r="B604" t="str">
            <v>02.5114</v>
          </cell>
          <cell r="C604" t="str">
            <v>Choáng seùt van LA 12,7kV 10kA</v>
          </cell>
          <cell r="D604" t="str">
            <v>caùi</v>
          </cell>
          <cell r="E604">
            <v>630000</v>
          </cell>
          <cell r="F604">
            <v>8594</v>
          </cell>
          <cell r="G604">
            <v>12787</v>
          </cell>
        </row>
        <row r="605">
          <cell r="A605" t="str">
            <v>GDFCOt</v>
          </cell>
          <cell r="B605" t="str">
            <v>06.2110</v>
          </cell>
          <cell r="C605" t="str">
            <v>Gía ñôõ FCO vaø LA traïm 1 pha</v>
          </cell>
          <cell r="D605" t="str">
            <v>boä</v>
          </cell>
          <cell r="F605">
            <v>42000</v>
          </cell>
          <cell r="G605">
            <v>5404</v>
          </cell>
        </row>
        <row r="606">
          <cell r="A606" t="str">
            <v>TI15</v>
          </cell>
          <cell r="B606" t="str">
            <v>02.1125</v>
          </cell>
          <cell r="C606" t="str">
            <v>Bieán doøng 24kV  25/5A</v>
          </cell>
          <cell r="D606" t="str">
            <v>caùi</v>
          </cell>
          <cell r="E606">
            <v>3959000</v>
          </cell>
          <cell r="F606">
            <v>9657</v>
          </cell>
          <cell r="G606">
            <v>36825</v>
          </cell>
          <cell r="H606">
            <v>66502</v>
          </cell>
        </row>
        <row r="607">
          <cell r="A607" t="str">
            <v>TI50</v>
          </cell>
          <cell r="C607" t="str">
            <v>Bieán doøng 600V - 50/5A</v>
          </cell>
          <cell r="D607" t="str">
            <v>caùi</v>
          </cell>
          <cell r="E607">
            <v>75200</v>
          </cell>
        </row>
        <row r="608">
          <cell r="A608" t="str">
            <v>TI75</v>
          </cell>
          <cell r="C608" t="str">
            <v xml:space="preserve">Bieán doøng 600V - 75/5A </v>
          </cell>
          <cell r="D608" t="str">
            <v>caùi</v>
          </cell>
          <cell r="E608">
            <v>75200</v>
          </cell>
        </row>
        <row r="609">
          <cell r="A609" t="str">
            <v>TI137</v>
          </cell>
          <cell r="C609" t="str">
            <v>Bieán doøng 600V - 100/5A</v>
          </cell>
          <cell r="D609" t="str">
            <v>caùi</v>
          </cell>
          <cell r="E609">
            <v>75200</v>
          </cell>
        </row>
        <row r="610">
          <cell r="A610" t="str">
            <v>TI125</v>
          </cell>
          <cell r="C610" t="str">
            <v xml:space="preserve">Bieán doøng 600V - 125/5A </v>
          </cell>
          <cell r="D610" t="str">
            <v>caùi</v>
          </cell>
          <cell r="E610">
            <v>75200</v>
          </cell>
        </row>
        <row r="611">
          <cell r="A611" t="str">
            <v>TI150</v>
          </cell>
          <cell r="C611" t="str">
            <v xml:space="preserve">Bieán doøng 600V - 150/5A </v>
          </cell>
          <cell r="D611" t="str">
            <v>caùi</v>
          </cell>
          <cell r="E611">
            <v>75200</v>
          </cell>
        </row>
        <row r="612">
          <cell r="A612" t="str">
            <v>TI200</v>
          </cell>
          <cell r="C612" t="str">
            <v xml:space="preserve">Bieán doøng 600V - 200/5A </v>
          </cell>
          <cell r="D612" t="str">
            <v>caùi</v>
          </cell>
          <cell r="E612">
            <v>75200</v>
          </cell>
        </row>
        <row r="613">
          <cell r="A613" t="str">
            <v>TI250</v>
          </cell>
          <cell r="C613" t="str">
            <v>Bieán doøng 600V - 250/5A</v>
          </cell>
          <cell r="D613" t="str">
            <v>caùi</v>
          </cell>
          <cell r="E613">
            <v>75200</v>
          </cell>
        </row>
        <row r="614">
          <cell r="A614" t="str">
            <v>TU</v>
          </cell>
          <cell r="B614" t="str">
            <v>02.1115</v>
          </cell>
          <cell r="C614" t="str">
            <v>Bieán ñieän aùp 8400/120V</v>
          </cell>
          <cell r="D614" t="str">
            <v>caùi</v>
          </cell>
          <cell r="E614">
            <v>2500000</v>
          </cell>
          <cell r="F614">
            <v>9657</v>
          </cell>
          <cell r="G614">
            <v>36825</v>
          </cell>
          <cell r="H614">
            <v>66502</v>
          </cell>
        </row>
        <row r="615">
          <cell r="A615" t="str">
            <v>TUBU</v>
          </cell>
          <cell r="B615" t="str">
            <v>05.1101</v>
          </cell>
          <cell r="C615" t="str">
            <v>Tuû tuï buø haï theá</v>
          </cell>
          <cell r="D615" t="str">
            <v>tuû</v>
          </cell>
          <cell r="G615">
            <v>42285</v>
          </cell>
          <cell r="H615">
            <v>30633</v>
          </cell>
        </row>
        <row r="616">
          <cell r="A616" t="str">
            <v>TUDK1</v>
          </cell>
          <cell r="B616" t="str">
            <v>05.1101</v>
          </cell>
          <cell r="C616" t="str">
            <v>Thuøng ñieän keá+aptomat traïm 1 pha</v>
          </cell>
          <cell r="D616" t="str">
            <v>caùi</v>
          </cell>
          <cell r="F616">
            <v>410000</v>
          </cell>
          <cell r="G616">
            <v>42285</v>
          </cell>
          <cell r="H616">
            <v>30633</v>
          </cell>
        </row>
        <row r="617">
          <cell r="A617" t="str">
            <v>TUDK1+V+A</v>
          </cell>
          <cell r="B617" t="str">
            <v>05.1101</v>
          </cell>
          <cell r="C617" t="str">
            <v>Thuøng ñieän keá+aptomat+V+A+TI+caùp tín hieâu (traïm 1 pha)</v>
          </cell>
          <cell r="D617" t="str">
            <v>caùi</v>
          </cell>
          <cell r="F617">
            <v>410000</v>
          </cell>
          <cell r="G617">
            <v>42285</v>
          </cell>
          <cell r="H617">
            <v>30633</v>
          </cell>
        </row>
        <row r="618">
          <cell r="A618" t="str">
            <v>TUAP1</v>
          </cell>
          <cell r="B618" t="str">
            <v>05.1101</v>
          </cell>
          <cell r="C618" t="str">
            <v>Tuû aùptomat traïm 1 pha</v>
          </cell>
          <cell r="D618" t="str">
            <v>caùi</v>
          </cell>
          <cell r="F618">
            <v>180000</v>
          </cell>
          <cell r="G618">
            <v>42285</v>
          </cell>
          <cell r="H618">
            <v>30633</v>
          </cell>
        </row>
        <row r="619">
          <cell r="A619" t="str">
            <v>TUDK3</v>
          </cell>
          <cell r="B619" t="str">
            <v>05.1102</v>
          </cell>
          <cell r="C619" t="str">
            <v>Tuû ñieän keá traïm 3 pha</v>
          </cell>
          <cell r="D619" t="str">
            <v>caùi</v>
          </cell>
          <cell r="F619">
            <v>410000</v>
          </cell>
          <cell r="G619">
            <v>48712</v>
          </cell>
          <cell r="H619">
            <v>30633</v>
          </cell>
        </row>
        <row r="620">
          <cell r="A620" t="str">
            <v>TUDK3+V+A</v>
          </cell>
          <cell r="B620" t="str">
            <v>05.1102</v>
          </cell>
          <cell r="C620" t="str">
            <v>Thuøng ñieän keá+aptomat+V+A+TI+caùp tín hieâu (traïm 3 pha)</v>
          </cell>
          <cell r="D620" t="str">
            <v>caùi</v>
          </cell>
          <cell r="F620">
            <v>410000</v>
          </cell>
          <cell r="G620">
            <v>48712</v>
          </cell>
          <cell r="H620">
            <v>30633</v>
          </cell>
        </row>
        <row r="621">
          <cell r="A621" t="str">
            <v>TUAP3</v>
          </cell>
          <cell r="B621" t="str">
            <v>05.1102</v>
          </cell>
          <cell r="C621" t="str">
            <v>Tuû aùptomat traïm 3 pha</v>
          </cell>
          <cell r="D621" t="str">
            <v>caùi</v>
          </cell>
          <cell r="F621">
            <v>410000</v>
          </cell>
          <cell r="G621">
            <v>48712</v>
          </cell>
          <cell r="H621">
            <v>30633</v>
          </cell>
        </row>
        <row r="622">
          <cell r="A622" t="str">
            <v>ATM75A</v>
          </cell>
          <cell r="C622" t="str">
            <v>Aptomat 2 cöïc 600V -75A</v>
          </cell>
          <cell r="D622" t="str">
            <v>caùi</v>
          </cell>
          <cell r="E622">
            <v>450000</v>
          </cell>
        </row>
        <row r="623">
          <cell r="A623" t="str">
            <v>ATM200A</v>
          </cell>
          <cell r="C623" t="str">
            <v>Aptomat 2 cöïc 600V -200A</v>
          </cell>
          <cell r="D623" t="str">
            <v>caùi</v>
          </cell>
          <cell r="E623">
            <v>650000</v>
          </cell>
        </row>
        <row r="624">
          <cell r="A624" t="str">
            <v>ATM50</v>
          </cell>
          <cell r="C624" t="str">
            <v>Aptomat 3 cöïc 600V -50A</v>
          </cell>
          <cell r="D624" t="str">
            <v>caùi</v>
          </cell>
          <cell r="E624">
            <v>944000</v>
          </cell>
        </row>
        <row r="625">
          <cell r="A625" t="str">
            <v>ATM75</v>
          </cell>
          <cell r="C625" t="str">
            <v>Aptomat 3 cöïc 600V-75A</v>
          </cell>
          <cell r="D625" t="str">
            <v>caùi</v>
          </cell>
          <cell r="E625">
            <v>944000</v>
          </cell>
        </row>
        <row r="626">
          <cell r="A626" t="str">
            <v>ATM100</v>
          </cell>
          <cell r="C626" t="str">
            <v>Aptomat 3 cöïc 600V-100A</v>
          </cell>
          <cell r="D626" t="str">
            <v>caùi</v>
          </cell>
          <cell r="E626">
            <v>944000</v>
          </cell>
        </row>
        <row r="627">
          <cell r="A627" t="str">
            <v>ATM125-3p</v>
          </cell>
          <cell r="C627" t="str">
            <v>Aptomat 3 cöïc 600V -125A</v>
          </cell>
          <cell r="D627" t="str">
            <v>caùi</v>
          </cell>
          <cell r="E627">
            <v>1252000</v>
          </cell>
        </row>
        <row r="628">
          <cell r="A628" t="str">
            <v>ATM150</v>
          </cell>
          <cell r="C628" t="str">
            <v>Aptomat 3 cöïc 600V -150A</v>
          </cell>
          <cell r="D628" t="str">
            <v>caùi</v>
          </cell>
          <cell r="E628">
            <v>1477000</v>
          </cell>
        </row>
        <row r="629">
          <cell r="A629" t="str">
            <v>ATM160</v>
          </cell>
          <cell r="C629" t="str">
            <v>Aptomat 3 cöïc 600V -160A</v>
          </cell>
          <cell r="D629" t="str">
            <v>caùi</v>
          </cell>
          <cell r="E629">
            <v>1477000</v>
          </cell>
        </row>
        <row r="630">
          <cell r="A630" t="str">
            <v>ATM200</v>
          </cell>
          <cell r="C630" t="str">
            <v>Aptomat 3 cöïc 600V -200A</v>
          </cell>
          <cell r="D630" t="str">
            <v>caùi</v>
          </cell>
          <cell r="E630">
            <v>2139000</v>
          </cell>
        </row>
        <row r="631">
          <cell r="A631" t="str">
            <v>ATM250</v>
          </cell>
          <cell r="C631" t="str">
            <v>Aptomat 3 cöïc 600V -250A</v>
          </cell>
          <cell r="D631" t="str">
            <v>caùi</v>
          </cell>
          <cell r="E631">
            <v>2284000</v>
          </cell>
        </row>
        <row r="632">
          <cell r="A632" t="str">
            <v>ATM300</v>
          </cell>
          <cell r="C632" t="str">
            <v>Aptomat 3 cöïc 600V -300A</v>
          </cell>
          <cell r="D632" t="str">
            <v>caùi</v>
          </cell>
          <cell r="E632">
            <v>4505000</v>
          </cell>
        </row>
        <row r="633">
          <cell r="A633" t="str">
            <v>ATM1200M</v>
          </cell>
          <cell r="C633" t="str">
            <v>Aptomat 3 cöïc 600V-1200A MERLIN</v>
          </cell>
          <cell r="D633" t="str">
            <v>caùi</v>
          </cell>
          <cell r="E633">
            <v>33400000</v>
          </cell>
        </row>
        <row r="634">
          <cell r="A634" t="str">
            <v>ATM1200C</v>
          </cell>
          <cell r="C634" t="str">
            <v>Aptomat 3 cöïc 600V-1200A CLIPSAL</v>
          </cell>
          <cell r="D634" t="str">
            <v>caùi</v>
          </cell>
          <cell r="E634">
            <v>35900000</v>
          </cell>
        </row>
        <row r="635">
          <cell r="A635" t="str">
            <v>AP250</v>
          </cell>
          <cell r="C635" t="str">
            <v>AÙp toâ maùt CBXE 200NC -250A-600V (TERASAKY-Nhaät)</v>
          </cell>
          <cell r="D635" t="str">
            <v>caùi</v>
          </cell>
          <cell r="E635">
            <v>2580000</v>
          </cell>
        </row>
        <row r="636">
          <cell r="A636" t="str">
            <v>AP150</v>
          </cell>
          <cell r="C636" t="str">
            <v>AÙp toâ maùt CBXE 200NC -150A-600V (TERASAKY-Nhaät)</v>
          </cell>
          <cell r="D636" t="str">
            <v>caùi</v>
          </cell>
          <cell r="E636">
            <v>1650000</v>
          </cell>
        </row>
        <row r="637">
          <cell r="A637" t="str">
            <v>CHI3K</v>
          </cell>
          <cell r="C637" t="str">
            <v>Daây chaûy 3K</v>
          </cell>
          <cell r="D637" t="str">
            <v>Sôïi</v>
          </cell>
          <cell r="E637">
            <v>23000</v>
          </cell>
        </row>
        <row r="638">
          <cell r="A638" t="str">
            <v>CHI6K</v>
          </cell>
          <cell r="C638" t="str">
            <v>Daây chaûy 6K</v>
          </cell>
          <cell r="D638" t="str">
            <v>Sôïi</v>
          </cell>
          <cell r="E638">
            <v>24000</v>
          </cell>
        </row>
        <row r="639">
          <cell r="A639" t="str">
            <v>CHI8K</v>
          </cell>
          <cell r="C639" t="str">
            <v>Daây chaûy 8K</v>
          </cell>
          <cell r="D639" t="str">
            <v>Sôïi</v>
          </cell>
          <cell r="E639">
            <v>25000</v>
          </cell>
        </row>
        <row r="640">
          <cell r="A640" t="str">
            <v>CHI10K</v>
          </cell>
          <cell r="C640" t="str">
            <v>Daây chaûy 10K</v>
          </cell>
          <cell r="D640" t="str">
            <v>Sôïi</v>
          </cell>
          <cell r="E640">
            <v>28500</v>
          </cell>
        </row>
        <row r="641">
          <cell r="A641" t="str">
            <v>DC10K</v>
          </cell>
          <cell r="C641" t="str">
            <v>Daây chì AB Chance -10K</v>
          </cell>
          <cell r="D641" t="str">
            <v>caùi</v>
          </cell>
          <cell r="E641">
            <v>28500</v>
          </cell>
        </row>
        <row r="642">
          <cell r="A642" t="str">
            <v>DC8K</v>
          </cell>
          <cell r="C642" t="str">
            <v>Daây chì AB Chance -8K</v>
          </cell>
          <cell r="D642" t="str">
            <v>caùi</v>
          </cell>
          <cell r="E642">
            <v>25000</v>
          </cell>
        </row>
        <row r="643">
          <cell r="A643" t="str">
            <v>DK1p80A</v>
          </cell>
          <cell r="C643" t="str">
            <v>Ñieän keá 1 pha 2 daây 220V-80A</v>
          </cell>
          <cell r="D643" t="str">
            <v>caùi</v>
          </cell>
          <cell r="E643">
            <v>250000</v>
          </cell>
        </row>
        <row r="644">
          <cell r="A644" t="str">
            <v>DK1p125A</v>
          </cell>
          <cell r="C644" t="str">
            <v>Ñieän keá 1 pha 2 daây 220V-125A</v>
          </cell>
          <cell r="D644" t="str">
            <v>caùi</v>
          </cell>
          <cell r="E644">
            <v>250000</v>
          </cell>
        </row>
        <row r="645">
          <cell r="A645" t="str">
            <v>DK1p5A</v>
          </cell>
          <cell r="C645" t="str">
            <v>Ñieän keá 1 pha 2 daây 220V-5A</v>
          </cell>
          <cell r="D645" t="str">
            <v>caùi</v>
          </cell>
          <cell r="E645" t="str">
            <v>Taøi saûn Ñieän Löïc</v>
          </cell>
        </row>
        <row r="646">
          <cell r="A646" t="str">
            <v>DK1p5Anew</v>
          </cell>
          <cell r="C646" t="str">
            <v>Ñieän keá 1 pha 2 daây 220V-5A</v>
          </cell>
          <cell r="D646" t="str">
            <v>caùi</v>
          </cell>
          <cell r="E646">
            <v>250000</v>
          </cell>
        </row>
        <row r="647">
          <cell r="A647" t="str">
            <v>DK3p5A</v>
          </cell>
          <cell r="C647" t="str">
            <v>Ñieän keá 3 pha 4 daây 220/380V-5A</v>
          </cell>
          <cell r="D647" t="str">
            <v>caùi</v>
          </cell>
          <cell r="E647" t="str">
            <v>Taøi saûn Ñieän Löïc</v>
          </cell>
        </row>
        <row r="648">
          <cell r="A648" t="str">
            <v>DK3p5Anew</v>
          </cell>
          <cell r="C648" t="str">
            <v>Ñieän keá 3 pha 4 daây 220/380V-5A</v>
          </cell>
          <cell r="D648" t="str">
            <v>caùi</v>
          </cell>
          <cell r="E648">
            <v>450000</v>
          </cell>
        </row>
        <row r="649">
          <cell r="A649" t="str">
            <v>DK1p</v>
          </cell>
          <cell r="C649" t="str">
            <v>Ñieän keá 1 pha 2 daây 220V-(töø 10-40)A</v>
          </cell>
          <cell r="D649" t="str">
            <v>caùi</v>
          </cell>
          <cell r="E649">
            <v>250000</v>
          </cell>
          <cell r="G649">
            <v>3721</v>
          </cell>
        </row>
        <row r="650">
          <cell r="A650" t="str">
            <v>BANG</v>
          </cell>
          <cell r="B650" t="str">
            <v>06.2070</v>
          </cell>
          <cell r="C650" t="str">
            <v>Baûng teân traïm 200 x 300</v>
          </cell>
          <cell r="D650" t="str">
            <v>caùi</v>
          </cell>
          <cell r="F650">
            <v>30000</v>
          </cell>
          <cell r="G650">
            <v>3088</v>
          </cell>
        </row>
        <row r="651">
          <cell r="A651" t="str">
            <v>BANGTR</v>
          </cell>
          <cell r="C651" t="str">
            <v>Baûng teân traïm</v>
          </cell>
          <cell r="D651" t="str">
            <v>caùi</v>
          </cell>
          <cell r="F651">
            <v>50000</v>
          </cell>
          <cell r="G651">
            <v>3250</v>
          </cell>
        </row>
        <row r="652">
          <cell r="A652" t="str">
            <v>SXTg</v>
          </cell>
          <cell r="B652" t="str">
            <v>04.2301</v>
          </cell>
          <cell r="C652" t="str">
            <v>Söù xuyeân töôøng 24kV</v>
          </cell>
          <cell r="D652" t="str">
            <v>caùi</v>
          </cell>
          <cell r="F652">
            <v>150000</v>
          </cell>
          <cell r="G652">
            <v>9726</v>
          </cell>
        </row>
        <row r="653">
          <cell r="A653" t="str">
            <v>GSXTg</v>
          </cell>
          <cell r="B653" t="str">
            <v>04.8102</v>
          </cell>
          <cell r="C653" t="str">
            <v>Gía laép söù xuyeân töôøng</v>
          </cell>
          <cell r="D653" t="str">
            <v>boä</v>
          </cell>
          <cell r="F653">
            <v>145890</v>
          </cell>
          <cell r="G653">
            <v>2340</v>
          </cell>
        </row>
        <row r="654">
          <cell r="A654" t="str">
            <v>SDTC</v>
          </cell>
          <cell r="B654" t="str">
            <v>04.2201</v>
          </cell>
          <cell r="C654" t="str">
            <v>Söù ñôõ thanh caùi 24kV</v>
          </cell>
          <cell r="D654" t="str">
            <v>boä</v>
          </cell>
          <cell r="F654">
            <v>58000</v>
          </cell>
          <cell r="G654">
            <v>3529</v>
          </cell>
        </row>
        <row r="655">
          <cell r="A655" t="str">
            <v>TC450</v>
          </cell>
          <cell r="B655" t="str">
            <v>04.5102</v>
          </cell>
          <cell r="C655" t="str">
            <v>Thanh caùi ñoàng 4x50</v>
          </cell>
          <cell r="D655" t="str">
            <v>m</v>
          </cell>
          <cell r="F655">
            <v>78000</v>
          </cell>
          <cell r="G655">
            <v>1504</v>
          </cell>
          <cell r="H655">
            <v>196</v>
          </cell>
        </row>
        <row r="656">
          <cell r="A656" t="str">
            <v>GDTB</v>
          </cell>
          <cell r="B656" t="str">
            <v>04.8102</v>
          </cell>
          <cell r="C656" t="str">
            <v>Giaù saét L75x75x8 ñôõ FCO vaø söù</v>
          </cell>
          <cell r="D656" t="str">
            <v>kg</v>
          </cell>
          <cell r="F656">
            <v>9726</v>
          </cell>
          <cell r="G656">
            <v>156</v>
          </cell>
        </row>
        <row r="657">
          <cell r="A657" t="str">
            <v>GTMBA</v>
          </cell>
          <cell r="B657" t="str">
            <v>04.8102</v>
          </cell>
          <cell r="C657" t="str">
            <v>Gía chuøm treo maùy bieán aùp</v>
          </cell>
          <cell r="D657" t="str">
            <v>boä</v>
          </cell>
          <cell r="F657">
            <v>360000</v>
          </cell>
          <cell r="G657">
            <v>23400</v>
          </cell>
        </row>
        <row r="658">
          <cell r="A658" t="str">
            <v>COS2,5</v>
          </cell>
          <cell r="B658" t="str">
            <v>03.4001</v>
          </cell>
          <cell r="C658" t="str">
            <v>Cosse eùp Cu 2,5mm2 + bao PVC : 20caùi</v>
          </cell>
          <cell r="D658" t="str">
            <v>caùi</v>
          </cell>
          <cell r="F658">
            <v>500</v>
          </cell>
          <cell r="G658">
            <v>338</v>
          </cell>
        </row>
        <row r="659">
          <cell r="A659" t="str">
            <v>COS22</v>
          </cell>
          <cell r="B659" t="str">
            <v>03.4001</v>
          </cell>
          <cell r="C659" t="str">
            <v>Ñaàu cosse Cu 22mm2</v>
          </cell>
          <cell r="D659" t="str">
            <v>caùi</v>
          </cell>
          <cell r="F659">
            <v>5000</v>
          </cell>
          <cell r="G659">
            <v>338</v>
          </cell>
          <cell r="H659">
            <v>1302</v>
          </cell>
        </row>
        <row r="660">
          <cell r="A660" t="str">
            <v>COS25</v>
          </cell>
          <cell r="B660" t="str">
            <v>03.4001</v>
          </cell>
          <cell r="C660" t="str">
            <v>Ñaàu cosse 25mm2</v>
          </cell>
          <cell r="D660" t="str">
            <v>caùi</v>
          </cell>
          <cell r="F660">
            <v>5000</v>
          </cell>
          <cell r="G660">
            <v>338</v>
          </cell>
          <cell r="H660">
            <v>1302</v>
          </cell>
        </row>
        <row r="661">
          <cell r="A661" t="str">
            <v>COS38</v>
          </cell>
          <cell r="B661" t="str">
            <v>03.4002</v>
          </cell>
          <cell r="C661" t="str">
            <v>Ñaàu cosse 38mm2</v>
          </cell>
          <cell r="D661" t="str">
            <v>caùi</v>
          </cell>
          <cell r="F661">
            <v>5000</v>
          </cell>
          <cell r="G661">
            <v>592</v>
          </cell>
          <cell r="H661">
            <v>1302</v>
          </cell>
        </row>
        <row r="662">
          <cell r="A662" t="str">
            <v>COSe50</v>
          </cell>
          <cell r="B662" t="str">
            <v>03.4002</v>
          </cell>
          <cell r="C662" t="str">
            <v>Ñaàu cosse eùp 50mm2</v>
          </cell>
          <cell r="D662" t="str">
            <v>caùi</v>
          </cell>
          <cell r="F662">
            <v>7300</v>
          </cell>
          <cell r="G662">
            <v>592</v>
          </cell>
          <cell r="H662">
            <v>1302</v>
          </cell>
        </row>
        <row r="663">
          <cell r="A663" t="str">
            <v>COSe70</v>
          </cell>
          <cell r="B663" t="str">
            <v>03.4003</v>
          </cell>
          <cell r="C663" t="str">
            <v>Ñaàu cosse eùp 70mm2</v>
          </cell>
          <cell r="D663" t="str">
            <v>caùi</v>
          </cell>
          <cell r="F663">
            <v>11000</v>
          </cell>
          <cell r="G663">
            <v>930.3</v>
          </cell>
          <cell r="H663">
            <v>1562</v>
          </cell>
        </row>
        <row r="664">
          <cell r="A664" t="str">
            <v>COSe95</v>
          </cell>
          <cell r="B664" t="str">
            <v>03.4004</v>
          </cell>
          <cell r="C664" t="str">
            <v>Ñaàu cosse eùp 95mm2</v>
          </cell>
          <cell r="D664" t="str">
            <v>caùi</v>
          </cell>
          <cell r="F664">
            <v>14000</v>
          </cell>
          <cell r="G664">
            <v>1184</v>
          </cell>
          <cell r="H664">
            <v>1562</v>
          </cell>
        </row>
        <row r="665">
          <cell r="A665" t="str">
            <v>COSe120</v>
          </cell>
          <cell r="B665" t="str">
            <v>03.4005</v>
          </cell>
          <cell r="C665" t="str">
            <v>Ñaàu cosse eùp 120mm2</v>
          </cell>
          <cell r="D665" t="str">
            <v>caùi</v>
          </cell>
          <cell r="F665">
            <v>18500</v>
          </cell>
          <cell r="G665">
            <v>1522.3</v>
          </cell>
          <cell r="H665">
            <v>1822.5</v>
          </cell>
        </row>
        <row r="666">
          <cell r="A666" t="str">
            <v>COSe150</v>
          </cell>
          <cell r="B666" t="str">
            <v>03.4006</v>
          </cell>
          <cell r="C666" t="str">
            <v>Ñaàu cosse eùp 150mm2</v>
          </cell>
          <cell r="D666" t="str">
            <v>caùi</v>
          </cell>
          <cell r="F666">
            <v>21000</v>
          </cell>
          <cell r="G666">
            <v>1860.5</v>
          </cell>
          <cell r="H666">
            <v>2083</v>
          </cell>
        </row>
        <row r="667">
          <cell r="A667" t="str">
            <v>COSe185</v>
          </cell>
          <cell r="B667" t="str">
            <v>03.4007</v>
          </cell>
          <cell r="C667" t="str">
            <v>Ñaàu cosse eùp 185mm2</v>
          </cell>
          <cell r="D667" t="str">
            <v>caùi</v>
          </cell>
          <cell r="F667">
            <v>25000</v>
          </cell>
          <cell r="G667">
            <v>2232.6</v>
          </cell>
          <cell r="H667">
            <v>2343.1999999999998</v>
          </cell>
        </row>
        <row r="668">
          <cell r="A668" t="str">
            <v>COSe240</v>
          </cell>
          <cell r="B668" t="str">
            <v>03.4008</v>
          </cell>
          <cell r="C668" t="str">
            <v>Ñaàu cosse eùp 240mm2</v>
          </cell>
          <cell r="D668" t="str">
            <v>caùi</v>
          </cell>
          <cell r="F668">
            <v>36000</v>
          </cell>
          <cell r="G668">
            <v>2790.8</v>
          </cell>
          <cell r="H668">
            <v>2604</v>
          </cell>
        </row>
        <row r="669">
          <cell r="A669" t="str">
            <v>COS50</v>
          </cell>
          <cell r="B669" t="str">
            <v>03.4002</v>
          </cell>
          <cell r="C669" t="str">
            <v>Ñaàu cosse Cu 50mm2</v>
          </cell>
          <cell r="D669" t="str">
            <v>caùi</v>
          </cell>
          <cell r="F669">
            <v>8500</v>
          </cell>
          <cell r="G669">
            <v>592</v>
          </cell>
          <cell r="H669">
            <v>1302</v>
          </cell>
        </row>
        <row r="670">
          <cell r="A670" t="str">
            <v>COS70</v>
          </cell>
          <cell r="B670" t="str">
            <v>03.4003</v>
          </cell>
          <cell r="C670" t="str">
            <v>Ñaàu cosse Cu 70mm2</v>
          </cell>
          <cell r="D670" t="str">
            <v>caùi</v>
          </cell>
          <cell r="F670">
            <v>8500</v>
          </cell>
          <cell r="G670">
            <v>930</v>
          </cell>
          <cell r="H670">
            <v>1562</v>
          </cell>
        </row>
        <row r="671">
          <cell r="A671" t="str">
            <v>COS95</v>
          </cell>
          <cell r="B671" t="str">
            <v>03.4004</v>
          </cell>
          <cell r="C671" t="str">
            <v>Ñaàu cosse Cu 95mm2</v>
          </cell>
          <cell r="D671" t="str">
            <v>caùi</v>
          </cell>
          <cell r="F671">
            <v>12000</v>
          </cell>
          <cell r="G671">
            <v>1184</v>
          </cell>
          <cell r="H671">
            <v>1562</v>
          </cell>
        </row>
        <row r="672">
          <cell r="A672" t="str">
            <v>COS120</v>
          </cell>
          <cell r="B672" t="str">
            <v>03.4005</v>
          </cell>
          <cell r="C672" t="str">
            <v>Ñaàu cosse Cu 120mm2</v>
          </cell>
          <cell r="D672" t="str">
            <v>caùi</v>
          </cell>
          <cell r="F672">
            <v>15000</v>
          </cell>
          <cell r="G672">
            <v>1522.3</v>
          </cell>
          <cell r="H672">
            <v>1823</v>
          </cell>
        </row>
        <row r="673">
          <cell r="A673" t="str">
            <v>COS150</v>
          </cell>
          <cell r="B673" t="str">
            <v>03.4006</v>
          </cell>
          <cell r="C673" t="str">
            <v>Ñaàu cosse Cu 150mm2</v>
          </cell>
          <cell r="D673" t="str">
            <v>caùi</v>
          </cell>
          <cell r="F673">
            <v>18000</v>
          </cell>
          <cell r="G673">
            <v>1861</v>
          </cell>
          <cell r="H673">
            <v>2083</v>
          </cell>
        </row>
        <row r="674">
          <cell r="A674" t="str">
            <v>COS240</v>
          </cell>
          <cell r="B674" t="str">
            <v>03.4008</v>
          </cell>
          <cell r="C674" t="str">
            <v>Ñaàu cosse Cu 240mm2</v>
          </cell>
          <cell r="D674" t="str">
            <v>caùi</v>
          </cell>
          <cell r="F674">
            <v>31000</v>
          </cell>
          <cell r="G674">
            <v>2791</v>
          </cell>
          <cell r="H674">
            <v>2604</v>
          </cell>
        </row>
        <row r="675">
          <cell r="A675" t="str">
            <v>D24K22</v>
          </cell>
          <cell r="B675" t="str">
            <v>04.4201</v>
          </cell>
          <cell r="C675" t="str">
            <v>Caùp ñoàng boïc 24kV XLPE/PVC-22mm2</v>
          </cell>
          <cell r="D675" t="str">
            <v>m</v>
          </cell>
          <cell r="F675">
            <v>38970</v>
          </cell>
          <cell r="G675">
            <v>921</v>
          </cell>
          <cell r="I675">
            <v>35840</v>
          </cell>
        </row>
        <row r="676">
          <cell r="A676" t="str">
            <v>D70Cu</v>
          </cell>
          <cell r="B676" t="str">
            <v>04.4201</v>
          </cell>
          <cell r="C676" t="str">
            <v>Caùp ñoàng boïc 600V CV-70mm2</v>
          </cell>
          <cell r="D676" t="str">
            <v>m</v>
          </cell>
          <cell r="F676">
            <v>26200</v>
          </cell>
          <cell r="G676">
            <v>921</v>
          </cell>
        </row>
        <row r="677">
          <cell r="A677" t="str">
            <v>D150Cu</v>
          </cell>
          <cell r="B677" t="str">
            <v>04.4202</v>
          </cell>
          <cell r="C677" t="str">
            <v>Caùp ñoàng boïc 600V CV-150mm2</v>
          </cell>
          <cell r="D677" t="str">
            <v>m</v>
          </cell>
          <cell r="F677">
            <v>55700</v>
          </cell>
          <cell r="G677">
            <v>2455</v>
          </cell>
        </row>
        <row r="678">
          <cell r="A678" t="str">
            <v>D240Cu</v>
          </cell>
          <cell r="B678" t="str">
            <v>04.4203</v>
          </cell>
          <cell r="C678" t="str">
            <v>Caùp ñoàng boïc 600V CV-240mm2</v>
          </cell>
          <cell r="D678" t="str">
            <v>m</v>
          </cell>
          <cell r="F678">
            <v>90800</v>
          </cell>
          <cell r="G678">
            <v>3069</v>
          </cell>
        </row>
        <row r="679">
          <cell r="A679" t="str">
            <v>DDKE</v>
          </cell>
          <cell r="B679" t="str">
            <v>04.4201</v>
          </cell>
          <cell r="C679" t="str">
            <v>Caùp ñieän keá</v>
          </cell>
          <cell r="D679" t="str">
            <v>m</v>
          </cell>
          <cell r="F679">
            <v>25000</v>
          </cell>
          <cell r="G679">
            <v>921</v>
          </cell>
        </row>
        <row r="680">
          <cell r="A680" t="str">
            <v>D7x1.5Cu</v>
          </cell>
          <cell r="B680" t="str">
            <v>040.411</v>
          </cell>
          <cell r="C680" t="str">
            <v>Caùp 7 ruoät maøu 7xM1,5mm2</v>
          </cell>
          <cell r="D680" t="str">
            <v>m</v>
          </cell>
          <cell r="F680">
            <v>13200</v>
          </cell>
          <cell r="G680">
            <v>731</v>
          </cell>
        </row>
        <row r="681">
          <cell r="A681" t="str">
            <v>D16/10</v>
          </cell>
          <cell r="B681" t="str">
            <v>040.401</v>
          </cell>
          <cell r="C681" t="str">
            <v>Daây ñieän ñoâi 16/10</v>
          </cell>
          <cell r="D681" t="str">
            <v>m</v>
          </cell>
          <cell r="F681">
            <v>860</v>
          </cell>
          <cell r="G681">
            <v>365</v>
          </cell>
        </row>
        <row r="682">
          <cell r="A682" t="str">
            <v>D30/10</v>
          </cell>
          <cell r="B682" t="str">
            <v>040.401</v>
          </cell>
          <cell r="C682" t="str">
            <v>Daây ñieän ñoâi 30/10</v>
          </cell>
          <cell r="D682" t="str">
            <v>m</v>
          </cell>
          <cell r="F682">
            <v>2700</v>
          </cell>
          <cell r="G682">
            <v>365</v>
          </cell>
        </row>
        <row r="683">
          <cell r="A683" t="str">
            <v>CDAO15</v>
          </cell>
          <cell r="B683" t="str">
            <v>02.8401</v>
          </cell>
          <cell r="C683" t="str">
            <v>Caàu dao 15A - 600V</v>
          </cell>
          <cell r="D683" t="str">
            <v>caùi</v>
          </cell>
          <cell r="F683">
            <v>25000</v>
          </cell>
          <cell r="G683">
            <v>11029</v>
          </cell>
        </row>
        <row r="684">
          <cell r="A684" t="str">
            <v>CDAO30</v>
          </cell>
          <cell r="B684" t="str">
            <v>02.8401</v>
          </cell>
          <cell r="C684" t="str">
            <v>Caàu dao 30A - 600V</v>
          </cell>
          <cell r="D684" t="str">
            <v>caùi</v>
          </cell>
          <cell r="G684">
            <v>12467</v>
          </cell>
        </row>
        <row r="685">
          <cell r="A685" t="str">
            <v>CDAO60</v>
          </cell>
          <cell r="B685" t="str">
            <v>02.8401</v>
          </cell>
          <cell r="C685" t="str">
            <v>Caàu dao 60A - 600V</v>
          </cell>
          <cell r="D685" t="str">
            <v>caùi</v>
          </cell>
          <cell r="G685">
            <v>15344</v>
          </cell>
        </row>
        <row r="686">
          <cell r="A686" t="str">
            <v>CDAO100</v>
          </cell>
          <cell r="B686" t="str">
            <v>02.8401</v>
          </cell>
          <cell r="C686" t="str">
            <v>Caàu dao 100A - 600V</v>
          </cell>
          <cell r="D686" t="str">
            <v>caùi</v>
          </cell>
          <cell r="G686">
            <v>19180</v>
          </cell>
        </row>
        <row r="687">
          <cell r="A687" t="str">
            <v>CDAO150</v>
          </cell>
          <cell r="B687" t="str">
            <v>02.8401</v>
          </cell>
          <cell r="C687" t="str">
            <v>Caàu dao 150A - 600V</v>
          </cell>
          <cell r="D687" t="str">
            <v>caùi</v>
          </cell>
          <cell r="G687">
            <v>23975</v>
          </cell>
        </row>
        <row r="688">
          <cell r="A688" t="str">
            <v>CDAO200</v>
          </cell>
          <cell r="B688" t="str">
            <v>02.8401</v>
          </cell>
          <cell r="C688" t="str">
            <v>Caàu dao 200A - 600V</v>
          </cell>
          <cell r="D688" t="str">
            <v>caùi</v>
          </cell>
          <cell r="G688">
            <v>28770</v>
          </cell>
        </row>
        <row r="689">
          <cell r="A689" t="str">
            <v>CDAO250</v>
          </cell>
          <cell r="B689" t="str">
            <v>02.8401</v>
          </cell>
          <cell r="C689" t="str">
            <v>Caàu dao 250A - 600V</v>
          </cell>
          <cell r="D689" t="str">
            <v>caùi</v>
          </cell>
          <cell r="G689">
            <v>33565</v>
          </cell>
        </row>
        <row r="690">
          <cell r="A690" t="str">
            <v>CDAO300</v>
          </cell>
          <cell r="B690" t="str">
            <v>02.8401</v>
          </cell>
          <cell r="C690" t="str">
            <v>Caàu dao 300A - 600V</v>
          </cell>
          <cell r="D690" t="str">
            <v>caùi</v>
          </cell>
          <cell r="G690">
            <v>38360</v>
          </cell>
        </row>
        <row r="691">
          <cell r="A691" t="str">
            <v>DENHQ</v>
          </cell>
          <cell r="B691" t="str">
            <v>E2.003</v>
          </cell>
          <cell r="C691" t="str">
            <v>Boä ñeøn huyønh quang ñôn 1,2m-40W</v>
          </cell>
          <cell r="D691" t="str">
            <v>boä</v>
          </cell>
          <cell r="F691">
            <v>110000</v>
          </cell>
          <cell r="G691">
            <v>8065</v>
          </cell>
        </row>
        <row r="692">
          <cell r="A692" t="str">
            <v>DTD38</v>
          </cell>
          <cell r="B692" t="str">
            <v>04.7002</v>
          </cell>
          <cell r="C692" t="str">
            <v>Caùp ñoàng traàn 38mm2 tieáp ñòa</v>
          </cell>
          <cell r="D692" t="str">
            <v>m</v>
          </cell>
          <cell r="F692">
            <v>12506.56</v>
          </cell>
          <cell r="G692">
            <v>439</v>
          </cell>
          <cell r="H692">
            <v>1001</v>
          </cell>
        </row>
        <row r="693">
          <cell r="A693" t="str">
            <v>DTD25</v>
          </cell>
          <cell r="B693" t="str">
            <v>04.7002</v>
          </cell>
          <cell r="C693" t="str">
            <v>Caùp ñoàng traàn 25mm2 tieáp ñòa</v>
          </cell>
          <cell r="D693" t="str">
            <v>m</v>
          </cell>
          <cell r="F693">
            <v>8377.6</v>
          </cell>
          <cell r="G693">
            <v>439</v>
          </cell>
          <cell r="H693">
            <v>1001</v>
          </cell>
        </row>
        <row r="694">
          <cell r="A694" t="str">
            <v>CKTD24</v>
          </cell>
          <cell r="B694" t="str">
            <v>04.7001</v>
          </cell>
          <cell r="C694" t="str">
            <v>Coïc tieáp ñaát 16x2400 + keïp</v>
          </cell>
          <cell r="D694" t="str">
            <v>coïc</v>
          </cell>
          <cell r="F694">
            <v>30400</v>
          </cell>
          <cell r="G694">
            <v>5217</v>
          </cell>
        </row>
        <row r="695">
          <cell r="A695" t="str">
            <v>PVC114</v>
          </cell>
          <cell r="B695" t="str">
            <v>04.8103</v>
          </cell>
          <cell r="C695" t="str">
            <v xml:space="preserve">OÁng PVC 114 </v>
          </cell>
          <cell r="D695" t="str">
            <v>m</v>
          </cell>
          <cell r="F695">
            <v>22000</v>
          </cell>
          <cell r="G695">
            <v>2302</v>
          </cell>
        </row>
        <row r="696">
          <cell r="A696" t="str">
            <v>PVC90</v>
          </cell>
          <cell r="B696" t="str">
            <v>04.8103</v>
          </cell>
          <cell r="C696" t="str">
            <v xml:space="preserve">OÁng PVC 90 </v>
          </cell>
          <cell r="D696" t="str">
            <v>m</v>
          </cell>
          <cell r="F696">
            <v>16500</v>
          </cell>
          <cell r="G696">
            <v>2302</v>
          </cell>
        </row>
        <row r="697">
          <cell r="A697" t="str">
            <v>PVC21</v>
          </cell>
          <cell r="B697" t="str">
            <v>04.8103</v>
          </cell>
          <cell r="C697" t="str">
            <v xml:space="preserve">OÁng PVC 21 </v>
          </cell>
          <cell r="D697" t="str">
            <v>m</v>
          </cell>
          <cell r="F697">
            <v>2200</v>
          </cell>
          <cell r="G697">
            <v>2302</v>
          </cell>
        </row>
        <row r="698">
          <cell r="A698" t="str">
            <v>CUT21</v>
          </cell>
          <cell r="C698" t="str">
            <v>Cut PVC 21</v>
          </cell>
          <cell r="D698" t="str">
            <v>caùi</v>
          </cell>
          <cell r="F698">
            <v>1000</v>
          </cell>
        </row>
        <row r="699">
          <cell r="A699" t="str">
            <v>CUT90</v>
          </cell>
          <cell r="C699" t="str">
            <v>Cut PVC 90</v>
          </cell>
          <cell r="D699" t="str">
            <v>caùi</v>
          </cell>
          <cell r="F699">
            <v>10000</v>
          </cell>
        </row>
        <row r="700">
          <cell r="A700" t="str">
            <v>CUT114</v>
          </cell>
          <cell r="C700" t="str">
            <v>Cut PVC 114</v>
          </cell>
          <cell r="D700" t="str">
            <v>caùi</v>
          </cell>
          <cell r="F700">
            <v>31400</v>
          </cell>
        </row>
        <row r="701">
          <cell r="A701" t="str">
            <v>NPVC90</v>
          </cell>
          <cell r="C701" t="str">
            <v xml:space="preserve">Noái oáng PVC 90 </v>
          </cell>
          <cell r="D701" t="str">
            <v>caùi</v>
          </cell>
          <cell r="F701">
            <v>5000</v>
          </cell>
        </row>
        <row r="702">
          <cell r="A702" t="str">
            <v>CD30x3</v>
          </cell>
          <cell r="B702" t="str">
            <v>06.2110</v>
          </cell>
          <cell r="C702" t="str">
            <v>Coâllier 30x3</v>
          </cell>
          <cell r="D702" t="str">
            <v>caùi</v>
          </cell>
          <cell r="F702">
            <v>5000</v>
          </cell>
          <cell r="G702">
            <v>5404</v>
          </cell>
        </row>
        <row r="703">
          <cell r="A703" t="str">
            <v>CD25x2</v>
          </cell>
          <cell r="B703" t="str">
            <v>06.2110</v>
          </cell>
          <cell r="C703" t="str">
            <v>Coâllier 25x2</v>
          </cell>
          <cell r="D703" t="str">
            <v>caùi</v>
          </cell>
          <cell r="F703">
            <v>4000</v>
          </cell>
          <cell r="G703">
            <v>5404</v>
          </cell>
        </row>
        <row r="704">
          <cell r="A704" t="str">
            <v>CD5x50</v>
          </cell>
          <cell r="B704" t="str">
            <v>06.2110</v>
          </cell>
          <cell r="C704" t="str">
            <v xml:space="preserve">Coå deâ tuû deït 5x50+U40x600+Bulon </v>
          </cell>
          <cell r="D704" t="str">
            <v>caùi</v>
          </cell>
          <cell r="F704">
            <v>45000</v>
          </cell>
          <cell r="G704">
            <v>5404</v>
          </cell>
        </row>
        <row r="705">
          <cell r="A705" t="str">
            <v>CDXA</v>
          </cell>
          <cell r="B705" t="str">
            <v>06.2110</v>
          </cell>
          <cell r="C705" t="str">
            <v xml:space="preserve">Coå deâ choáng laéc 8x80x800 </v>
          </cell>
          <cell r="D705" t="str">
            <v>caùi</v>
          </cell>
          <cell r="F705">
            <v>39877</v>
          </cell>
          <cell r="G705">
            <v>5404</v>
          </cell>
        </row>
        <row r="706">
          <cell r="A706" t="str">
            <v>BAKE</v>
          </cell>
          <cell r="C706" t="str">
            <v>Bakelit 200x400 daày 5mm : 1caùi</v>
          </cell>
          <cell r="D706" t="str">
            <v>caùi</v>
          </cell>
          <cell r="F706">
            <v>20000</v>
          </cell>
          <cell r="G706">
            <v>5404</v>
          </cell>
        </row>
        <row r="707">
          <cell r="A707" t="str">
            <v>BANGG</v>
          </cell>
          <cell r="C707" t="str">
            <v>Baûng gaén aptomat vaø ñieän keá daøy 15mm</v>
          </cell>
          <cell r="D707" t="str">
            <v>caùi</v>
          </cell>
          <cell r="F707">
            <v>15000</v>
          </cell>
        </row>
        <row r="708">
          <cell r="A708" t="str">
            <v>BANGKEO</v>
          </cell>
          <cell r="C708" t="str">
            <v>Baêng keo caùch ñieän</v>
          </cell>
          <cell r="D708" t="str">
            <v>cuoän</v>
          </cell>
          <cell r="F708">
            <v>5000</v>
          </cell>
        </row>
        <row r="709">
          <cell r="A709" t="str">
            <v>KEO</v>
          </cell>
          <cell r="C709" t="str">
            <v>Keo daùn oáng PVC</v>
          </cell>
          <cell r="D709" t="str">
            <v>oáng</v>
          </cell>
          <cell r="F709">
            <v>1000</v>
          </cell>
        </row>
        <row r="710">
          <cell r="A710" t="str">
            <v>OXC1/0</v>
          </cell>
          <cell r="B710" t="str">
            <v>04.3107</v>
          </cell>
          <cell r="C710" t="str">
            <v>Keïp Slipbolt Cu - Al 1/0</v>
          </cell>
          <cell r="D710" t="str">
            <v>caùi</v>
          </cell>
          <cell r="F710">
            <v>6300</v>
          </cell>
          <cell r="G710">
            <v>6444</v>
          </cell>
        </row>
        <row r="711">
          <cell r="A711" t="str">
            <v>OXC2/0</v>
          </cell>
          <cell r="B711" t="str">
            <v>04.3107</v>
          </cell>
          <cell r="C711" t="str">
            <v>Keïp Slipbolt Cu - Al 2/0</v>
          </cell>
          <cell r="D711" t="str">
            <v>caùi</v>
          </cell>
          <cell r="F711">
            <v>6800</v>
          </cell>
          <cell r="G711">
            <v>6444</v>
          </cell>
        </row>
        <row r="712">
          <cell r="A712" t="str">
            <v>OXCth</v>
          </cell>
          <cell r="B712" t="str">
            <v>04.3107</v>
          </cell>
          <cell r="C712" t="str">
            <v xml:space="preserve">Keïp Slipbolt Cu-AL côû thích hôïp </v>
          </cell>
          <cell r="D712" t="str">
            <v>caùi</v>
          </cell>
          <cell r="F712">
            <v>6800</v>
          </cell>
          <cell r="G712">
            <v>6444</v>
          </cell>
        </row>
        <row r="713">
          <cell r="A713" t="str">
            <v>OXC120</v>
          </cell>
          <cell r="B713" t="str">
            <v>04.3107</v>
          </cell>
          <cell r="C713" t="str">
            <v xml:space="preserve">Keïp Slipbolt Cu-AL 120mm2 </v>
          </cell>
          <cell r="D713" t="str">
            <v>caùi</v>
          </cell>
          <cell r="F713">
            <v>15000</v>
          </cell>
          <cell r="G713">
            <v>6444</v>
          </cell>
        </row>
        <row r="714">
          <cell r="A714" t="str">
            <v>OXC95</v>
          </cell>
          <cell r="B714" t="str">
            <v>04.3107</v>
          </cell>
          <cell r="C714" t="str">
            <v xml:space="preserve">Keïp Slipbolt Cu-AL 95mm2 </v>
          </cell>
          <cell r="D714" t="str">
            <v>caùi</v>
          </cell>
          <cell r="F714">
            <v>13500</v>
          </cell>
          <cell r="G714">
            <v>6444</v>
          </cell>
        </row>
        <row r="715">
          <cell r="A715" t="str">
            <v>OXC70</v>
          </cell>
          <cell r="B715" t="str">
            <v>04.3107</v>
          </cell>
          <cell r="C715" t="str">
            <v xml:space="preserve">Keïp Slipbolt Cu-AL 70mm2 </v>
          </cell>
          <cell r="D715" t="str">
            <v>caùi</v>
          </cell>
          <cell r="F715">
            <v>9500</v>
          </cell>
          <cell r="G715">
            <v>6444</v>
          </cell>
        </row>
        <row r="716">
          <cell r="A716" t="str">
            <v>OXC50</v>
          </cell>
          <cell r="B716" t="str">
            <v>04.3107</v>
          </cell>
          <cell r="C716" t="str">
            <v xml:space="preserve">Keïp Slipbolt Cu-AL 50mm2 </v>
          </cell>
          <cell r="D716" t="str">
            <v>caùi</v>
          </cell>
          <cell r="F716">
            <v>8500</v>
          </cell>
          <cell r="G716">
            <v>6444</v>
          </cell>
        </row>
        <row r="717">
          <cell r="A717" t="str">
            <v>OXC11</v>
          </cell>
          <cell r="B717" t="str">
            <v>04.3107</v>
          </cell>
          <cell r="C717" t="str">
            <v xml:space="preserve">Keïp Slipbolt Cu-AL 11mm2 </v>
          </cell>
          <cell r="D717" t="str">
            <v>caùi</v>
          </cell>
          <cell r="F717">
            <v>6360</v>
          </cell>
          <cell r="G717">
            <v>6444</v>
          </cell>
        </row>
        <row r="718">
          <cell r="A718" t="str">
            <v>KHOA</v>
          </cell>
          <cell r="C718" t="str">
            <v>OÅ khoùa</v>
          </cell>
          <cell r="D718" t="str">
            <v>caùi</v>
          </cell>
          <cell r="F718">
            <v>30000</v>
          </cell>
        </row>
        <row r="719">
          <cell r="A719" t="str">
            <v>ONG13</v>
          </cell>
          <cell r="B719" t="str">
            <v>F1.013</v>
          </cell>
          <cell r="C719" t="str">
            <v>OÁng nhöïa traéng ÑK 13 + phuï kieän</v>
          </cell>
          <cell r="D719" t="str">
            <v>m</v>
          </cell>
          <cell r="F719">
            <v>1400</v>
          </cell>
          <cell r="G719">
            <v>310</v>
          </cell>
        </row>
        <row r="721">
          <cell r="A721" t="str">
            <v>LCbh9</v>
          </cell>
          <cell r="B721" t="str">
            <v>NB.1110</v>
          </cell>
          <cell r="C721" t="str">
            <v>Gia coâng vaø laép döïng coät baùo hieäu cao 9m</v>
          </cell>
          <cell r="D721" t="str">
            <v>Taán</v>
          </cell>
          <cell r="G721">
            <v>521806</v>
          </cell>
          <cell r="H721">
            <v>725029</v>
          </cell>
        </row>
        <row r="722">
          <cell r="A722" t="str">
            <v>LBbh</v>
          </cell>
          <cell r="B722" t="str">
            <v>NB.1710</v>
          </cell>
          <cell r="C722" t="str">
            <v>Gia coâng vaø laép döïng baûng baùo hieäu</v>
          </cell>
          <cell r="D722" t="str">
            <v>Taán</v>
          </cell>
          <cell r="G722">
            <v>565009</v>
          </cell>
          <cell r="H722">
            <v>792152</v>
          </cell>
        </row>
        <row r="723">
          <cell r="A723" t="str">
            <v>SonCBH</v>
          </cell>
          <cell r="B723" t="str">
            <v>S2.118</v>
          </cell>
          <cell r="C723" t="str">
            <v>Sôn coät baùo hieäu</v>
          </cell>
          <cell r="D723" t="str">
            <v>m2</v>
          </cell>
          <cell r="F723">
            <v>6502</v>
          </cell>
          <cell r="G723">
            <v>1354</v>
          </cell>
        </row>
        <row r="724">
          <cell r="A724" t="str">
            <v>SonBBH</v>
          </cell>
          <cell r="B724" t="str">
            <v>S2.118</v>
          </cell>
          <cell r="C724" t="str">
            <v>Sôn bieån baùo hieäu</v>
          </cell>
          <cell r="D724" t="str">
            <v>m2</v>
          </cell>
          <cell r="F724">
            <v>6502</v>
          </cell>
          <cell r="G724">
            <v>1354</v>
          </cell>
        </row>
        <row r="725">
          <cell r="A725" t="str">
            <v>VCT</v>
          </cell>
          <cell r="B725" t="str">
            <v>021351</v>
          </cell>
          <cell r="C725" t="str">
            <v>Vaän Chuyeån theùp</v>
          </cell>
          <cell r="D725" t="str">
            <v>Taán</v>
          </cell>
          <cell r="G725">
            <v>8267</v>
          </cell>
        </row>
        <row r="726">
          <cell r="A726" t="str">
            <v>XAFCO24D</v>
          </cell>
          <cell r="B726" t="str">
            <v>05.6011</v>
          </cell>
          <cell r="C726" t="str">
            <v>Xaø 2.4Ñ 75x75x8 daøi 2.4m ñôõ FCO, LA</v>
          </cell>
          <cell r="D726" t="str">
            <v>Boä</v>
          </cell>
          <cell r="F726">
            <v>245639.85599999997</v>
          </cell>
          <cell r="G726">
            <v>19741.5</v>
          </cell>
        </row>
        <row r="727">
          <cell r="A727" t="str">
            <v>PL60x6</v>
          </cell>
          <cell r="C727" t="str">
            <v>Thanh choûi PL 60x6x920</v>
          </cell>
          <cell r="D727" t="str">
            <v>Boä</v>
          </cell>
          <cell r="F727">
            <v>50573.643839999997</v>
          </cell>
        </row>
        <row r="728">
          <cell r="A728" t="str">
            <v>AVK1</v>
          </cell>
          <cell r="C728" t="str">
            <v>Boä Ampe keá + Volt keá (traïm 1 pha)</v>
          </cell>
          <cell r="D728" t="str">
            <v>Boä</v>
          </cell>
          <cell r="E728">
            <v>80000</v>
          </cell>
        </row>
        <row r="729">
          <cell r="A729" t="str">
            <v>AVK3</v>
          </cell>
          <cell r="C729" t="str">
            <v>Boä Ampe keá + Volt keá (traïm 3 pha)</v>
          </cell>
          <cell r="D729" t="str">
            <v>Boä</v>
          </cell>
          <cell r="E729">
            <v>160000</v>
          </cell>
        </row>
        <row r="730">
          <cell r="A730" t="str">
            <v>AK1</v>
          </cell>
          <cell r="C730" t="str">
            <v>Ampe keá 5A</v>
          </cell>
          <cell r="D730" t="str">
            <v>Boä</v>
          </cell>
          <cell r="E730">
            <v>40000</v>
          </cell>
        </row>
        <row r="731">
          <cell r="A731" t="str">
            <v>VK1</v>
          </cell>
          <cell r="C731" t="str">
            <v>Volt keá 500V + VS + 2xChì oáng 1A-230V</v>
          </cell>
          <cell r="D731" t="str">
            <v>Boä</v>
          </cell>
          <cell r="E731">
            <v>139000</v>
          </cell>
        </row>
      </sheetData>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XDCB_DD"/>
      <sheetName val="TDT"/>
      <sheetName val="CT_DD"/>
      <sheetName val="PL_VCTC"/>
      <sheetName val="VC_duongngan"/>
      <sheetName val="daysu_phukien"/>
      <sheetName val="Tonghop_dd"/>
      <sheetName val="THXL-dd"/>
      <sheetName val="VC_duongdai"/>
      <sheetName val="dgduongdai"/>
      <sheetName val="dutru_thbi_vlieu"/>
      <sheetName val="chenhlech_vatlieu"/>
      <sheetName val="tbi_vattu_Acap"/>
      <sheetName val="Thop_tram"/>
      <sheetName val="Thop_TNHC"/>
      <sheetName val="th_bi_tram"/>
      <sheetName val="ldat_tram"/>
      <sheetName val="VChuyen_tbi"/>
      <sheetName val="den_bu"/>
      <sheetName val="A-cap"/>
      <sheetName val="DG_TNHC"/>
      <sheetName val="DGXDCB_TRAM"/>
      <sheetName val="BIEN"/>
      <sheetName val="TO LAO DONG3A"/>
      <sheetName val="TO LAO DONG SS4"/>
      <sheetName val="Trinh Hong SS4"/>
      <sheetName val="THUAN 3A"/>
      <sheetName val="DTN"/>
      <sheetName val=" Phuc vu SS4"/>
      <sheetName val=" Ha Ke "/>
      <sheetName val="TO SUA CHUA"/>
      <sheetName val="Tsc Hoa"/>
      <sheetName val="XE 81K 8426"/>
      <sheetName val="XE 81K 8420"/>
      <sheetName val="XE 81K 8275"/>
      <sheetName val="XE 81K 8276"/>
      <sheetName val="XE 81K 8408"/>
      <sheetName val="XE 81K 8428 "/>
      <sheetName val="XE 81K 8293"/>
      <sheetName val="XE 81K 8278"/>
      <sheetName val="XE 81K 8419"/>
      <sheetName val="XE 81K 8282"/>
      <sheetName val="XE 81K 8523"/>
      <sheetName val="XE 81K 7701 "/>
      <sheetName val="XE 81K 4980"/>
      <sheetName val="XE 81K 8418"/>
      <sheetName val="XE 81K 8421"/>
      <sheetName val="XE 81K 8291"/>
      <sheetName val="XE 81K 8512"/>
      <sheetName val="XE 81K 8521 "/>
      <sheetName val="XE 81K 8528 "/>
      <sheetName val="XE 81K 7702"/>
      <sheetName val="XE 81K 8511"/>
      <sheetName val="TO18B"/>
      <sheetName val="CAT 950"/>
      <sheetName val="DZ 171"/>
      <sheetName val="XE 28H 1776"/>
      <sheetName val="Shee1"/>
      <sheetName val="Sheet2"/>
      <sheetName val="Sheet3"/>
      <sheetName val="Sheet4"/>
      <sheetName val="Sheet5"/>
      <sheetName val="Sheet6"/>
      <sheetName val="00000000"/>
      <sheetName val="XL4Test5"/>
      <sheetName val="XL4Poppy"/>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tbiGvattu_Acap"/>
      <sheetName val="daysu_    ien"/>
      <sheetName val="Sheet1"/>
      <sheetName val="ct luong "/>
      <sheetName val="Nhap 6T"/>
      <sheetName val="baocaochinh(qui1.05) (DC)"/>
      <sheetName val="Ctuluongq.1.05"/>
      <sheetName val="BANG PHAN BO qui1.05(DC)"/>
      <sheetName val="BANG PHAN BO quiII.05"/>
      <sheetName val="bao cac cinh Qui II-2005"/>
      <sheetName val="XA 81K 8421"/>
      <sheetName val="DON GIA TRAM (3)"/>
      <sheetName val="V.c noi bo"/>
      <sheetName val="lfat_tram"/>
      <sheetName val="dnc4"/>
      <sheetName val="DG"/>
      <sheetName val="DG CANTHO"/>
      <sheetName val="Dutoan KL"/>
      <sheetName val="PT VATTU"/>
      <sheetName val="BV  "/>
      <sheetName val="NV-TCay"/>
      <sheetName val="Phep NV-BV-TCay"/>
      <sheetName val="tamung"/>
      <sheetName val="10000000"/>
      <sheetName val="THVT"/>
      <sheetName val="A-ú_x0000_p"/>
      <sheetName val="A-ú"/>
    </sheetNames>
    <sheetDataSet>
      <sheetData sheetId="0" refreshError="1">
        <row r="1">
          <cell r="A1" t="str">
            <v xml:space="preserve">ÑÔN GIAÙ XAÂY DÖÏNG CÔ BAÛN KHU VÖÏC III  ( 19 tænh )
( LAÂM ÑOÀNG, THAØNH PHOÁ HOÀ CHÍ MINH, BÌNH DÖÔNG, BÌNH PHÖÔÙC, TAÂY NINH, ÑOÀNG NAI, BAØ RÒA-VUÕNG TAØU, LONG AN, ÑOÀNG THAÙP, AN GIANG, TIEÀN GIANG, BEÁN TRE, TRAØ VINH, VÓNH LONG, SOÙC TRAÊNG,     </v>
          </cell>
          <cell r="G1">
            <v>131558</v>
          </cell>
        </row>
        <row r="2">
          <cell r="A2" t="str">
            <v>MAÕ HIEÄU</v>
          </cell>
          <cell r="B2" t="str">
            <v>MAÕ HIEÄU</v>
          </cell>
          <cell r="C2" t="str">
            <v>Soá</v>
          </cell>
          <cell r="D2" t="str">
            <v xml:space="preserve">TEÂN CAÁU </v>
          </cell>
          <cell r="E2" t="str">
            <v>ÑÔN</v>
          </cell>
          <cell r="F2" t="str">
            <v>ÑÔN GIAÙ</v>
          </cell>
        </row>
        <row r="3">
          <cell r="A3" t="str">
            <v>DOØ TÌM</v>
          </cell>
          <cell r="B3" t="str">
            <v>ÑM</v>
          </cell>
          <cell r="C3" t="str">
            <v>T.T</v>
          </cell>
          <cell r="D3" t="str">
            <v>KIEÄN</v>
          </cell>
          <cell r="E3" t="str">
            <v>VÒ</v>
          </cell>
          <cell r="F3" t="str">
            <v>VAÄT LIEÄU</v>
          </cell>
          <cell r="G3" t="str">
            <v>NH. COÂNG</v>
          </cell>
          <cell r="H3" t="str">
            <v>MAÙY T.C</v>
          </cell>
        </row>
        <row r="4">
          <cell r="A4">
            <v>1</v>
          </cell>
          <cell r="B4">
            <v>2</v>
          </cell>
          <cell r="C4">
            <v>3</v>
          </cell>
          <cell r="D4">
            <v>4</v>
          </cell>
          <cell r="E4">
            <v>5</v>
          </cell>
          <cell r="F4">
            <v>6</v>
          </cell>
          <cell r="G4">
            <v>7</v>
          </cell>
          <cell r="H4">
            <v>8</v>
          </cell>
        </row>
        <row r="5">
          <cell r="A5" t="str">
            <v>01.1111</v>
          </cell>
          <cell r="B5" t="str">
            <v>01.1111</v>
          </cell>
          <cell r="C5" t="str">
            <v>PHAÙT TUYEÁN VAØ CHAËT CAÂY</v>
          </cell>
          <cell r="D5" t="str">
            <v>Töông ñoái baèng phaúng : 0 caây</v>
          </cell>
          <cell r="E5" t="str">
            <v>100m2</v>
          </cell>
          <cell r="G5">
            <v>15304</v>
          </cell>
        </row>
        <row r="6">
          <cell r="A6" t="str">
            <v>01.1112</v>
          </cell>
          <cell r="B6" t="str">
            <v>01.1112</v>
          </cell>
          <cell r="C6" t="str">
            <v xml:space="preserve">Coâng taùc phaùt tuyeán loaïi I , maät ñoä caây </v>
          </cell>
          <cell r="D6" t="str">
            <v xml:space="preserve">                                     : 2 caây</v>
          </cell>
          <cell r="E6" t="str">
            <v>100m2</v>
          </cell>
          <cell r="G6">
            <v>22956</v>
          </cell>
        </row>
        <row r="7">
          <cell r="A7" t="str">
            <v>01.1113</v>
          </cell>
          <cell r="B7" t="str">
            <v>01.1113</v>
          </cell>
          <cell r="C7" t="str">
            <v>tieâu chuaån treân 100m2</v>
          </cell>
          <cell r="D7" t="str">
            <v xml:space="preserve">                                      : 3 caây</v>
          </cell>
          <cell r="E7" t="str">
            <v>100m2</v>
          </cell>
          <cell r="G7">
            <v>26488</v>
          </cell>
        </row>
        <row r="8">
          <cell r="A8" t="str">
            <v>01.1121</v>
          </cell>
          <cell r="B8" t="str">
            <v>01.1121</v>
          </cell>
          <cell r="D8" t="str">
            <v>Söôøn doác &gt; 25 ñoä       : 0 caây</v>
          </cell>
          <cell r="E8" t="str">
            <v>100m2</v>
          </cell>
          <cell r="G8">
            <v>17659</v>
          </cell>
        </row>
        <row r="9">
          <cell r="A9" t="str">
            <v>01.1122</v>
          </cell>
          <cell r="B9" t="str">
            <v>01.1122</v>
          </cell>
          <cell r="D9" t="str">
            <v xml:space="preserve">                                     : 2 caây</v>
          </cell>
          <cell r="E9" t="str">
            <v>100m2</v>
          </cell>
          <cell r="G9">
            <v>26341</v>
          </cell>
        </row>
        <row r="10">
          <cell r="A10" t="str">
            <v>01.1123</v>
          </cell>
          <cell r="B10" t="str">
            <v>01.1123</v>
          </cell>
          <cell r="D10" t="str">
            <v xml:space="preserve">                                      : 3 caây</v>
          </cell>
          <cell r="E10" t="str">
            <v>100m2</v>
          </cell>
          <cell r="G10">
            <v>31933</v>
          </cell>
        </row>
        <row r="11">
          <cell r="A11" t="str">
            <v>01.1131</v>
          </cell>
          <cell r="B11" t="str">
            <v>01.1131</v>
          </cell>
          <cell r="D11" t="str">
            <v>Sình laày                       : 0 caây</v>
          </cell>
          <cell r="E11" t="str">
            <v>100m2</v>
          </cell>
          <cell r="G11">
            <v>19866</v>
          </cell>
        </row>
        <row r="12">
          <cell r="A12" t="str">
            <v>01.1132</v>
          </cell>
          <cell r="B12" t="str">
            <v>01.1132</v>
          </cell>
          <cell r="D12" t="str">
            <v xml:space="preserve">                                     : 2 caây</v>
          </cell>
          <cell r="E12" t="str">
            <v>100m2</v>
          </cell>
          <cell r="G12">
            <v>29873</v>
          </cell>
        </row>
        <row r="13">
          <cell r="A13" t="str">
            <v>01.1133</v>
          </cell>
          <cell r="B13" t="str">
            <v>01.1133</v>
          </cell>
          <cell r="D13" t="str">
            <v xml:space="preserve">                                      : 3 caây</v>
          </cell>
          <cell r="E13" t="str">
            <v>100m2</v>
          </cell>
          <cell r="G13">
            <v>34582</v>
          </cell>
        </row>
        <row r="14">
          <cell r="A14" t="str">
            <v>01.1211</v>
          </cell>
          <cell r="B14" t="str">
            <v>01.1211</v>
          </cell>
          <cell r="C14" t="str">
            <v xml:space="preserve">Coâng taùc phaùt tuyeán loaïi II , maät ñoä caây </v>
          </cell>
          <cell r="D14" t="str">
            <v>Töông ñoái baèng phaúng : 0 caây</v>
          </cell>
          <cell r="E14" t="str">
            <v>100m2</v>
          </cell>
          <cell r="G14">
            <v>19572</v>
          </cell>
        </row>
        <row r="15">
          <cell r="A15" t="str">
            <v>01.1212</v>
          </cell>
          <cell r="B15" t="str">
            <v>01.1212</v>
          </cell>
          <cell r="C15" t="str">
            <v>tieâu chuaån treân 100m2</v>
          </cell>
          <cell r="D15" t="str">
            <v xml:space="preserve">                                     : 2 caây</v>
          </cell>
          <cell r="E15" t="str">
            <v>100m2</v>
          </cell>
          <cell r="G15">
            <v>29431</v>
          </cell>
        </row>
        <row r="16">
          <cell r="A16" t="str">
            <v>01.1213</v>
          </cell>
          <cell r="B16" t="str">
            <v>01.1213</v>
          </cell>
          <cell r="D16" t="str">
            <v xml:space="preserve">                                      : 3 caây</v>
          </cell>
          <cell r="E16" t="str">
            <v>100m2</v>
          </cell>
          <cell r="G16">
            <v>34140</v>
          </cell>
        </row>
        <row r="17">
          <cell r="A17" t="str">
            <v>01.1214</v>
          </cell>
          <cell r="B17" t="str">
            <v>01.1214</v>
          </cell>
          <cell r="D17" t="str">
            <v xml:space="preserve">                                      : 5 caây</v>
          </cell>
          <cell r="E17" t="str">
            <v>100m2</v>
          </cell>
          <cell r="G17">
            <v>42087</v>
          </cell>
        </row>
        <row r="18">
          <cell r="A18" t="str">
            <v>01.1215</v>
          </cell>
          <cell r="B18" t="str">
            <v>01.1215</v>
          </cell>
          <cell r="D18" t="str">
            <v xml:space="preserve">                                      &gt;  5 caây</v>
          </cell>
          <cell r="E18" t="str">
            <v>100m2</v>
          </cell>
          <cell r="G18">
            <v>53124</v>
          </cell>
        </row>
        <row r="19">
          <cell r="A19" t="str">
            <v>01.1221</v>
          </cell>
          <cell r="B19" t="str">
            <v>01.1221</v>
          </cell>
          <cell r="D19" t="str">
            <v>Söôøn doác &gt; 25 ñoä     : 0 caây</v>
          </cell>
          <cell r="E19" t="str">
            <v>100m2</v>
          </cell>
          <cell r="G19">
            <v>22515</v>
          </cell>
        </row>
        <row r="20">
          <cell r="A20" t="str">
            <v>01.1222</v>
          </cell>
          <cell r="B20" t="str">
            <v>01.1222</v>
          </cell>
          <cell r="D20" t="str">
            <v xml:space="preserve">                                     : 2 caây</v>
          </cell>
          <cell r="E20" t="str">
            <v>100m2</v>
          </cell>
          <cell r="G20">
            <v>33846</v>
          </cell>
        </row>
        <row r="21">
          <cell r="A21" t="str">
            <v>01.1223</v>
          </cell>
          <cell r="B21" t="str">
            <v>01.1223</v>
          </cell>
          <cell r="D21" t="str">
            <v xml:space="preserve">                                      : 3 caây</v>
          </cell>
          <cell r="E21" t="str">
            <v>100m2</v>
          </cell>
          <cell r="G21">
            <v>39291</v>
          </cell>
        </row>
        <row r="22">
          <cell r="A22" t="str">
            <v>01.1224</v>
          </cell>
          <cell r="B22" t="str">
            <v>01.1224</v>
          </cell>
          <cell r="D22" t="str">
            <v xml:space="preserve">                                      : 5 caây</v>
          </cell>
          <cell r="E22" t="str">
            <v>100m2</v>
          </cell>
          <cell r="G22">
            <v>48415</v>
          </cell>
        </row>
        <row r="23">
          <cell r="A23" t="str">
            <v>01.1225</v>
          </cell>
          <cell r="B23" t="str">
            <v>01.1225</v>
          </cell>
          <cell r="D23" t="str">
            <v xml:space="preserve">                                      &gt;  5 caây</v>
          </cell>
          <cell r="E23" t="str">
            <v>100m2</v>
          </cell>
          <cell r="G23">
            <v>60923</v>
          </cell>
        </row>
        <row r="24">
          <cell r="A24" t="str">
            <v>01.1231</v>
          </cell>
          <cell r="B24" t="str">
            <v>01.1231</v>
          </cell>
          <cell r="D24" t="str">
            <v>Sình laày                         : 0 caây</v>
          </cell>
          <cell r="E24" t="str">
            <v>100m2</v>
          </cell>
          <cell r="G24">
            <v>25458</v>
          </cell>
        </row>
        <row r="25">
          <cell r="A25" t="str">
            <v>01.1232</v>
          </cell>
          <cell r="B25" t="str">
            <v>01.1232</v>
          </cell>
          <cell r="D25" t="str">
            <v xml:space="preserve">                                     : 2 caây</v>
          </cell>
          <cell r="E25" t="str">
            <v>100m2</v>
          </cell>
          <cell r="G25">
            <v>38261</v>
          </cell>
        </row>
        <row r="26">
          <cell r="A26" t="str">
            <v>01.1233</v>
          </cell>
          <cell r="B26" t="str">
            <v>01.1233</v>
          </cell>
          <cell r="D26" t="str">
            <v xml:space="preserve">                                      : 3 caây</v>
          </cell>
          <cell r="E26" t="str">
            <v>100m2</v>
          </cell>
          <cell r="G26">
            <v>44441</v>
          </cell>
        </row>
        <row r="27">
          <cell r="A27" t="str">
            <v>01.1234</v>
          </cell>
          <cell r="B27" t="str">
            <v>01.1234</v>
          </cell>
          <cell r="D27" t="str">
            <v xml:space="preserve">                                      : 5 caây</v>
          </cell>
          <cell r="E27" t="str">
            <v>100m2</v>
          </cell>
          <cell r="G27">
            <v>54742</v>
          </cell>
        </row>
        <row r="28">
          <cell r="A28" t="str">
            <v>01.1235</v>
          </cell>
          <cell r="B28" t="str">
            <v>01.1235</v>
          </cell>
          <cell r="D28" t="str">
            <v xml:space="preserve">                                      &gt;  5 caây</v>
          </cell>
          <cell r="E28" t="str">
            <v>100m2</v>
          </cell>
          <cell r="G28">
            <v>69017</v>
          </cell>
        </row>
        <row r="29">
          <cell r="A29" t="str">
            <v>01.1311</v>
          </cell>
          <cell r="B29" t="str">
            <v>01.1311</v>
          </cell>
          <cell r="C29" t="str">
            <v xml:space="preserve">Coâng taùc phaùt tuyeán loaïi III , maät ñoä caây </v>
          </cell>
          <cell r="D29" t="str">
            <v>Töông ñoái baèng phaúng : 0 caây</v>
          </cell>
          <cell r="E29" t="str">
            <v>100m2</v>
          </cell>
          <cell r="G29">
            <v>22515</v>
          </cell>
        </row>
        <row r="30">
          <cell r="A30" t="str">
            <v>01.1312</v>
          </cell>
          <cell r="B30" t="str">
            <v>01.1312</v>
          </cell>
          <cell r="C30" t="str">
            <v>tieâu chuaån treân 100m2</v>
          </cell>
          <cell r="D30" t="str">
            <v xml:space="preserve">                                     : 2 caây</v>
          </cell>
          <cell r="E30" t="str">
            <v>100m2</v>
          </cell>
          <cell r="G30">
            <v>32080</v>
          </cell>
        </row>
        <row r="31">
          <cell r="A31" t="str">
            <v>01.1313</v>
          </cell>
          <cell r="B31" t="str">
            <v>01.1313</v>
          </cell>
          <cell r="D31" t="str">
            <v xml:space="preserve">                                      : 3 caây</v>
          </cell>
          <cell r="E31" t="str">
            <v>100m2</v>
          </cell>
          <cell r="G31">
            <v>36936</v>
          </cell>
        </row>
        <row r="32">
          <cell r="A32" t="str">
            <v>01.1314</v>
          </cell>
          <cell r="B32" t="str">
            <v>01.1314</v>
          </cell>
          <cell r="D32" t="str">
            <v xml:space="preserve">                                      : 5 caây</v>
          </cell>
          <cell r="E32" t="str">
            <v>100m2</v>
          </cell>
          <cell r="G32">
            <v>44883</v>
          </cell>
        </row>
        <row r="33">
          <cell r="A33" t="str">
            <v>01.1315</v>
          </cell>
          <cell r="B33" t="str">
            <v>01.1315</v>
          </cell>
          <cell r="D33" t="str">
            <v xml:space="preserve">                                      &gt;  5 caây</v>
          </cell>
          <cell r="E33" t="str">
            <v>100m2</v>
          </cell>
          <cell r="G33">
            <v>56067</v>
          </cell>
        </row>
        <row r="34">
          <cell r="A34" t="str">
            <v>01.1321</v>
          </cell>
          <cell r="B34" t="str">
            <v>01.1321</v>
          </cell>
          <cell r="D34" t="str">
            <v>Söôøn doác &gt; 25 ñoä     : 0 caây</v>
          </cell>
          <cell r="E34" t="str">
            <v>100m2</v>
          </cell>
          <cell r="G34">
            <v>25752</v>
          </cell>
        </row>
        <row r="35">
          <cell r="A35" t="str">
            <v>01.1322</v>
          </cell>
          <cell r="B35" t="str">
            <v>01.1322</v>
          </cell>
          <cell r="D35" t="str">
            <v xml:space="preserve">                                     : 2 caây</v>
          </cell>
          <cell r="E35" t="str">
            <v>100m2</v>
          </cell>
          <cell r="G35">
            <v>36789</v>
          </cell>
        </row>
        <row r="36">
          <cell r="A36" t="str">
            <v>01.1323</v>
          </cell>
          <cell r="B36" t="str">
            <v>01.1323</v>
          </cell>
          <cell r="D36" t="str">
            <v xml:space="preserve">                                      : 3 caây</v>
          </cell>
          <cell r="E36" t="str">
            <v>100m2</v>
          </cell>
          <cell r="G36">
            <v>42381</v>
          </cell>
        </row>
        <row r="37">
          <cell r="A37" t="str">
            <v>01.1324</v>
          </cell>
          <cell r="B37" t="str">
            <v>01.1324</v>
          </cell>
          <cell r="D37" t="str">
            <v xml:space="preserve">                                      : 5 caây</v>
          </cell>
          <cell r="E37" t="str">
            <v>100m2</v>
          </cell>
          <cell r="G37">
            <v>51505</v>
          </cell>
        </row>
        <row r="38">
          <cell r="A38" t="str">
            <v>01.1325</v>
          </cell>
          <cell r="B38" t="str">
            <v>01.1325</v>
          </cell>
          <cell r="D38" t="str">
            <v xml:space="preserve">                                      &gt;  5 caây</v>
          </cell>
          <cell r="E38" t="str">
            <v>100m2</v>
          </cell>
          <cell r="G38">
            <v>65779</v>
          </cell>
        </row>
        <row r="39">
          <cell r="A39" t="str">
            <v>01.1331</v>
          </cell>
          <cell r="B39" t="str">
            <v>01.1331</v>
          </cell>
          <cell r="D39" t="str">
            <v>Sình laày                         : 0 caây</v>
          </cell>
          <cell r="E39" t="str">
            <v>100m2</v>
          </cell>
          <cell r="G39">
            <v>29284</v>
          </cell>
        </row>
        <row r="40">
          <cell r="A40" t="str">
            <v>01.1332</v>
          </cell>
          <cell r="B40" t="str">
            <v>01.1332</v>
          </cell>
          <cell r="D40" t="str">
            <v xml:space="preserve">                                     : 2 caây</v>
          </cell>
          <cell r="E40" t="str">
            <v>100m2</v>
          </cell>
          <cell r="G40">
            <v>41645</v>
          </cell>
        </row>
        <row r="41">
          <cell r="A41" t="str">
            <v>01.1333</v>
          </cell>
          <cell r="B41" t="str">
            <v>01.1333</v>
          </cell>
          <cell r="D41" t="str">
            <v xml:space="preserve">                                      : 3 caây</v>
          </cell>
          <cell r="E41" t="str">
            <v>100m2</v>
          </cell>
          <cell r="G41">
            <v>47973</v>
          </cell>
        </row>
        <row r="42">
          <cell r="A42" t="str">
            <v>01.1334</v>
          </cell>
          <cell r="B42" t="str">
            <v>01.1334</v>
          </cell>
          <cell r="D42" t="str">
            <v xml:space="preserve">                                      : 5 caây</v>
          </cell>
          <cell r="E42" t="str">
            <v>100m2</v>
          </cell>
          <cell r="G42">
            <v>58421</v>
          </cell>
        </row>
        <row r="43">
          <cell r="A43" t="str">
            <v>01.1335</v>
          </cell>
          <cell r="B43" t="str">
            <v>01.1335</v>
          </cell>
          <cell r="D43" t="str">
            <v xml:space="preserve">                                      &gt;  5 caây</v>
          </cell>
          <cell r="E43" t="str">
            <v>100m2</v>
          </cell>
          <cell r="G43">
            <v>72843</v>
          </cell>
        </row>
        <row r="44">
          <cell r="A44" t="str">
            <v>01.1411</v>
          </cell>
          <cell r="B44" t="str">
            <v>01.1411</v>
          </cell>
          <cell r="C44" t="str">
            <v xml:space="preserve">Coâng taùc phaùt tuyeán loaïi IV , maät ñoä caây </v>
          </cell>
          <cell r="D44" t="str">
            <v>Töông ñoái baèng phaúng : 0 caây</v>
          </cell>
          <cell r="E44" t="str">
            <v>100m2</v>
          </cell>
          <cell r="G44">
            <v>24575</v>
          </cell>
        </row>
        <row r="45">
          <cell r="A45" t="str">
            <v>01.1412</v>
          </cell>
          <cell r="B45" t="str">
            <v>01.1412</v>
          </cell>
          <cell r="C45" t="str">
            <v>tieâu chuaån treân 100m2</v>
          </cell>
          <cell r="D45" t="str">
            <v xml:space="preserve">                                     : 2 caây</v>
          </cell>
          <cell r="E45" t="str">
            <v>100m2</v>
          </cell>
          <cell r="G45">
            <v>34876</v>
          </cell>
        </row>
        <row r="46">
          <cell r="A46" t="str">
            <v>01.1413</v>
          </cell>
          <cell r="B46" t="str">
            <v>01.1413</v>
          </cell>
          <cell r="D46" t="str">
            <v xml:space="preserve">                                      : 3 caây</v>
          </cell>
          <cell r="E46" t="str">
            <v>100m2</v>
          </cell>
          <cell r="G46">
            <v>40321</v>
          </cell>
        </row>
        <row r="47">
          <cell r="A47" t="str">
            <v>01.1421</v>
          </cell>
          <cell r="B47" t="str">
            <v>01.1421</v>
          </cell>
          <cell r="D47" t="str">
            <v>Söôøn doác &gt; 25 ñoä       : 0 caây</v>
          </cell>
          <cell r="E47" t="str">
            <v>100m2</v>
          </cell>
          <cell r="G47">
            <v>28254</v>
          </cell>
        </row>
        <row r="48">
          <cell r="A48" t="str">
            <v>01.1422</v>
          </cell>
          <cell r="B48" t="str">
            <v>01.1422</v>
          </cell>
          <cell r="D48" t="str">
            <v xml:space="preserve">                                     : 2 caây</v>
          </cell>
          <cell r="E48" t="str">
            <v>100m2</v>
          </cell>
          <cell r="G48">
            <v>39880</v>
          </cell>
        </row>
        <row r="49">
          <cell r="A49" t="str">
            <v>01.1423</v>
          </cell>
          <cell r="B49" t="str">
            <v>01.1423</v>
          </cell>
          <cell r="D49" t="str">
            <v xml:space="preserve">                                      : 3 caây</v>
          </cell>
          <cell r="E49" t="str">
            <v>100m2</v>
          </cell>
          <cell r="G49">
            <v>46207</v>
          </cell>
        </row>
        <row r="50">
          <cell r="A50" t="str">
            <v>01.1431</v>
          </cell>
          <cell r="B50" t="str">
            <v>01.1431</v>
          </cell>
          <cell r="D50" t="str">
            <v>Sình laày                       : 0 caây</v>
          </cell>
          <cell r="E50" t="str">
            <v>100m2</v>
          </cell>
          <cell r="G50">
            <v>31933</v>
          </cell>
        </row>
        <row r="51">
          <cell r="A51" t="str">
            <v>01.1432</v>
          </cell>
          <cell r="B51" t="str">
            <v>01.1432</v>
          </cell>
          <cell r="D51" t="str">
            <v xml:space="preserve">                                     : 2 caây</v>
          </cell>
          <cell r="E51" t="str">
            <v>100m2</v>
          </cell>
          <cell r="G51">
            <v>45324</v>
          </cell>
        </row>
        <row r="52">
          <cell r="A52" t="str">
            <v>01.1433</v>
          </cell>
          <cell r="B52" t="str">
            <v>01.1433</v>
          </cell>
          <cell r="D52" t="str">
            <v xml:space="preserve">                                      : 3 caây</v>
          </cell>
          <cell r="E52" t="str">
            <v>100m2</v>
          </cell>
          <cell r="G52">
            <v>52388</v>
          </cell>
        </row>
        <row r="53">
          <cell r="A53" t="str">
            <v>01.2111</v>
          </cell>
          <cell r="B53" t="str">
            <v>01.2111</v>
          </cell>
          <cell r="C53" t="str">
            <v>CHAËT CAÂY BAÈNG THUÛ COÂNG</v>
          </cell>
          <cell r="D53" t="str">
            <v>Ñöôøng kính caây &lt;= 20cm</v>
          </cell>
          <cell r="E53" t="str">
            <v>Caây</v>
          </cell>
          <cell r="G53">
            <v>1913</v>
          </cell>
        </row>
        <row r="54">
          <cell r="A54" t="str">
            <v>01.2112</v>
          </cell>
          <cell r="B54" t="str">
            <v>01.2112</v>
          </cell>
          <cell r="C54" t="str">
            <v xml:space="preserve">Chaët caây ôû ñòa hình töông ñoái </v>
          </cell>
          <cell r="D54" t="str">
            <v xml:space="preserve">       &lt;= 30cm</v>
          </cell>
          <cell r="E54" t="str">
            <v>Caây</v>
          </cell>
          <cell r="G54">
            <v>3679</v>
          </cell>
        </row>
        <row r="55">
          <cell r="A55" t="str">
            <v>01.2113</v>
          </cell>
          <cell r="B55" t="str">
            <v>01.2113</v>
          </cell>
          <cell r="C55" t="str">
            <v xml:space="preserve"> baèng phaúng</v>
          </cell>
          <cell r="D55" t="str">
            <v xml:space="preserve">       &lt;= 40cm</v>
          </cell>
          <cell r="E55" t="str">
            <v>Caây</v>
          </cell>
          <cell r="G55">
            <v>7652</v>
          </cell>
        </row>
        <row r="56">
          <cell r="A56" t="str">
            <v>01.2114</v>
          </cell>
          <cell r="B56" t="str">
            <v>01.2114</v>
          </cell>
          <cell r="D56" t="str">
            <v xml:space="preserve">       &lt;= 50cm</v>
          </cell>
          <cell r="E56" t="str">
            <v>Caây</v>
          </cell>
          <cell r="G56">
            <v>14421</v>
          </cell>
        </row>
        <row r="57">
          <cell r="A57" t="str">
            <v>01.2115</v>
          </cell>
          <cell r="B57" t="str">
            <v>01.2115</v>
          </cell>
          <cell r="D57" t="str">
            <v xml:space="preserve">       &lt;= 60cm</v>
          </cell>
          <cell r="E57" t="str">
            <v>Caây</v>
          </cell>
          <cell r="G57">
            <v>31344</v>
          </cell>
        </row>
        <row r="58">
          <cell r="A58" t="str">
            <v>01.2116</v>
          </cell>
          <cell r="B58" t="str">
            <v>01.2116</v>
          </cell>
          <cell r="D58" t="str">
            <v xml:space="preserve">       &lt;= 70cm</v>
          </cell>
          <cell r="E58" t="str">
            <v>Caây</v>
          </cell>
          <cell r="G58">
            <v>75050</v>
          </cell>
        </row>
        <row r="59">
          <cell r="A59" t="str">
            <v>01.2117</v>
          </cell>
          <cell r="B59" t="str">
            <v>01.2117</v>
          </cell>
          <cell r="D59" t="str">
            <v xml:space="preserve">       &gt; 70cm</v>
          </cell>
          <cell r="E59" t="str">
            <v>Caây</v>
          </cell>
          <cell r="G59">
            <v>141859</v>
          </cell>
        </row>
        <row r="60">
          <cell r="A60" t="str">
            <v>01.2121</v>
          </cell>
          <cell r="B60" t="str">
            <v>01.2121</v>
          </cell>
          <cell r="C60" t="str">
            <v>Chaët caây ôû söôøn ñoài doác &gt; 25 ñoä</v>
          </cell>
          <cell r="D60" t="str">
            <v>Ñöôøng kính caây &lt;= 20cm</v>
          </cell>
          <cell r="E60" t="str">
            <v>Caây</v>
          </cell>
          <cell r="G60">
            <v>2207</v>
          </cell>
        </row>
        <row r="61">
          <cell r="A61" t="str">
            <v>01.2122</v>
          </cell>
          <cell r="B61" t="str">
            <v>01.2122</v>
          </cell>
          <cell r="D61" t="str">
            <v xml:space="preserve">       &lt;= 30cm</v>
          </cell>
          <cell r="E61" t="str">
            <v>Caây</v>
          </cell>
          <cell r="G61">
            <v>4120</v>
          </cell>
        </row>
        <row r="62">
          <cell r="A62" t="str">
            <v>01.2123</v>
          </cell>
          <cell r="B62" t="str">
            <v>01.2123</v>
          </cell>
          <cell r="D62" t="str">
            <v xml:space="preserve">       &lt;= 40cm</v>
          </cell>
          <cell r="E62" t="str">
            <v>Caây</v>
          </cell>
          <cell r="G62">
            <v>8977</v>
          </cell>
        </row>
        <row r="63">
          <cell r="A63" t="str">
            <v>01.2124</v>
          </cell>
          <cell r="B63" t="str">
            <v>01.2124</v>
          </cell>
          <cell r="D63" t="str">
            <v xml:space="preserve">       &lt;= 50cm</v>
          </cell>
          <cell r="E63" t="str">
            <v>Caây</v>
          </cell>
          <cell r="G63">
            <v>16334</v>
          </cell>
        </row>
        <row r="64">
          <cell r="A64" t="str">
            <v>01.2125</v>
          </cell>
          <cell r="B64" t="str">
            <v>01.2125</v>
          </cell>
          <cell r="D64" t="str">
            <v xml:space="preserve">       &lt;= 60cm</v>
          </cell>
          <cell r="E64" t="str">
            <v>Caây</v>
          </cell>
          <cell r="G64">
            <v>45913</v>
          </cell>
        </row>
        <row r="65">
          <cell r="A65" t="str">
            <v>01.2126</v>
          </cell>
          <cell r="B65" t="str">
            <v>01.2126</v>
          </cell>
          <cell r="D65" t="str">
            <v xml:space="preserve">       &lt;= 70cm</v>
          </cell>
          <cell r="E65" t="str">
            <v>Caây</v>
          </cell>
          <cell r="G65">
            <v>98448</v>
          </cell>
        </row>
        <row r="66">
          <cell r="A66" t="str">
            <v>01.2127</v>
          </cell>
          <cell r="B66" t="str">
            <v>01.2127</v>
          </cell>
          <cell r="D66" t="str">
            <v xml:space="preserve">       &gt; 70cm</v>
          </cell>
          <cell r="E66" t="str">
            <v>Caây</v>
          </cell>
          <cell r="G66">
            <v>161873</v>
          </cell>
        </row>
        <row r="67">
          <cell r="A67" t="str">
            <v>01.2211</v>
          </cell>
          <cell r="B67" t="str">
            <v>01.2211</v>
          </cell>
          <cell r="C67" t="str">
            <v>CHAËT CAÂY BAÈNG MAÙY 
CAÀM TAY</v>
          </cell>
          <cell r="D67" t="str">
            <v>Ñöôøng kính caây &lt;= 20cm</v>
          </cell>
          <cell r="E67" t="str">
            <v>Caây</v>
          </cell>
          <cell r="G67">
            <v>1030</v>
          </cell>
          <cell r="H67">
            <v>3900</v>
          </cell>
        </row>
        <row r="68">
          <cell r="A68" t="str">
            <v>01.2212</v>
          </cell>
          <cell r="B68" t="str">
            <v>01.2212</v>
          </cell>
          <cell r="C68" t="str">
            <v xml:space="preserve">Chaët caây ôû ñòa hình töông ñoái </v>
          </cell>
          <cell r="D68" t="str">
            <v xml:space="preserve">       &lt;= 30cm</v>
          </cell>
          <cell r="E68" t="str">
            <v>Caây</v>
          </cell>
          <cell r="G68">
            <v>1913</v>
          </cell>
          <cell r="H68">
            <v>4964</v>
          </cell>
        </row>
        <row r="69">
          <cell r="A69" t="str">
            <v>01.2213</v>
          </cell>
          <cell r="B69" t="str">
            <v>01.2213</v>
          </cell>
          <cell r="C69" t="str">
            <v xml:space="preserve"> baèng phaúng</v>
          </cell>
          <cell r="D69" t="str">
            <v xml:space="preserve">       &lt;= 40cm</v>
          </cell>
          <cell r="E69" t="str">
            <v>Caây</v>
          </cell>
          <cell r="G69">
            <v>3826</v>
          </cell>
          <cell r="H69">
            <v>6382</v>
          </cell>
        </row>
        <row r="70">
          <cell r="A70" t="str">
            <v>01.2214</v>
          </cell>
          <cell r="B70" t="str">
            <v>01.2214</v>
          </cell>
          <cell r="D70" t="str">
            <v xml:space="preserve">       &lt;= 50cm</v>
          </cell>
          <cell r="E70" t="str">
            <v>Caây</v>
          </cell>
          <cell r="G70">
            <v>7211</v>
          </cell>
          <cell r="H70">
            <v>8510</v>
          </cell>
        </row>
        <row r="71">
          <cell r="A71" t="str">
            <v>01.2215</v>
          </cell>
          <cell r="B71" t="str">
            <v>01.2215</v>
          </cell>
          <cell r="D71" t="str">
            <v xml:space="preserve">       &lt;= 60cm</v>
          </cell>
          <cell r="E71" t="str">
            <v>Caây</v>
          </cell>
          <cell r="G71">
            <v>15746</v>
          </cell>
          <cell r="H71">
            <v>10992</v>
          </cell>
        </row>
        <row r="72">
          <cell r="A72" t="str">
            <v>01.2216</v>
          </cell>
          <cell r="B72" t="str">
            <v>01.2216</v>
          </cell>
          <cell r="D72" t="str">
            <v xml:space="preserve">       &lt;= 70cm</v>
          </cell>
          <cell r="E72" t="str">
            <v>Caây</v>
          </cell>
          <cell r="G72">
            <v>37525</v>
          </cell>
          <cell r="H72">
            <v>14183</v>
          </cell>
        </row>
        <row r="73">
          <cell r="A73" t="str">
            <v>01.2217</v>
          </cell>
          <cell r="B73" t="str">
            <v>01.2217</v>
          </cell>
          <cell r="D73" t="str">
            <v xml:space="preserve">       &gt; 70cm</v>
          </cell>
          <cell r="E73" t="str">
            <v>Caây</v>
          </cell>
          <cell r="G73">
            <v>70930</v>
          </cell>
          <cell r="H73">
            <v>18438</v>
          </cell>
        </row>
        <row r="74">
          <cell r="A74" t="str">
            <v>01.2221</v>
          </cell>
          <cell r="B74" t="str">
            <v>01.2221</v>
          </cell>
          <cell r="C74" t="str">
            <v>Chaët caây ôû söôøn ñoài doác &gt; 25 ñoä</v>
          </cell>
          <cell r="D74" t="str">
            <v>Ñöôøng kính caây &lt;= 20cm</v>
          </cell>
          <cell r="E74" t="str">
            <v>Caây</v>
          </cell>
          <cell r="G74">
            <v>1177</v>
          </cell>
          <cell r="H74">
            <v>4609</v>
          </cell>
        </row>
        <row r="75">
          <cell r="A75" t="str">
            <v>01.2222</v>
          </cell>
          <cell r="B75" t="str">
            <v>01.2222</v>
          </cell>
          <cell r="D75" t="str">
            <v xml:space="preserve">       &lt;= 30cm</v>
          </cell>
          <cell r="E75" t="str">
            <v>Caây</v>
          </cell>
          <cell r="G75">
            <v>2207</v>
          </cell>
          <cell r="H75">
            <v>5673</v>
          </cell>
        </row>
        <row r="76">
          <cell r="A76" t="str">
            <v>01.2223</v>
          </cell>
          <cell r="B76" t="str">
            <v>01.2223</v>
          </cell>
          <cell r="D76" t="str">
            <v xml:space="preserve">       &lt;= 40cm</v>
          </cell>
          <cell r="E76" t="str">
            <v>Caây</v>
          </cell>
          <cell r="G76">
            <v>4562</v>
          </cell>
          <cell r="H76">
            <v>7801</v>
          </cell>
        </row>
        <row r="77">
          <cell r="A77" t="str">
            <v>01.2224</v>
          </cell>
          <cell r="B77" t="str">
            <v>01.2224</v>
          </cell>
          <cell r="D77" t="str">
            <v xml:space="preserve">       &lt;= 50cm</v>
          </cell>
          <cell r="E77" t="str">
            <v>Caây</v>
          </cell>
          <cell r="G77">
            <v>8241</v>
          </cell>
          <cell r="H77">
            <v>9928</v>
          </cell>
        </row>
        <row r="78">
          <cell r="A78" t="str">
            <v>01.2225</v>
          </cell>
          <cell r="B78" t="str">
            <v>01.2225</v>
          </cell>
          <cell r="D78" t="str">
            <v xml:space="preserve">       &lt;= 60cm</v>
          </cell>
          <cell r="E78" t="str">
            <v>Caây</v>
          </cell>
          <cell r="G78">
            <v>18100</v>
          </cell>
          <cell r="H78">
            <v>13119</v>
          </cell>
        </row>
        <row r="79">
          <cell r="A79" t="str">
            <v>01.2226</v>
          </cell>
          <cell r="B79" t="str">
            <v>01.2226</v>
          </cell>
          <cell r="D79" t="str">
            <v xml:space="preserve">       &lt;= 70cm</v>
          </cell>
          <cell r="E79" t="str">
            <v>Caây</v>
          </cell>
          <cell r="G79">
            <v>43117</v>
          </cell>
          <cell r="H79">
            <v>17019</v>
          </cell>
        </row>
        <row r="80">
          <cell r="A80" t="str">
            <v>01.2227</v>
          </cell>
          <cell r="B80" t="str">
            <v>01.2227</v>
          </cell>
          <cell r="D80" t="str">
            <v xml:space="preserve">       &gt; 70cm</v>
          </cell>
          <cell r="E80" t="str">
            <v>Caây</v>
          </cell>
          <cell r="G80">
            <v>80936</v>
          </cell>
          <cell r="H80">
            <v>21983</v>
          </cell>
        </row>
        <row r="81">
          <cell r="A81" t="str">
            <v>01.3101</v>
          </cell>
          <cell r="B81" t="str">
            <v>01.3101</v>
          </cell>
          <cell r="C81" t="str">
            <v>ÑAØO GOÁC CAÂY TAÏI VÒ TRÍ 
THI COÂNG MOÙNG</v>
          </cell>
          <cell r="D81" t="str">
            <v>Ñöôøng kính caây &lt;= 20cm</v>
          </cell>
          <cell r="E81" t="str">
            <v>Goác caây</v>
          </cell>
          <cell r="G81">
            <v>2796</v>
          </cell>
        </row>
        <row r="82">
          <cell r="A82" t="str">
            <v>01.3102</v>
          </cell>
          <cell r="B82" t="str">
            <v>01.3102</v>
          </cell>
          <cell r="C82" t="str">
            <v>Ñòa hình töông ñoái baèng phaúng</v>
          </cell>
          <cell r="D82" t="str">
            <v xml:space="preserve">       &lt;= 30cm</v>
          </cell>
          <cell r="E82" t="str">
            <v>Goác caây</v>
          </cell>
          <cell r="G82">
            <v>5298</v>
          </cell>
        </row>
        <row r="83">
          <cell r="A83" t="str">
            <v>01.3103</v>
          </cell>
          <cell r="B83" t="str">
            <v>01.3103</v>
          </cell>
          <cell r="D83" t="str">
            <v xml:space="preserve">       &lt;= 40cm</v>
          </cell>
          <cell r="E83" t="str">
            <v>Goác caây</v>
          </cell>
          <cell r="G83">
            <v>9860</v>
          </cell>
        </row>
        <row r="84">
          <cell r="A84" t="str">
            <v>01.3104</v>
          </cell>
          <cell r="B84" t="str">
            <v>01.3104</v>
          </cell>
          <cell r="D84" t="str">
            <v xml:space="preserve">       &lt;= 50cm</v>
          </cell>
          <cell r="E84" t="str">
            <v>Goác caây</v>
          </cell>
          <cell r="G84">
            <v>19130</v>
          </cell>
        </row>
        <row r="85">
          <cell r="A85" t="str">
            <v>01.3105</v>
          </cell>
          <cell r="B85" t="str">
            <v>01.3105</v>
          </cell>
          <cell r="D85" t="str">
            <v xml:space="preserve">       &lt;= 60cm</v>
          </cell>
          <cell r="E85" t="str">
            <v>Goác caây</v>
          </cell>
          <cell r="G85">
            <v>45619</v>
          </cell>
          <cell r="H85"/>
        </row>
        <row r="86">
          <cell r="A86" t="str">
            <v>01.3106</v>
          </cell>
          <cell r="B86" t="str">
            <v>01.3106</v>
          </cell>
          <cell r="D86" t="str">
            <v xml:space="preserve">       &lt;= 70cm</v>
          </cell>
          <cell r="E86" t="str">
            <v>Goác caây</v>
          </cell>
          <cell r="G86">
            <v>85645</v>
          </cell>
        </row>
        <row r="87">
          <cell r="A87" t="str">
            <v>01.3107</v>
          </cell>
          <cell r="B87" t="str">
            <v>01.3107</v>
          </cell>
          <cell r="D87" t="str">
            <v xml:space="preserve">       &gt; 70cm</v>
          </cell>
          <cell r="E87" t="str">
            <v>Goác caây</v>
          </cell>
          <cell r="G87">
            <v>153485</v>
          </cell>
        </row>
        <row r="88">
          <cell r="A88" t="str">
            <v>01.3201</v>
          </cell>
          <cell r="B88" t="str">
            <v>01.3201</v>
          </cell>
          <cell r="C88" t="str">
            <v>Ñòa hình söôøn ñoài doác &gt; 25 ñoä</v>
          </cell>
          <cell r="D88" t="str">
            <v>Ñöôøng kính caây &lt;= 20cm</v>
          </cell>
          <cell r="E88" t="str">
            <v>Goác caây</v>
          </cell>
          <cell r="G88">
            <v>3237</v>
          </cell>
        </row>
        <row r="89">
          <cell r="A89" t="str">
            <v>01.3202</v>
          </cell>
          <cell r="B89" t="str">
            <v>01.3202</v>
          </cell>
          <cell r="D89" t="str">
            <v xml:space="preserve">       &lt;= 30cm</v>
          </cell>
          <cell r="E89" t="str">
            <v>Goác caây</v>
          </cell>
          <cell r="G89">
            <v>6136</v>
          </cell>
        </row>
        <row r="90">
          <cell r="A90" t="str">
            <v>01.3203</v>
          </cell>
          <cell r="B90" t="str">
            <v>01.3203</v>
          </cell>
          <cell r="D90" t="str">
            <v xml:space="preserve">       &lt;= 40cm</v>
          </cell>
          <cell r="E90" t="str">
            <v>Goác caây</v>
          </cell>
          <cell r="G90">
            <v>11331</v>
          </cell>
        </row>
        <row r="91">
          <cell r="A91" t="str">
            <v>01.3204</v>
          </cell>
          <cell r="B91" t="str">
            <v>01.3204</v>
          </cell>
          <cell r="D91" t="str">
            <v xml:space="preserve">       &lt;= 50cm</v>
          </cell>
          <cell r="E91" t="str">
            <v>Goác caây</v>
          </cell>
          <cell r="G91">
            <v>21926</v>
          </cell>
        </row>
        <row r="92">
          <cell r="A92" t="str">
            <v>01.3205</v>
          </cell>
          <cell r="B92" t="str">
            <v>01.3205</v>
          </cell>
          <cell r="D92" t="str">
            <v xml:space="preserve">       &lt;= 60cm</v>
          </cell>
          <cell r="E92" t="str">
            <v>Goác caây</v>
          </cell>
          <cell r="G92">
            <v>52388</v>
          </cell>
        </row>
        <row r="93">
          <cell r="A93" t="str">
            <v>01.3206</v>
          </cell>
          <cell r="B93" t="str">
            <v>01.3206</v>
          </cell>
          <cell r="D93" t="str">
            <v xml:space="preserve">       &lt;= 70cm</v>
          </cell>
          <cell r="E93" t="str">
            <v>Goác caây</v>
          </cell>
          <cell r="G93">
            <v>98448</v>
          </cell>
        </row>
        <row r="94">
          <cell r="A94" t="str">
            <v>01.3207</v>
          </cell>
          <cell r="B94" t="str">
            <v>01.3207</v>
          </cell>
          <cell r="D94" t="str">
            <v xml:space="preserve">       &gt; 70cm</v>
          </cell>
          <cell r="E94" t="str">
            <v>Goác caây</v>
          </cell>
          <cell r="G94">
            <v>176441</v>
          </cell>
        </row>
        <row r="95">
          <cell r="A95" t="str">
            <v>01.4101</v>
          </cell>
          <cell r="B95" t="str">
            <v>01.4101</v>
          </cell>
          <cell r="C95" t="str">
            <v>ÑAØO BUÏI CAÂY TAÏI VÒ TRÍ THI 
COÂNG MOÙNG COÄT</v>
          </cell>
          <cell r="D95" t="str">
            <v>Ñaøo buïi caây khaùc : Ñöôøng kính  &lt;= 30cm</v>
          </cell>
          <cell r="E95" t="str">
            <v>Buïi</v>
          </cell>
          <cell r="G95">
            <v>8535</v>
          </cell>
        </row>
        <row r="96">
          <cell r="A96" t="str">
            <v>01.4102</v>
          </cell>
          <cell r="B96" t="str">
            <v>01.4102</v>
          </cell>
          <cell r="C96" t="str">
            <v>Ñòa hình töông ñoái baèng phaúng</v>
          </cell>
          <cell r="D96" t="str">
            <v xml:space="preserve">                            : Ñöôøng kính &gt; 30cm</v>
          </cell>
          <cell r="E96" t="str">
            <v>Buïi</v>
          </cell>
          <cell r="G96">
            <v>10595</v>
          </cell>
        </row>
        <row r="97">
          <cell r="A97" t="str">
            <v>01.4103</v>
          </cell>
          <cell r="B97" t="str">
            <v>01.4103</v>
          </cell>
          <cell r="D97" t="str">
            <v>Ñaøo buïi tre : Ñöôøng kính  &lt;= 50cm</v>
          </cell>
          <cell r="E97" t="str">
            <v>Buïi</v>
          </cell>
          <cell r="G97">
            <v>33846</v>
          </cell>
        </row>
        <row r="98">
          <cell r="A98" t="str">
            <v>01.4104</v>
          </cell>
          <cell r="B98" t="str">
            <v>01.4104</v>
          </cell>
          <cell r="D98" t="str">
            <v xml:space="preserve">                    : Ñöôøng kính  &lt;= 70cm</v>
          </cell>
          <cell r="E98" t="str">
            <v>Buïi</v>
          </cell>
          <cell r="G98">
            <v>50769</v>
          </cell>
        </row>
        <row r="99">
          <cell r="A99" t="str">
            <v>01.4105</v>
          </cell>
          <cell r="B99" t="str">
            <v>01.4105</v>
          </cell>
          <cell r="D99" t="str">
            <v xml:space="preserve">                    :Ñöôøng kính  &lt;= 90cm</v>
          </cell>
          <cell r="E99" t="str">
            <v>Buïi</v>
          </cell>
          <cell r="G99">
            <v>76227</v>
          </cell>
        </row>
        <row r="100">
          <cell r="A100" t="str">
            <v>01.4106</v>
          </cell>
          <cell r="B100" t="str">
            <v>01.4106</v>
          </cell>
          <cell r="D100" t="str">
            <v xml:space="preserve">                        :Ñöôøng kính  &lt;= 110cm</v>
          </cell>
          <cell r="E100" t="str">
            <v>Buïi</v>
          </cell>
          <cell r="G100">
            <v>114194</v>
          </cell>
        </row>
        <row r="101">
          <cell r="A101" t="str">
            <v>01.4107</v>
          </cell>
          <cell r="B101" t="str">
            <v>01.4107</v>
          </cell>
          <cell r="D101" t="str">
            <v xml:space="preserve">                      :Ñöôøng kính  &gt; 110cm</v>
          </cell>
          <cell r="E101" t="str">
            <v>Buïi</v>
          </cell>
          <cell r="G101">
            <v>171291</v>
          </cell>
        </row>
        <row r="102">
          <cell r="A102" t="str">
            <v>01.4201</v>
          </cell>
          <cell r="B102" t="str">
            <v>01.4201</v>
          </cell>
          <cell r="C102" t="str">
            <v>Ñòa hình söôøn ñoài doác &gt; 25 ñoä</v>
          </cell>
          <cell r="D102" t="str">
            <v>Ñaøo buïi caây khaùc : Ñöôøng kính  &lt;= 30cm</v>
          </cell>
          <cell r="E102" t="str">
            <v>Buïi</v>
          </cell>
          <cell r="G102">
            <v>8535</v>
          </cell>
        </row>
        <row r="103">
          <cell r="A103" t="str">
            <v>01.4202</v>
          </cell>
          <cell r="B103" t="str">
            <v>01.4202</v>
          </cell>
          <cell r="D103" t="str">
            <v xml:space="preserve">                            : Ñöôøng kính &gt; 30cm</v>
          </cell>
          <cell r="E103" t="str">
            <v>Buïi</v>
          </cell>
          <cell r="G103">
            <v>12214</v>
          </cell>
        </row>
        <row r="104">
          <cell r="A104" t="str">
            <v>01.4203</v>
          </cell>
          <cell r="B104" t="str">
            <v>01.4203</v>
          </cell>
          <cell r="D104" t="str">
            <v>Ñaøo buïi tre : Ñöôøng kính  &lt;= 50cm</v>
          </cell>
          <cell r="E104" t="str">
            <v>Buïi</v>
          </cell>
          <cell r="G104">
            <v>38997</v>
          </cell>
        </row>
        <row r="105">
          <cell r="A105" t="str">
            <v>01.4204</v>
          </cell>
          <cell r="B105" t="str">
            <v>01.4204</v>
          </cell>
          <cell r="D105" t="str">
            <v xml:space="preserve">                    : Ñöôøng kính  &lt;= 70cm</v>
          </cell>
          <cell r="E105" t="str">
            <v>Buïi</v>
          </cell>
          <cell r="G105">
            <v>58568</v>
          </cell>
        </row>
        <row r="106">
          <cell r="A106" t="str">
            <v>01.4205</v>
          </cell>
          <cell r="B106" t="str">
            <v>01.4205</v>
          </cell>
          <cell r="D106" t="str">
            <v xml:space="preserve">                    :Ñöôøng kính  &lt;= 90cm</v>
          </cell>
          <cell r="E106" t="str">
            <v>Buïi</v>
          </cell>
          <cell r="G106">
            <v>87706</v>
          </cell>
        </row>
        <row r="107">
          <cell r="A107" t="str">
            <v>01.4206</v>
          </cell>
          <cell r="B107" t="str">
            <v>01.4206</v>
          </cell>
          <cell r="D107" t="str">
            <v xml:space="preserve">                        :Ñöôøng kính  &lt;= 110cm</v>
          </cell>
          <cell r="E107" t="str">
            <v>Buïi</v>
          </cell>
          <cell r="G107">
            <v>131558</v>
          </cell>
        </row>
        <row r="108">
          <cell r="A108" t="str">
            <v>01.4207</v>
          </cell>
          <cell r="B108" t="str">
            <v>01.4207</v>
          </cell>
          <cell r="D108" t="str">
            <v xml:space="preserve">                      :Ñöôøng kính  &gt; 110cm</v>
          </cell>
          <cell r="E108" t="str">
            <v>Buïi</v>
          </cell>
          <cell r="G108">
            <v>197485</v>
          </cell>
        </row>
        <row r="109">
          <cell r="A109" t="str">
            <v>01.5111</v>
          </cell>
          <cell r="B109" t="str">
            <v>01.5111</v>
          </cell>
          <cell r="C109" t="str">
            <v>LAØM ÑÖÔØNG TAÏM THI COÂNG
BAÈNG THUÛ COÂNG</v>
          </cell>
          <cell r="D109" t="str">
            <v>Ñaát caáp I</v>
          </cell>
          <cell r="E109" t="str">
            <v>m3</v>
          </cell>
          <cell r="G109">
            <v>10154</v>
          </cell>
        </row>
        <row r="110">
          <cell r="A110" t="str">
            <v>01.5112</v>
          </cell>
          <cell r="B110" t="str">
            <v>01.5112</v>
          </cell>
          <cell r="C110" t="str">
            <v>Toân taïo ñöôøng cuõ</v>
          </cell>
          <cell r="D110" t="str">
            <v>Ñaát caáp II</v>
          </cell>
          <cell r="E110" t="str">
            <v>m3</v>
          </cell>
          <cell r="G110">
            <v>11478</v>
          </cell>
        </row>
        <row r="111">
          <cell r="A111" t="str">
            <v>01.5113</v>
          </cell>
          <cell r="B111" t="str">
            <v>01.5113</v>
          </cell>
          <cell r="D111" t="str">
            <v>Ñaát caáp III</v>
          </cell>
          <cell r="E111" t="str">
            <v>m3</v>
          </cell>
          <cell r="G111">
            <v>13686</v>
          </cell>
        </row>
        <row r="112">
          <cell r="A112" t="str">
            <v>01.5114</v>
          </cell>
          <cell r="B112" t="str">
            <v>01.5114</v>
          </cell>
          <cell r="D112" t="str">
            <v>Ñaát caáp IV</v>
          </cell>
          <cell r="E112" t="str">
            <v>m3</v>
          </cell>
          <cell r="G112">
            <v>15893</v>
          </cell>
        </row>
        <row r="113">
          <cell r="A113" t="str">
            <v>01.5121</v>
          </cell>
          <cell r="B113" t="str">
            <v>01.5121</v>
          </cell>
          <cell r="C113" t="str">
            <v>Ñaøo san ñaát theo söôøn ñoài</v>
          </cell>
          <cell r="D113" t="str">
            <v>Ñaát caáp I</v>
          </cell>
          <cell r="E113" t="str">
            <v>m3</v>
          </cell>
          <cell r="G113">
            <v>7358</v>
          </cell>
        </row>
        <row r="114">
          <cell r="A114" t="str">
            <v>01.5122</v>
          </cell>
          <cell r="B114" t="str">
            <v>01.5122</v>
          </cell>
          <cell r="D114" t="str">
            <v>Ñaát caáp II</v>
          </cell>
          <cell r="E114" t="str">
            <v>m3</v>
          </cell>
          <cell r="G114">
            <v>8241</v>
          </cell>
        </row>
        <row r="115">
          <cell r="A115" t="str">
            <v>01.5123</v>
          </cell>
          <cell r="B115" t="str">
            <v>01.5123</v>
          </cell>
          <cell r="D115" t="str">
            <v>Ñaát caáp III</v>
          </cell>
          <cell r="E115" t="str">
            <v>m3</v>
          </cell>
          <cell r="G115">
            <v>11037</v>
          </cell>
        </row>
        <row r="116">
          <cell r="A116" t="str">
            <v>01.5124</v>
          </cell>
          <cell r="B116" t="str">
            <v>01.5124</v>
          </cell>
          <cell r="D116" t="str">
            <v>Ñaát caáp IV</v>
          </cell>
          <cell r="E116" t="str">
            <v>m3</v>
          </cell>
          <cell r="G116">
            <v>13391</v>
          </cell>
        </row>
        <row r="117">
          <cell r="A117" t="str">
            <v>01.5131</v>
          </cell>
          <cell r="B117" t="str">
            <v>01.5131</v>
          </cell>
          <cell r="C117" t="str">
            <v>Laøm ñöôøng môùi</v>
          </cell>
          <cell r="D117" t="str">
            <v>Ñaát caáp I</v>
          </cell>
          <cell r="E117" t="str">
            <v>m3</v>
          </cell>
          <cell r="G117">
            <v>11920</v>
          </cell>
        </row>
        <row r="118">
          <cell r="A118" t="str">
            <v>01.5132</v>
          </cell>
          <cell r="B118" t="str">
            <v>01.5132</v>
          </cell>
          <cell r="D118" t="str">
            <v>Ñaát caáp II</v>
          </cell>
          <cell r="E118" t="str">
            <v>m3</v>
          </cell>
          <cell r="G118">
            <v>12803</v>
          </cell>
        </row>
        <row r="119">
          <cell r="A119" t="str">
            <v>01.5133</v>
          </cell>
          <cell r="B119" t="str">
            <v>01.5133</v>
          </cell>
          <cell r="D119" t="str">
            <v>Ñaát caáp III</v>
          </cell>
          <cell r="E119" t="str">
            <v>m3</v>
          </cell>
          <cell r="G119">
            <v>16040</v>
          </cell>
        </row>
        <row r="120">
          <cell r="A120" t="str">
            <v>01.5134</v>
          </cell>
          <cell r="B120" t="str">
            <v>01.5134</v>
          </cell>
          <cell r="D120" t="str">
            <v>Ñaát caáp IV</v>
          </cell>
          <cell r="E120" t="str">
            <v>m3</v>
          </cell>
          <cell r="G120">
            <v>19425</v>
          </cell>
        </row>
        <row r="121">
          <cell r="A121" t="str">
            <v>01.5211</v>
          </cell>
          <cell r="B121" t="str">
            <v>01.5211</v>
          </cell>
          <cell r="C121" t="str">
            <v>LAØM ÑÖÔØNG TAÏM THI COÂNG
BAÈNG THUÛ COÂNG+ CÔ GIÔÙI</v>
          </cell>
          <cell r="D121" t="str">
            <v>Ñaát caáp I</v>
          </cell>
          <cell r="E121" t="str">
            <v>100m3</v>
          </cell>
          <cell r="G121">
            <v>41940</v>
          </cell>
          <cell r="H121">
            <v>234750</v>
          </cell>
        </row>
        <row r="122">
          <cell r="A122" t="str">
            <v>01.5212</v>
          </cell>
          <cell r="B122" t="str">
            <v>01.5212</v>
          </cell>
          <cell r="C122" t="str">
            <v>Laøm ñöôøng taïm baèng maùy uûi &lt;= 75 CV</v>
          </cell>
          <cell r="D122" t="str">
            <v>Ñaát caáp II</v>
          </cell>
          <cell r="E122" t="str">
            <v>100m3</v>
          </cell>
          <cell r="G122">
            <v>54742</v>
          </cell>
          <cell r="H122">
            <v>287292</v>
          </cell>
        </row>
        <row r="123">
          <cell r="A123" t="str">
            <v>01.5213</v>
          </cell>
          <cell r="B123" t="str">
            <v>01.5213</v>
          </cell>
          <cell r="D123" t="str">
            <v>Ñaát caáp III</v>
          </cell>
          <cell r="E123" t="str">
            <v>100m3</v>
          </cell>
          <cell r="G123">
            <v>65485</v>
          </cell>
          <cell r="H123">
            <v>345136</v>
          </cell>
        </row>
        <row r="124">
          <cell r="A124" t="str">
            <v>01.5214</v>
          </cell>
          <cell r="B124" t="str">
            <v>01.5214</v>
          </cell>
          <cell r="D124" t="str">
            <v>Ñaát caáp IV</v>
          </cell>
          <cell r="E124" t="str">
            <v>100m3</v>
          </cell>
          <cell r="G124">
            <v>79465</v>
          </cell>
          <cell r="H124">
            <v>456003</v>
          </cell>
        </row>
        <row r="125">
          <cell r="A125" t="str">
            <v>01.5221</v>
          </cell>
          <cell r="B125" t="str">
            <v>01.5221</v>
          </cell>
          <cell r="C125" t="str">
            <v>Laøm ñöôøng taïm baèng maùy uûi &lt;= 110CV</v>
          </cell>
          <cell r="D125" t="str">
            <v>Ñaát caáp I</v>
          </cell>
          <cell r="E125" t="str">
            <v>100m3</v>
          </cell>
          <cell r="F125"/>
          <cell r="G125">
            <v>41940</v>
          </cell>
          <cell r="H125">
            <v>204382</v>
          </cell>
        </row>
        <row r="126">
          <cell r="A126" t="str">
            <v>01.5222</v>
          </cell>
          <cell r="B126" t="str">
            <v>01.5222</v>
          </cell>
          <cell r="D126" t="str">
            <v>Ñaát caáp II</v>
          </cell>
          <cell r="E126" t="str">
            <v>100m3</v>
          </cell>
          <cell r="G126">
            <v>54742</v>
          </cell>
          <cell r="H126">
            <v>250175</v>
          </cell>
        </row>
        <row r="127">
          <cell r="A127" t="str">
            <v>01.5223</v>
          </cell>
          <cell r="B127" t="str">
            <v>01.5223</v>
          </cell>
          <cell r="D127" t="str">
            <v>Ñaát caáp III</v>
          </cell>
          <cell r="E127" t="str">
            <v>100m3</v>
          </cell>
          <cell r="G127">
            <v>65485</v>
          </cell>
          <cell r="H127">
            <v>300789</v>
          </cell>
        </row>
        <row r="128">
          <cell r="A128" t="str">
            <v>01.5224</v>
          </cell>
          <cell r="B128" t="str">
            <v>01.5224</v>
          </cell>
          <cell r="D128" t="str">
            <v>Ñaát caáp IV</v>
          </cell>
          <cell r="E128" t="str">
            <v>100m3</v>
          </cell>
          <cell r="G128">
            <v>79465</v>
          </cell>
          <cell r="H128">
            <v>405872</v>
          </cell>
        </row>
        <row r="129">
          <cell r="A129" t="str">
            <v>01.5231</v>
          </cell>
          <cell r="B129" t="str">
            <v>01.5231</v>
          </cell>
          <cell r="C129" t="str">
            <v>Laøm ñöôøng taïm baèng maùy uûi &lt;= 140CV</v>
          </cell>
          <cell r="D129" t="str">
            <v>Ñaát caáp I</v>
          </cell>
          <cell r="E129" t="str">
            <v>100m3</v>
          </cell>
          <cell r="G129">
            <v>41940</v>
          </cell>
          <cell r="H129">
            <v>187511</v>
          </cell>
        </row>
        <row r="130">
          <cell r="A130" t="str">
            <v>01.5232</v>
          </cell>
          <cell r="B130" t="str">
            <v>01.5232</v>
          </cell>
          <cell r="D130" t="str">
            <v>Ñaát caáp II</v>
          </cell>
          <cell r="E130" t="str">
            <v>100m3</v>
          </cell>
          <cell r="G130">
            <v>54742</v>
          </cell>
          <cell r="H130">
            <v>233304</v>
          </cell>
        </row>
        <row r="131">
          <cell r="A131" t="str">
            <v>01.5233</v>
          </cell>
          <cell r="B131" t="str">
            <v>01.5233</v>
          </cell>
          <cell r="D131" t="str">
            <v>Ñaát caáp III</v>
          </cell>
          <cell r="E131" t="str">
            <v>100m3</v>
          </cell>
          <cell r="G131">
            <v>65485</v>
          </cell>
          <cell r="H131">
            <v>233304</v>
          </cell>
        </row>
        <row r="132">
          <cell r="A132" t="str">
            <v>01.5234</v>
          </cell>
          <cell r="B132" t="str">
            <v>01.5234</v>
          </cell>
          <cell r="D132" t="str">
            <v>Ñaát caáp IV</v>
          </cell>
          <cell r="E132" t="str">
            <v>100m3</v>
          </cell>
          <cell r="G132">
            <v>65485</v>
          </cell>
          <cell r="H132">
            <v>285364</v>
          </cell>
        </row>
        <row r="133">
          <cell r="A133" t="str">
            <v>01.6000</v>
          </cell>
          <cell r="B133" t="str">
            <v>01.6000</v>
          </cell>
          <cell r="C133" t="str">
            <v>LAØM CAÀU TAÏM</v>
          </cell>
          <cell r="D133" t="str">
            <v>Laøm caàu taïm trong moïi ñieàu kieän</v>
          </cell>
          <cell r="E133" t="str">
            <v>10m2</v>
          </cell>
          <cell r="F133">
            <v>236250</v>
          </cell>
          <cell r="G133">
            <v>47090</v>
          </cell>
        </row>
        <row r="134">
          <cell r="A134" t="str">
            <v>01.7000</v>
          </cell>
          <cell r="B134" t="str">
            <v>01.7000</v>
          </cell>
          <cell r="C134" t="str">
            <v>RAÛI ÑAÙ CHOÁNG LUÙN</v>
          </cell>
          <cell r="D134" t="str">
            <v>Raûi ñaù trong moïi ñieàu kieän</v>
          </cell>
          <cell r="E134" t="str">
            <v>m3</v>
          </cell>
          <cell r="F134">
            <v>125640</v>
          </cell>
          <cell r="G134">
            <v>16187</v>
          </cell>
        </row>
        <row r="135">
          <cell r="A135" t="str">
            <v>01.8111</v>
          </cell>
          <cell r="B135" t="str">
            <v>01.8111</v>
          </cell>
          <cell r="C135" t="str">
            <v>SAN MAËT BAÈNG THI COÂNG 
THUÛ COÂNG</v>
          </cell>
          <cell r="D135" t="str">
            <v>Ñaát caáp I</v>
          </cell>
          <cell r="E135" t="str">
            <v>m2</v>
          </cell>
          <cell r="G135">
            <v>736</v>
          </cell>
        </row>
        <row r="136">
          <cell r="A136" t="str">
            <v>01.8112</v>
          </cell>
          <cell r="B136" t="str">
            <v>01.8112</v>
          </cell>
          <cell r="C136" t="str">
            <v>San söûa maët baèng</v>
          </cell>
          <cell r="D136" t="str">
            <v>Ñaát caáp II</v>
          </cell>
          <cell r="E136" t="str">
            <v>m2</v>
          </cell>
          <cell r="G136">
            <v>883</v>
          </cell>
        </row>
        <row r="137">
          <cell r="A137" t="str">
            <v>01.8113</v>
          </cell>
          <cell r="B137" t="str">
            <v>01.8113</v>
          </cell>
          <cell r="D137" t="str">
            <v>Ñaát caáp III</v>
          </cell>
          <cell r="E137" t="str">
            <v>m2</v>
          </cell>
          <cell r="G137">
            <v>1030</v>
          </cell>
        </row>
        <row r="138">
          <cell r="A138" t="str">
            <v>01.8114</v>
          </cell>
          <cell r="B138" t="str">
            <v>01.8114</v>
          </cell>
          <cell r="D138" t="str">
            <v>Ñaát caáp IV</v>
          </cell>
          <cell r="E138" t="str">
            <v>m2</v>
          </cell>
          <cell r="G138">
            <v>1177</v>
          </cell>
        </row>
        <row r="139">
          <cell r="A139" t="str">
            <v>01.8121</v>
          </cell>
          <cell r="B139" t="str">
            <v>01.8121</v>
          </cell>
          <cell r="C139" t="str">
            <v>Ñaøo maët baèng</v>
          </cell>
          <cell r="D139" t="str">
            <v>Ñaát caáp I</v>
          </cell>
          <cell r="E139" t="str">
            <v>m3</v>
          </cell>
          <cell r="G139">
            <v>6769</v>
          </cell>
        </row>
        <row r="140">
          <cell r="A140" t="str">
            <v>01.8122</v>
          </cell>
          <cell r="B140" t="str">
            <v>01.8122</v>
          </cell>
          <cell r="D140" t="str">
            <v>Ñaát caáp II</v>
          </cell>
          <cell r="E140" t="str">
            <v>m3</v>
          </cell>
          <cell r="G140">
            <v>10742</v>
          </cell>
        </row>
        <row r="141">
          <cell r="A141" t="str">
            <v>01.8123</v>
          </cell>
          <cell r="B141" t="str">
            <v>01.8123</v>
          </cell>
          <cell r="D141" t="str">
            <v>Ñaát caáp III</v>
          </cell>
          <cell r="E141" t="str">
            <v>m3</v>
          </cell>
          <cell r="G141">
            <v>18395</v>
          </cell>
        </row>
        <row r="142">
          <cell r="A142" t="str">
            <v>01.8124</v>
          </cell>
          <cell r="B142" t="str">
            <v>01.8124</v>
          </cell>
          <cell r="D142" t="str">
            <v>Ñaát caáp IV</v>
          </cell>
          <cell r="E142" t="str">
            <v>m3</v>
          </cell>
          <cell r="G142">
            <v>29431</v>
          </cell>
        </row>
        <row r="143">
          <cell r="A143" t="str">
            <v>01.8211</v>
          </cell>
          <cell r="B143" t="str">
            <v>01.8211</v>
          </cell>
          <cell r="C143" t="str">
            <v>SAN MAËT BAÈNG THI COÂNG 
THUÛ COÂNG+ CÔ GIÔÙI</v>
          </cell>
          <cell r="D143" t="str">
            <v>Ñaát caáp I</v>
          </cell>
          <cell r="E143" t="str">
            <v>100m3</v>
          </cell>
          <cell r="G143">
            <v>41940</v>
          </cell>
          <cell r="H143">
            <v>173532</v>
          </cell>
        </row>
        <row r="144">
          <cell r="A144" t="str">
            <v>01.8212</v>
          </cell>
          <cell r="B144" t="str">
            <v>01.8212</v>
          </cell>
          <cell r="C144" t="str">
            <v>San maët baèng baèng maùy uûi &lt;= 75 CV</v>
          </cell>
          <cell r="D144" t="str">
            <v>Ñaát caáp II</v>
          </cell>
          <cell r="E144" t="str">
            <v>100m3</v>
          </cell>
          <cell r="G144">
            <v>54742</v>
          </cell>
          <cell r="H144">
            <v>212095</v>
          </cell>
        </row>
        <row r="145">
          <cell r="A145" t="str">
            <v>01.8213</v>
          </cell>
          <cell r="B145" t="str">
            <v>01.8213</v>
          </cell>
          <cell r="D145" t="str">
            <v>Ñaát caáp III</v>
          </cell>
          <cell r="E145" t="str">
            <v>100m3</v>
          </cell>
          <cell r="G145">
            <v>65485</v>
          </cell>
          <cell r="H145">
            <v>284399</v>
          </cell>
        </row>
        <row r="146">
          <cell r="A146" t="str">
            <v>01.8214</v>
          </cell>
          <cell r="B146" t="str">
            <v>01.8214</v>
          </cell>
          <cell r="D146" t="str">
            <v>Ñaát caáp IV</v>
          </cell>
          <cell r="E146" t="str">
            <v>100m3</v>
          </cell>
          <cell r="G146">
            <v>79465</v>
          </cell>
          <cell r="H146">
            <v>380806</v>
          </cell>
        </row>
        <row r="147">
          <cell r="A147" t="str">
            <v>01.8221</v>
          </cell>
          <cell r="B147" t="str">
            <v>01.8221</v>
          </cell>
          <cell r="C147" t="str">
            <v>San maët baèng baèng maùy uûi &lt;= 110CV</v>
          </cell>
          <cell r="D147" t="str">
            <v>Ñaát caáp I</v>
          </cell>
          <cell r="E147" t="str">
            <v>100m3</v>
          </cell>
          <cell r="G147">
            <v>41940</v>
          </cell>
          <cell r="H147">
            <v>149430</v>
          </cell>
        </row>
        <row r="148">
          <cell r="A148" t="str">
            <v>01.8222</v>
          </cell>
          <cell r="B148" t="str">
            <v>01.8222</v>
          </cell>
          <cell r="D148" t="str">
            <v>Ñaát caáp II</v>
          </cell>
          <cell r="E148" t="str">
            <v>100m3</v>
          </cell>
          <cell r="G148">
            <v>54742</v>
          </cell>
          <cell r="H148">
            <v>183173</v>
          </cell>
        </row>
        <row r="149">
          <cell r="A149" t="str">
            <v>01.8223</v>
          </cell>
          <cell r="B149" t="str">
            <v>01.8223</v>
          </cell>
          <cell r="D149" t="str">
            <v>Ñaát caáp III</v>
          </cell>
          <cell r="E149" t="str">
            <v>100m3</v>
          </cell>
          <cell r="G149">
            <v>65485</v>
          </cell>
          <cell r="H149">
            <v>241017</v>
          </cell>
        </row>
        <row r="150">
          <cell r="A150" t="str">
            <v>01.8224</v>
          </cell>
          <cell r="B150" t="str">
            <v>01.8224</v>
          </cell>
          <cell r="D150" t="str">
            <v>Ñaát caáp IV</v>
          </cell>
          <cell r="E150" t="str">
            <v>100m3</v>
          </cell>
          <cell r="G150">
            <v>79465</v>
          </cell>
          <cell r="H150">
            <v>327782</v>
          </cell>
        </row>
        <row r="151">
          <cell r="A151" t="str">
            <v>01.8231</v>
          </cell>
          <cell r="B151" t="str">
            <v>01.8231</v>
          </cell>
          <cell r="C151" t="str">
            <v>San maët baèng baèng maùy uûi &lt;= 140CV</v>
          </cell>
          <cell r="D151" t="str">
            <v>Ñaát caáp I</v>
          </cell>
          <cell r="E151" t="str">
            <v>100m3</v>
          </cell>
          <cell r="G151">
            <v>41940</v>
          </cell>
          <cell r="H151">
            <v>139790</v>
          </cell>
        </row>
        <row r="152">
          <cell r="A152" t="str">
            <v>01.8232</v>
          </cell>
          <cell r="B152" t="str">
            <v>01.8232</v>
          </cell>
          <cell r="D152" t="str">
            <v>Ñaát caáp II</v>
          </cell>
          <cell r="E152" t="str">
            <v>100m3</v>
          </cell>
          <cell r="G152">
            <v>54742</v>
          </cell>
          <cell r="H152">
            <v>173532</v>
          </cell>
        </row>
        <row r="153">
          <cell r="A153" t="str">
            <v>01.8233</v>
          </cell>
          <cell r="B153" t="str">
            <v>01.8233</v>
          </cell>
          <cell r="D153" t="str">
            <v>Ñaát caáp III</v>
          </cell>
          <cell r="E153" t="str">
            <v>100m3</v>
          </cell>
          <cell r="G153">
            <v>65485</v>
          </cell>
          <cell r="H153">
            <v>231376</v>
          </cell>
        </row>
        <row r="154">
          <cell r="A154" t="str">
            <v>01.8234</v>
          </cell>
          <cell r="B154" t="str">
            <v>01.8234</v>
          </cell>
          <cell r="D154" t="str">
            <v>Ñaát caáp IV</v>
          </cell>
          <cell r="E154" t="str">
            <v>100m3</v>
          </cell>
          <cell r="G154">
            <v>79465</v>
          </cell>
          <cell r="H154">
            <v>308501</v>
          </cell>
        </row>
        <row r="155">
          <cell r="A155" t="str">
            <v>01.9001</v>
          </cell>
          <cell r="B155" t="str">
            <v>01.9001</v>
          </cell>
          <cell r="C155" t="str">
            <v>LAØM KHO TAÏM</v>
          </cell>
          <cell r="D155" t="str">
            <v>Kho kín</v>
          </cell>
          <cell r="E155" t="str">
            <v>m2 sd</v>
          </cell>
          <cell r="F155">
            <v>166226</v>
          </cell>
          <cell r="G155">
            <v>24281</v>
          </cell>
        </row>
        <row r="156">
          <cell r="A156" t="str">
            <v>01.9002</v>
          </cell>
          <cell r="B156" t="str">
            <v>01.9002</v>
          </cell>
          <cell r="D156" t="str">
            <v>Kho hôû</v>
          </cell>
          <cell r="E156" t="str">
            <v>m2 sd</v>
          </cell>
          <cell r="F156">
            <v>118991</v>
          </cell>
          <cell r="G156">
            <v>21926</v>
          </cell>
        </row>
        <row r="157">
          <cell r="A157" t="str">
            <v>02.1101</v>
          </cell>
          <cell r="B157" t="str">
            <v>02.1101</v>
          </cell>
          <cell r="C157" t="str">
            <v>BOÁC DÔÕ</v>
          </cell>
          <cell r="D157" t="str">
            <v>Xi maêng</v>
          </cell>
          <cell r="E157" t="str">
            <v>Taán</v>
          </cell>
          <cell r="G157">
            <v>2943</v>
          </cell>
        </row>
        <row r="158">
          <cell r="A158" t="str">
            <v>02.1102</v>
          </cell>
          <cell r="B158" t="str">
            <v>02.1102</v>
          </cell>
          <cell r="D158" t="str">
            <v>Caùt ñen</v>
          </cell>
          <cell r="E158" t="str">
            <v>m3</v>
          </cell>
          <cell r="G158">
            <v>2060</v>
          </cell>
        </row>
        <row r="159">
          <cell r="A159" t="str">
            <v>02.1103</v>
          </cell>
          <cell r="B159" t="str">
            <v>02.1103</v>
          </cell>
          <cell r="D159" t="str">
            <v>Caùt vaøng</v>
          </cell>
          <cell r="E159" t="str">
            <v>m3</v>
          </cell>
          <cell r="G159">
            <v>2207</v>
          </cell>
        </row>
        <row r="160">
          <cell r="A160" t="str">
            <v>02.1104</v>
          </cell>
          <cell r="B160" t="str">
            <v>02.1104</v>
          </cell>
          <cell r="D160" t="str">
            <v>Ñaù daêm caùc loaïi</v>
          </cell>
          <cell r="E160" t="str">
            <v>m3</v>
          </cell>
          <cell r="G160">
            <v>3090</v>
          </cell>
        </row>
        <row r="161">
          <cell r="A161" t="str">
            <v>02.1105</v>
          </cell>
          <cell r="B161" t="str">
            <v>02.1105</v>
          </cell>
          <cell r="D161" t="str">
            <v>Ñaù hoäc</v>
          </cell>
          <cell r="E161" t="str">
            <v>m3</v>
          </cell>
          <cell r="G161">
            <v>4268</v>
          </cell>
        </row>
        <row r="162">
          <cell r="A162" t="str">
            <v>02.1106</v>
          </cell>
          <cell r="B162" t="str">
            <v>02.1106</v>
          </cell>
          <cell r="D162" t="str">
            <v>Ñaát caáp I</v>
          </cell>
          <cell r="E162" t="str">
            <v>m3</v>
          </cell>
          <cell r="G162">
            <v>2649</v>
          </cell>
        </row>
        <row r="163">
          <cell r="A163" t="str">
            <v>02.1107</v>
          </cell>
          <cell r="B163" t="str">
            <v>02.1107</v>
          </cell>
          <cell r="D163" t="str">
            <v>Ñaát caáp II</v>
          </cell>
          <cell r="E163" t="str">
            <v>m3</v>
          </cell>
          <cell r="G163">
            <v>2943</v>
          </cell>
        </row>
        <row r="164">
          <cell r="A164" t="str">
            <v>02.1108</v>
          </cell>
          <cell r="B164" t="str">
            <v>02.1108</v>
          </cell>
          <cell r="D164" t="str">
            <v>Ñaát caáp III</v>
          </cell>
          <cell r="E164" t="str">
            <v>m3</v>
          </cell>
          <cell r="G164">
            <v>3826</v>
          </cell>
        </row>
        <row r="165">
          <cell r="A165" t="str">
            <v>02.1109</v>
          </cell>
          <cell r="B165" t="str">
            <v>02.1109</v>
          </cell>
          <cell r="D165" t="str">
            <v>Ñaát caáp IV</v>
          </cell>
          <cell r="E165" t="str">
            <v>m3</v>
          </cell>
          <cell r="G165">
            <v>4709</v>
          </cell>
        </row>
        <row r="166">
          <cell r="A166" t="str">
            <v>02.1110</v>
          </cell>
          <cell r="B166" t="str">
            <v>02.1110</v>
          </cell>
          <cell r="D166" t="str">
            <v>Buøn</v>
          </cell>
          <cell r="E166" t="str">
            <v>m3</v>
          </cell>
          <cell r="G166">
            <v>3090</v>
          </cell>
        </row>
        <row r="167">
          <cell r="A167" t="str">
            <v>02.1111</v>
          </cell>
          <cell r="B167" t="str">
            <v>02.1111</v>
          </cell>
          <cell r="D167" t="str">
            <v>Nöôùc</v>
          </cell>
          <cell r="E167" t="str">
            <v>m3</v>
          </cell>
          <cell r="G167">
            <v>4268</v>
          </cell>
        </row>
        <row r="168">
          <cell r="A168" t="str">
            <v>02.1112</v>
          </cell>
          <cell r="B168" t="str">
            <v>02.1112</v>
          </cell>
          <cell r="D168" t="str">
            <v>Vaùn goã coáp pha</v>
          </cell>
          <cell r="E168" t="str">
            <v>m3</v>
          </cell>
          <cell r="G168">
            <v>2649</v>
          </cell>
        </row>
        <row r="169">
          <cell r="A169" t="str">
            <v>02.1113</v>
          </cell>
          <cell r="B169" t="str">
            <v>02.1113</v>
          </cell>
          <cell r="D169" t="str">
            <v>Coáp pha theùp</v>
          </cell>
          <cell r="E169" t="str">
            <v>taán</v>
          </cell>
          <cell r="G169">
            <v>4709</v>
          </cell>
        </row>
        <row r="170">
          <cell r="A170" t="str">
            <v>02.1114</v>
          </cell>
          <cell r="B170" t="str">
            <v>02.1114</v>
          </cell>
          <cell r="D170" t="str">
            <v>Bu long, tieáp ñòa, coát theùp , daây neùo</v>
          </cell>
          <cell r="E170" t="str">
            <v>taán</v>
          </cell>
          <cell r="G170">
            <v>6033</v>
          </cell>
        </row>
        <row r="171">
          <cell r="A171" t="str">
            <v>02.1115</v>
          </cell>
          <cell r="B171" t="str">
            <v>02.1115</v>
          </cell>
          <cell r="D171" t="str">
            <v>Coät theùp chöa laép vaän chuyeån töøng thanh</v>
          </cell>
          <cell r="E171" t="str">
            <v>taán</v>
          </cell>
          <cell r="G171">
            <v>5592</v>
          </cell>
        </row>
        <row r="172">
          <cell r="A172" t="str">
            <v>02.1116</v>
          </cell>
          <cell r="B172" t="str">
            <v>02.1116</v>
          </cell>
          <cell r="D172" t="str">
            <v>Coät theùp ñaõ laép vaän chuyeån töøng ñoaïn</v>
          </cell>
          <cell r="E172" t="str">
            <v>taán</v>
          </cell>
          <cell r="G172">
            <v>6622</v>
          </cell>
        </row>
        <row r="173">
          <cell r="A173" t="str">
            <v>02.1117</v>
          </cell>
          <cell r="B173" t="str">
            <v>02.1117</v>
          </cell>
          <cell r="D173" t="str">
            <v>Gaïch chæ</v>
          </cell>
          <cell r="E173" t="str">
            <v>1000 v</v>
          </cell>
          <cell r="G173">
            <v>6622</v>
          </cell>
        </row>
        <row r="174">
          <cell r="A174" t="str">
            <v>02.1118</v>
          </cell>
          <cell r="B174" t="str">
            <v>02.1118</v>
          </cell>
          <cell r="D174" t="str">
            <v>Coïc tre daøi 1,5m ñeán 2,5 m</v>
          </cell>
          <cell r="E174" t="str">
            <v>100 caùi</v>
          </cell>
          <cell r="G174">
            <v>3385</v>
          </cell>
        </row>
        <row r="175">
          <cell r="A175" t="str">
            <v>02.1119</v>
          </cell>
          <cell r="B175" t="str">
            <v>02.1119</v>
          </cell>
          <cell r="D175" t="str">
            <v>Tre caây d=8-10, daøi 6-8m</v>
          </cell>
          <cell r="E175" t="str">
            <v>100 caây</v>
          </cell>
          <cell r="G175">
            <v>9124</v>
          </cell>
        </row>
        <row r="176">
          <cell r="A176" t="str">
            <v>02.1120</v>
          </cell>
          <cell r="B176" t="str">
            <v>02.1120</v>
          </cell>
          <cell r="D176" t="str">
            <v>Phuï kieän caùc loaïi</v>
          </cell>
          <cell r="E176" t="str">
            <v>Taán</v>
          </cell>
          <cell r="G176">
            <v>6181</v>
          </cell>
        </row>
        <row r="177">
          <cell r="A177" t="str">
            <v>02.1121</v>
          </cell>
          <cell r="B177" t="str">
            <v>02.1121</v>
          </cell>
          <cell r="D177" t="str">
            <v>Caùch ñieän caùc loaïi</v>
          </cell>
          <cell r="E177" t="str">
            <v>Taán</v>
          </cell>
          <cell r="G177">
            <v>12214</v>
          </cell>
        </row>
        <row r="178">
          <cell r="A178" t="str">
            <v>02.1122</v>
          </cell>
          <cell r="B178" t="str">
            <v>02.1122</v>
          </cell>
          <cell r="D178" t="str">
            <v>Daây daãn ñieän, daây caùp caùc loaïi</v>
          </cell>
          <cell r="E178" t="str">
            <v>Taán</v>
          </cell>
          <cell r="G178">
            <v>7064</v>
          </cell>
        </row>
        <row r="179">
          <cell r="A179" t="str">
            <v>02.1123</v>
          </cell>
          <cell r="B179" t="str">
            <v>02.1123</v>
          </cell>
          <cell r="D179" t="str">
            <v>Caáu kieän beâ toâng ñuùc saün</v>
          </cell>
          <cell r="E179" t="str">
            <v>Taán</v>
          </cell>
          <cell r="F179"/>
          <cell r="G179">
            <v>6033</v>
          </cell>
          <cell r="H179"/>
        </row>
        <row r="180">
          <cell r="A180" t="str">
            <v>02.1124</v>
          </cell>
          <cell r="B180" t="str">
            <v>02.1124</v>
          </cell>
          <cell r="D180" t="str">
            <v>Coät beâ toâng</v>
          </cell>
          <cell r="E180" t="str">
            <v>Taán</v>
          </cell>
          <cell r="G180">
            <v>7358</v>
          </cell>
        </row>
        <row r="181">
          <cell r="A181" t="str">
            <v>02.1125</v>
          </cell>
          <cell r="B181" t="str">
            <v>02.1125</v>
          </cell>
          <cell r="D181" t="str">
            <v>Bi tum</v>
          </cell>
          <cell r="E181" t="str">
            <v>Taán</v>
          </cell>
          <cell r="G181">
            <v>7946</v>
          </cell>
        </row>
        <row r="182">
          <cell r="A182" t="str">
            <v>02.1126</v>
          </cell>
          <cell r="B182" t="str">
            <v>02.1126</v>
          </cell>
          <cell r="D182" t="str">
            <v>Duïng cuï thi coâng</v>
          </cell>
          <cell r="E182" t="str">
            <v>Taán</v>
          </cell>
          <cell r="G182">
            <v>4856</v>
          </cell>
        </row>
        <row r="183">
          <cell r="A183" t="str">
            <v>02.1211</v>
          </cell>
          <cell r="B183" t="str">
            <v>02.1211</v>
          </cell>
          <cell r="C183" t="str">
            <v>VAÄN CHUYEÅN BAÈNG THUÛ COÂNG</v>
          </cell>
          <cell r="D183" t="str">
            <v>Cöï ly 100 m</v>
          </cell>
          <cell r="E183" t="str">
            <v>Taán</v>
          </cell>
          <cell r="G183">
            <v>71813</v>
          </cell>
        </row>
        <row r="184">
          <cell r="A184" t="str">
            <v>02.1212</v>
          </cell>
          <cell r="B184" t="str">
            <v>02.1212</v>
          </cell>
          <cell r="C184" t="str">
            <v>Vaän chuyeån xi maêng</v>
          </cell>
          <cell r="D184" t="str">
            <v>Cöï ly 300 m</v>
          </cell>
          <cell r="E184" t="str">
            <v>Taán</v>
          </cell>
          <cell r="G184">
            <v>67545</v>
          </cell>
        </row>
        <row r="185">
          <cell r="A185" t="str">
            <v>02.1213</v>
          </cell>
          <cell r="B185" t="str">
            <v>02.1213</v>
          </cell>
          <cell r="D185" t="str">
            <v>Cöï ly 500 m</v>
          </cell>
          <cell r="E185" t="str">
            <v>Taán</v>
          </cell>
          <cell r="G185">
            <v>66956</v>
          </cell>
        </row>
        <row r="186">
          <cell r="A186" t="str">
            <v>02.1214</v>
          </cell>
          <cell r="B186" t="str">
            <v>02.1214</v>
          </cell>
          <cell r="D186" t="str">
            <v>Cöï ly &gt; 500 m</v>
          </cell>
          <cell r="E186" t="str">
            <v>Taán</v>
          </cell>
          <cell r="G186">
            <v>66515</v>
          </cell>
        </row>
        <row r="187">
          <cell r="A187" t="str">
            <v>02.1221</v>
          </cell>
          <cell r="B187" t="str">
            <v>02.1221</v>
          </cell>
          <cell r="C187" t="str">
            <v>Vaän chuyeån caùt ñen</v>
          </cell>
          <cell r="D187" t="str">
            <v>Cöï ly 100 m</v>
          </cell>
          <cell r="E187" t="str">
            <v>m3</v>
          </cell>
          <cell r="G187">
            <v>64749</v>
          </cell>
        </row>
        <row r="188">
          <cell r="A188" t="str">
            <v>02.1222</v>
          </cell>
          <cell r="B188" t="str">
            <v>02.1222</v>
          </cell>
          <cell r="D188" t="str">
            <v>Cöï ly 300 m</v>
          </cell>
          <cell r="E188" t="str">
            <v>m3</v>
          </cell>
          <cell r="G188">
            <v>61953</v>
          </cell>
        </row>
        <row r="189">
          <cell r="A189" t="str">
            <v>02.1223</v>
          </cell>
          <cell r="B189" t="str">
            <v>02.1223</v>
          </cell>
          <cell r="D189" t="str">
            <v>Cöï ly 500 m</v>
          </cell>
          <cell r="E189" t="str">
            <v>m3</v>
          </cell>
          <cell r="G189">
            <v>61364</v>
          </cell>
        </row>
        <row r="190">
          <cell r="A190" t="str">
            <v>02.1224</v>
          </cell>
          <cell r="B190" t="str">
            <v>02.1224</v>
          </cell>
          <cell r="D190" t="str">
            <v>Cöï ly &gt; 500 m</v>
          </cell>
          <cell r="E190" t="str">
            <v>m3</v>
          </cell>
          <cell r="G190">
            <v>61070</v>
          </cell>
        </row>
        <row r="191">
          <cell r="A191" t="str">
            <v>02.1231</v>
          </cell>
          <cell r="B191" t="str">
            <v>02.1231</v>
          </cell>
          <cell r="C191" t="str">
            <v>Vaän chuyeån caùt vaøng</v>
          </cell>
          <cell r="D191" t="str">
            <v>Cöï ly 100 m</v>
          </cell>
          <cell r="E191" t="str">
            <v>m3</v>
          </cell>
          <cell r="G191">
            <v>67251</v>
          </cell>
        </row>
        <row r="192">
          <cell r="A192" t="str">
            <v>02.1232</v>
          </cell>
          <cell r="B192" t="str">
            <v>02.1232</v>
          </cell>
          <cell r="D192" t="str">
            <v>Cöï ly 300 m</v>
          </cell>
          <cell r="E192" t="str">
            <v>m3</v>
          </cell>
          <cell r="G192">
            <v>64308</v>
          </cell>
        </row>
        <row r="193">
          <cell r="A193" t="str">
            <v>02.1233</v>
          </cell>
          <cell r="B193" t="str">
            <v>02.1233</v>
          </cell>
          <cell r="D193" t="str">
            <v>Cöï ly 500 m</v>
          </cell>
          <cell r="E193" t="str">
            <v>m3</v>
          </cell>
          <cell r="G193">
            <v>63719</v>
          </cell>
        </row>
        <row r="194">
          <cell r="A194" t="str">
            <v>02.1234</v>
          </cell>
          <cell r="B194" t="str">
            <v>02.1234</v>
          </cell>
          <cell r="D194" t="str">
            <v>Cöï ly &gt; 500 m</v>
          </cell>
          <cell r="E194" t="str">
            <v>m3</v>
          </cell>
          <cell r="G194">
            <v>62983</v>
          </cell>
        </row>
        <row r="195">
          <cell r="A195" t="str">
            <v>02.1241</v>
          </cell>
          <cell r="B195" t="str">
            <v>02.1241</v>
          </cell>
          <cell r="C195" t="str">
            <v>Vaän chuyeån ñaù daêm caùc loaïi</v>
          </cell>
          <cell r="D195" t="str">
            <v>Cöï ly 100 m</v>
          </cell>
          <cell r="E195" t="str">
            <v>m3</v>
          </cell>
          <cell r="G195">
            <v>70635</v>
          </cell>
        </row>
        <row r="196">
          <cell r="A196" t="str">
            <v>02.1242</v>
          </cell>
          <cell r="B196" t="str">
            <v>02.1242</v>
          </cell>
          <cell r="D196" t="str">
            <v>Cöï ly 300 m</v>
          </cell>
          <cell r="E196" t="str">
            <v>m3</v>
          </cell>
          <cell r="G196">
            <v>67692</v>
          </cell>
        </row>
        <row r="197">
          <cell r="A197" t="str">
            <v>02.1243</v>
          </cell>
          <cell r="B197" t="str">
            <v>02.1243</v>
          </cell>
          <cell r="D197" t="str">
            <v>Cöï ly 500 m</v>
          </cell>
          <cell r="E197" t="str">
            <v>m3</v>
          </cell>
          <cell r="G197">
            <v>67104</v>
          </cell>
        </row>
        <row r="198">
          <cell r="A198" t="str">
            <v>02.1244</v>
          </cell>
          <cell r="B198" t="str">
            <v>02.1244</v>
          </cell>
          <cell r="D198" t="str">
            <v>Cöï ly &gt; 500 m</v>
          </cell>
          <cell r="E198" t="str">
            <v>m3</v>
          </cell>
          <cell r="G198">
            <v>66662</v>
          </cell>
        </row>
        <row r="199">
          <cell r="A199" t="str">
            <v>02.1251</v>
          </cell>
          <cell r="B199" t="str">
            <v>02.1251</v>
          </cell>
          <cell r="C199" t="str">
            <v>Vaän chuyeån ñaù hoäc</v>
          </cell>
          <cell r="D199" t="str">
            <v>Cöï ly 100 m</v>
          </cell>
          <cell r="E199" t="str">
            <v>m3</v>
          </cell>
          <cell r="G199">
            <v>66515</v>
          </cell>
        </row>
        <row r="200">
          <cell r="A200" t="str">
            <v>02.1252</v>
          </cell>
          <cell r="B200" t="str">
            <v>02.1252</v>
          </cell>
          <cell r="D200" t="str">
            <v>Cöï ly 300 m</v>
          </cell>
          <cell r="E200" t="str">
            <v>m3</v>
          </cell>
          <cell r="G200">
            <v>62689</v>
          </cell>
        </row>
        <row r="201">
          <cell r="A201" t="str">
            <v>02.1253</v>
          </cell>
          <cell r="B201" t="str">
            <v>02.1253</v>
          </cell>
          <cell r="D201" t="str">
            <v>Cöï ly 500 m</v>
          </cell>
          <cell r="E201" t="str">
            <v>m3</v>
          </cell>
          <cell r="G201">
            <v>61953</v>
          </cell>
        </row>
        <row r="202">
          <cell r="A202" t="str">
            <v>02.1254</v>
          </cell>
          <cell r="B202" t="str">
            <v>02.1254</v>
          </cell>
          <cell r="D202" t="str">
            <v>Cöï ly &gt; 500 m</v>
          </cell>
          <cell r="E202" t="str">
            <v>m3</v>
          </cell>
          <cell r="G202">
            <v>59746</v>
          </cell>
        </row>
        <row r="203">
          <cell r="A203" t="str">
            <v>02.1261</v>
          </cell>
          <cell r="B203" t="str">
            <v>02.1261</v>
          </cell>
          <cell r="C203" t="str">
            <v>Vaän chuyeån ñaát caáp I</v>
          </cell>
          <cell r="D203" t="str">
            <v>Cöï ly 100 m</v>
          </cell>
          <cell r="E203" t="str">
            <v>m3</v>
          </cell>
          <cell r="G203">
            <v>64896</v>
          </cell>
        </row>
        <row r="204">
          <cell r="A204" t="str">
            <v>02.1262</v>
          </cell>
          <cell r="B204" t="str">
            <v>02.1262</v>
          </cell>
          <cell r="D204" t="str">
            <v>Cöï ly 300 m</v>
          </cell>
          <cell r="E204" t="str">
            <v>m3</v>
          </cell>
          <cell r="G204">
            <v>62100</v>
          </cell>
        </row>
        <row r="205">
          <cell r="A205" t="str">
            <v>02.1263</v>
          </cell>
          <cell r="B205" t="str">
            <v>02.1263</v>
          </cell>
          <cell r="D205" t="str">
            <v>Cöï ly 500 m</v>
          </cell>
          <cell r="E205" t="str">
            <v>m3</v>
          </cell>
          <cell r="G205">
            <v>61512</v>
          </cell>
        </row>
        <row r="206">
          <cell r="A206" t="str">
            <v>02.1264</v>
          </cell>
          <cell r="B206" t="str">
            <v>02.1264</v>
          </cell>
          <cell r="D206" t="str">
            <v>Cöï ly &gt; 500 m</v>
          </cell>
          <cell r="E206" t="str">
            <v>m3</v>
          </cell>
          <cell r="G206">
            <v>61070</v>
          </cell>
        </row>
        <row r="207">
          <cell r="A207" t="str">
            <v>02.1271</v>
          </cell>
          <cell r="B207" t="str">
            <v>02.1271</v>
          </cell>
          <cell r="C207" t="str">
            <v>Vaän chuyeån ñaát caáp II</v>
          </cell>
          <cell r="D207" t="str">
            <v>Cöï ly 100 m</v>
          </cell>
          <cell r="E207" t="str">
            <v>m3</v>
          </cell>
          <cell r="G207">
            <v>67104</v>
          </cell>
        </row>
        <row r="208">
          <cell r="A208" t="str">
            <v>02.1272</v>
          </cell>
          <cell r="B208" t="str">
            <v>02.1272</v>
          </cell>
          <cell r="D208" t="str">
            <v>Cöï ly 300 m</v>
          </cell>
          <cell r="E208" t="str">
            <v>m3</v>
          </cell>
          <cell r="G208">
            <v>64013</v>
          </cell>
        </row>
        <row r="209">
          <cell r="A209" t="str">
            <v>02.1273</v>
          </cell>
          <cell r="B209" t="str">
            <v>02.1273</v>
          </cell>
          <cell r="D209" t="str">
            <v>Cöï ly 500 m</v>
          </cell>
          <cell r="E209" t="str">
            <v>m3</v>
          </cell>
          <cell r="G209">
            <v>63425</v>
          </cell>
        </row>
        <row r="210">
          <cell r="A210" t="str">
            <v>02.1274</v>
          </cell>
          <cell r="B210" t="str">
            <v>02.1274</v>
          </cell>
          <cell r="D210" t="str">
            <v>Cöï ly &gt; 500 m</v>
          </cell>
          <cell r="E210" t="str">
            <v>m3</v>
          </cell>
          <cell r="G210">
            <v>62983</v>
          </cell>
        </row>
        <row r="211">
          <cell r="A211" t="str">
            <v>02.1281</v>
          </cell>
          <cell r="B211" t="str">
            <v>02.1281</v>
          </cell>
          <cell r="C211" t="str">
            <v>Vaän chuyeån ñaát caáp III</v>
          </cell>
          <cell r="D211" t="str">
            <v>Cöï ly 100 m</v>
          </cell>
          <cell r="E211" t="str">
            <v>m3</v>
          </cell>
          <cell r="G211">
            <v>72254</v>
          </cell>
        </row>
        <row r="212">
          <cell r="A212" t="str">
            <v>02.1282</v>
          </cell>
          <cell r="B212" t="str">
            <v>02.1282</v>
          </cell>
          <cell r="D212" t="str">
            <v>Cöï ly 300 m</v>
          </cell>
          <cell r="E212" t="str">
            <v>m3</v>
          </cell>
          <cell r="G212">
            <v>69458</v>
          </cell>
        </row>
        <row r="213">
          <cell r="A213" t="str">
            <v>02.1283</v>
          </cell>
          <cell r="B213" t="str">
            <v>02.1283</v>
          </cell>
          <cell r="C213" t="str">
            <v>capng3x240</v>
          </cell>
          <cell r="D213" t="str">
            <v>Cöï ly 500 m</v>
          </cell>
          <cell r="E213" t="str">
            <v>m3</v>
          </cell>
          <cell r="F213" t="str">
            <v>m</v>
          </cell>
          <cell r="G213">
            <v>68869</v>
          </cell>
        </row>
        <row r="214">
          <cell r="A214" t="str">
            <v>02.1284</v>
          </cell>
          <cell r="B214" t="str">
            <v>02.1284</v>
          </cell>
          <cell r="C214" t="str">
            <v>bonoicapng3x50</v>
          </cell>
          <cell r="D214" t="str">
            <v>Cöï ly &gt; 500 m</v>
          </cell>
          <cell r="E214" t="str">
            <v>m3</v>
          </cell>
          <cell r="F214" t="str">
            <v>boä</v>
          </cell>
          <cell r="G214">
            <v>68428</v>
          </cell>
        </row>
        <row r="215">
          <cell r="A215" t="str">
            <v>02.1291</v>
          </cell>
          <cell r="B215" t="str">
            <v>02.1291</v>
          </cell>
          <cell r="C215" t="str">
            <v>Vaän chuyeån ñaát caáp IV</v>
          </cell>
          <cell r="D215" t="str">
            <v>Cöï ly 100 m</v>
          </cell>
          <cell r="E215" t="str">
            <v>m3</v>
          </cell>
          <cell r="F215" t="str">
            <v>boä</v>
          </cell>
          <cell r="G215">
            <v>77993</v>
          </cell>
        </row>
        <row r="216">
          <cell r="A216" t="str">
            <v>02.1292</v>
          </cell>
          <cell r="B216" t="str">
            <v>02.1292</v>
          </cell>
          <cell r="C216" t="str">
            <v>bonoicapng3x150</v>
          </cell>
          <cell r="D216" t="str">
            <v>Cöï ly 300 m</v>
          </cell>
          <cell r="E216" t="str">
            <v>m3</v>
          </cell>
          <cell r="F216" t="str">
            <v>boä</v>
          </cell>
          <cell r="G216">
            <v>75050</v>
          </cell>
        </row>
        <row r="217">
          <cell r="A217" t="str">
            <v>02.1293</v>
          </cell>
          <cell r="B217" t="str">
            <v>02.1293</v>
          </cell>
          <cell r="C217" t="str">
            <v>bonoicapng3x240</v>
          </cell>
          <cell r="D217" t="str">
            <v>Cöï ly 500 m</v>
          </cell>
          <cell r="E217" t="str">
            <v>m3</v>
          </cell>
          <cell r="F217" t="str">
            <v>boä</v>
          </cell>
          <cell r="G217">
            <v>74461</v>
          </cell>
        </row>
        <row r="218">
          <cell r="A218" t="str">
            <v>02.1294</v>
          </cell>
          <cell r="B218" t="str">
            <v>02.1294</v>
          </cell>
          <cell r="C218" t="str">
            <v>bonoicapngT3x50</v>
          </cell>
          <cell r="D218" t="str">
            <v>Cöï ly &gt; 500 m</v>
          </cell>
          <cell r="E218" t="str">
            <v>m3</v>
          </cell>
          <cell r="F218" t="str">
            <v>boä</v>
          </cell>
          <cell r="G218">
            <v>71020</v>
          </cell>
        </row>
        <row r="219">
          <cell r="A219" t="str">
            <v>02.1311</v>
          </cell>
          <cell r="B219" t="str">
            <v>02.1311</v>
          </cell>
          <cell r="C219" t="str">
            <v>Vaän chuyeån buøn</v>
          </cell>
          <cell r="D219" t="str">
            <v>Cöï ly 100 m</v>
          </cell>
          <cell r="E219" t="str">
            <v>m3</v>
          </cell>
          <cell r="F219" t="str">
            <v>boä</v>
          </cell>
          <cell r="G219">
            <v>50769</v>
          </cell>
        </row>
        <row r="220">
          <cell r="A220" t="str">
            <v>02.1312</v>
          </cell>
          <cell r="B220" t="str">
            <v>02.1312</v>
          </cell>
          <cell r="C220" t="str">
            <v>daucapng3x50</v>
          </cell>
          <cell r="D220" t="str">
            <v>Cöï ly 300 m</v>
          </cell>
          <cell r="E220" t="str">
            <v>m3</v>
          </cell>
          <cell r="F220" t="str">
            <v>boä</v>
          </cell>
          <cell r="G220">
            <v>48709</v>
          </cell>
        </row>
        <row r="221">
          <cell r="A221" t="str">
            <v>02.1313</v>
          </cell>
          <cell r="B221" t="str">
            <v>02.1313</v>
          </cell>
          <cell r="C221" t="str">
            <v>daucapng3x95</v>
          </cell>
          <cell r="D221" t="str">
            <v>Cöï ly 500 m</v>
          </cell>
          <cell r="E221" t="str">
            <v>m3</v>
          </cell>
          <cell r="F221" t="str">
            <v>boä</v>
          </cell>
          <cell r="G221">
            <v>48415</v>
          </cell>
        </row>
        <row r="222">
          <cell r="A222" t="str">
            <v>02.1314</v>
          </cell>
          <cell r="B222" t="str">
            <v>02.1314</v>
          </cell>
          <cell r="C222" t="str">
            <v>daucapng3x150</v>
          </cell>
          <cell r="D222" t="str">
            <v>Cöï ly &gt; 500 m</v>
          </cell>
          <cell r="E222" t="str">
            <v>m3</v>
          </cell>
          <cell r="F222" t="str">
            <v>boä</v>
          </cell>
          <cell r="G222">
            <v>48120</v>
          </cell>
        </row>
        <row r="223">
          <cell r="A223" t="str">
            <v>02.1321</v>
          </cell>
          <cell r="B223" t="str">
            <v>02.1321</v>
          </cell>
          <cell r="C223" t="str">
            <v>Vaän chuyeån nöôùc</v>
          </cell>
          <cell r="D223" t="str">
            <v>Cöï ly 100 m</v>
          </cell>
          <cell r="E223" t="str">
            <v>m3</v>
          </cell>
          <cell r="F223" t="str">
            <v>boä</v>
          </cell>
          <cell r="G223">
            <v>57833</v>
          </cell>
        </row>
        <row r="224">
          <cell r="A224" t="str">
            <v>02.1322</v>
          </cell>
          <cell r="B224" t="str">
            <v>02.1322</v>
          </cell>
          <cell r="C224" t="str">
            <v>indaucapng3x240</v>
          </cell>
          <cell r="D224" t="str">
            <v>Cöï ly 300 m</v>
          </cell>
          <cell r="E224" t="str">
            <v>m3</v>
          </cell>
          <cell r="F224" t="str">
            <v>boä</v>
          </cell>
          <cell r="G224">
            <v>56950</v>
          </cell>
        </row>
        <row r="225">
          <cell r="A225" t="str">
            <v>02.1323</v>
          </cell>
          <cell r="B225" t="str">
            <v>02.1323</v>
          </cell>
          <cell r="C225" t="str">
            <v>dauncapng3x50</v>
          </cell>
          <cell r="D225" t="str">
            <v>Cöï ly 500 m</v>
          </cell>
          <cell r="E225" t="str">
            <v>m3</v>
          </cell>
          <cell r="F225" t="str">
            <v>boä</v>
          </cell>
          <cell r="G225">
            <v>49592</v>
          </cell>
        </row>
        <row r="226">
          <cell r="A226" t="str">
            <v>02.1324</v>
          </cell>
          <cell r="B226" t="str">
            <v>02.1324</v>
          </cell>
          <cell r="C226" t="str">
            <v>dauncapng3x95</v>
          </cell>
          <cell r="D226" t="str">
            <v>Cöï ly &gt; 500 m</v>
          </cell>
          <cell r="E226" t="str">
            <v>m3</v>
          </cell>
          <cell r="F226" t="str">
            <v>boä</v>
          </cell>
          <cell r="G226">
            <v>48415</v>
          </cell>
        </row>
        <row r="227">
          <cell r="A227" t="str">
            <v>02.1331</v>
          </cell>
          <cell r="B227" t="str">
            <v>02.1331</v>
          </cell>
          <cell r="C227" t="str">
            <v>Vaän chuyeån vaùn goã coáp pha</v>
          </cell>
          <cell r="D227" t="str">
            <v>Cöï ly 100 m</v>
          </cell>
          <cell r="E227" t="str">
            <v>m3</v>
          </cell>
          <cell r="F227" t="str">
            <v>boä</v>
          </cell>
          <cell r="G227">
            <v>57391</v>
          </cell>
        </row>
        <row r="228">
          <cell r="A228" t="str">
            <v>02.1332</v>
          </cell>
          <cell r="B228" t="str">
            <v>02.1332</v>
          </cell>
          <cell r="C228" t="str">
            <v>dauncapng3x240</v>
          </cell>
          <cell r="D228" t="str">
            <v>Cöï ly 300 m</v>
          </cell>
          <cell r="E228" t="str">
            <v>m3</v>
          </cell>
          <cell r="F228" t="str">
            <v>boä</v>
          </cell>
          <cell r="G228">
            <v>55037</v>
          </cell>
        </row>
        <row r="229">
          <cell r="A229" t="str">
            <v>02.1333</v>
          </cell>
          <cell r="B229" t="str">
            <v>02.1333</v>
          </cell>
          <cell r="C229" t="str">
            <v>chupdaucapng3x240</v>
          </cell>
          <cell r="D229" t="str">
            <v>Cöï ly 500 m</v>
          </cell>
          <cell r="E229" t="str">
            <v>m3</v>
          </cell>
          <cell r="F229" t="str">
            <v>boä</v>
          </cell>
          <cell r="G229">
            <v>54301</v>
          </cell>
        </row>
        <row r="230">
          <cell r="A230" t="str">
            <v>02.1334</v>
          </cell>
          <cell r="B230" t="str">
            <v>02.1334</v>
          </cell>
          <cell r="C230" t="str">
            <v>chupdaucapng3x150</v>
          </cell>
          <cell r="D230" t="str">
            <v>Cöï ly &gt; 500 m</v>
          </cell>
          <cell r="E230" t="str">
            <v>m3</v>
          </cell>
          <cell r="F230" t="str">
            <v>boä</v>
          </cell>
          <cell r="G230">
            <v>53859</v>
          </cell>
        </row>
        <row r="231">
          <cell r="A231" t="str">
            <v>02.1341</v>
          </cell>
          <cell r="B231" t="str">
            <v>02.1341</v>
          </cell>
          <cell r="C231" t="str">
            <v>Vaän chuyeån coát pha theùp</v>
          </cell>
          <cell r="D231" t="str">
            <v>Cöï ly 100 m</v>
          </cell>
          <cell r="E231" t="str">
            <v xml:space="preserve">Taán </v>
          </cell>
          <cell r="F231" t="str">
            <v>boä</v>
          </cell>
          <cell r="G231">
            <v>85204</v>
          </cell>
        </row>
        <row r="232">
          <cell r="A232" t="str">
            <v>02.1342</v>
          </cell>
          <cell r="B232" t="str">
            <v>02.1342</v>
          </cell>
          <cell r="C232" t="str">
            <v>chupdaucapng3x50</v>
          </cell>
          <cell r="D232" t="str">
            <v>Cöï ly 300 m</v>
          </cell>
          <cell r="E232" t="str">
            <v xml:space="preserve">Taán </v>
          </cell>
          <cell r="F232" t="str">
            <v>boä</v>
          </cell>
          <cell r="G232">
            <v>79906</v>
          </cell>
        </row>
        <row r="233">
          <cell r="A233" t="str">
            <v>02.1343</v>
          </cell>
          <cell r="B233" t="str">
            <v>02.1343</v>
          </cell>
          <cell r="C233" t="str">
            <v>T50-3</v>
          </cell>
          <cell r="D233" t="str">
            <v>Cöï ly 500 m</v>
          </cell>
          <cell r="E233" t="str">
            <v xml:space="preserve">Taán </v>
          </cell>
          <cell r="F233" t="str">
            <v>maùy</v>
          </cell>
          <cell r="G233">
            <v>78876</v>
          </cell>
        </row>
        <row r="234">
          <cell r="A234" t="str">
            <v>02.1344</v>
          </cell>
          <cell r="B234" t="str">
            <v>02.1344</v>
          </cell>
          <cell r="C234" t="str">
            <v>T100-3</v>
          </cell>
          <cell r="D234" t="str">
            <v>Cöï ly &gt; 500 m</v>
          </cell>
          <cell r="E234" t="str">
            <v xml:space="preserve">Taán </v>
          </cell>
          <cell r="F234" t="str">
            <v>maùy</v>
          </cell>
          <cell r="G234">
            <v>78140</v>
          </cell>
        </row>
        <row r="235">
          <cell r="A235" t="str">
            <v>02.1351</v>
          </cell>
          <cell r="B235" t="str">
            <v>02.1351</v>
          </cell>
          <cell r="C235" t="str">
            <v xml:space="preserve">Vaän chuyeån bu long, tieáp ñòa, coát theùp, </v>
          </cell>
          <cell r="D235" t="str">
            <v>Cöï ly 100 m</v>
          </cell>
          <cell r="E235" t="str">
            <v xml:space="preserve">Taán </v>
          </cell>
          <cell r="F235" t="str">
            <v>maùy</v>
          </cell>
          <cell r="G235">
            <v>110221</v>
          </cell>
        </row>
        <row r="236">
          <cell r="A236" t="str">
            <v>02.1352</v>
          </cell>
          <cell r="B236" t="str">
            <v>02.1352</v>
          </cell>
          <cell r="C236" t="str">
            <v>daây neùo</v>
          </cell>
          <cell r="D236" t="str">
            <v>Cöï ly 300 m</v>
          </cell>
          <cell r="E236" t="str">
            <v xml:space="preserve">Taán </v>
          </cell>
          <cell r="F236" t="str">
            <v>maùy</v>
          </cell>
          <cell r="G236">
            <v>103451</v>
          </cell>
        </row>
        <row r="237">
          <cell r="A237" t="str">
            <v>02.1353</v>
          </cell>
          <cell r="B237" t="str">
            <v>02.1353</v>
          </cell>
          <cell r="C237" t="str">
            <v>T250-3</v>
          </cell>
          <cell r="D237" t="str">
            <v>Cöï ly 500 m</v>
          </cell>
          <cell r="E237" t="str">
            <v xml:space="preserve">Taán </v>
          </cell>
          <cell r="F237" t="str">
            <v>maùy</v>
          </cell>
          <cell r="G237">
            <v>102127</v>
          </cell>
        </row>
        <row r="238">
          <cell r="A238" t="str">
            <v>02.1354</v>
          </cell>
          <cell r="B238" t="str">
            <v>02.1354</v>
          </cell>
          <cell r="C238" t="str">
            <v>T400-3</v>
          </cell>
          <cell r="D238" t="str">
            <v>Cöï ly &gt; 500 m</v>
          </cell>
          <cell r="E238" t="str">
            <v xml:space="preserve">Taán </v>
          </cell>
          <cell r="F238" t="str">
            <v>maùy</v>
          </cell>
          <cell r="G238">
            <v>93739</v>
          </cell>
        </row>
        <row r="239">
          <cell r="A239" t="str">
            <v>02.1361</v>
          </cell>
          <cell r="B239" t="str">
            <v>02.1361</v>
          </cell>
          <cell r="C239" t="str">
            <v>Vaän chuyeån coät theùp chöa laép</v>
          </cell>
          <cell r="D239" t="str">
            <v xml:space="preserve">Thuû coâng cöï ly 100m </v>
          </cell>
          <cell r="E239" t="str">
            <v>M3</v>
          </cell>
          <cell r="F239" t="str">
            <v>maùy</v>
          </cell>
          <cell r="G239">
            <v>100214</v>
          </cell>
        </row>
        <row r="240">
          <cell r="A240" t="str">
            <v>02.1362</v>
          </cell>
          <cell r="B240" t="str">
            <v>02.1362</v>
          </cell>
          <cell r="C240" t="str">
            <v>vaän chuyeån töøng thanh TC</v>
          </cell>
          <cell r="D240" t="str">
            <v xml:space="preserve">Thuû coâng cöï ly 300m </v>
          </cell>
          <cell r="E240" t="str">
            <v>M3</v>
          </cell>
          <cell r="F240" t="str">
            <v>maùy</v>
          </cell>
          <cell r="G240">
            <v>94033</v>
          </cell>
        </row>
        <row r="241">
          <cell r="A241" t="str">
            <v>02.1363</v>
          </cell>
          <cell r="B241" t="str">
            <v>02.1363</v>
          </cell>
          <cell r="C241" t="str">
            <v>T800-3</v>
          </cell>
          <cell r="D241" t="str">
            <v xml:space="preserve">Thuû coâng cöï ly 500m </v>
          </cell>
          <cell r="E241" t="str">
            <v>M3</v>
          </cell>
          <cell r="F241" t="str">
            <v>maùy</v>
          </cell>
          <cell r="G241">
            <v>92856</v>
          </cell>
        </row>
        <row r="242">
          <cell r="A242" t="str">
            <v>02.1364</v>
          </cell>
          <cell r="B242" t="str">
            <v>02.1364</v>
          </cell>
          <cell r="C242" t="str">
            <v>T800-3hb</v>
          </cell>
          <cell r="D242" t="str">
            <v xml:space="preserve">Thuû coâng cöï ly .&gt;500m </v>
          </cell>
          <cell r="E242" t="str">
            <v>M3</v>
          </cell>
          <cell r="F242" t="str">
            <v>maùy</v>
          </cell>
          <cell r="G242">
            <v>91973</v>
          </cell>
        </row>
        <row r="243">
          <cell r="A243" t="str">
            <v>02.1371</v>
          </cell>
          <cell r="B243" t="str">
            <v>02.1371</v>
          </cell>
          <cell r="C243" t="str">
            <v>Vaän chuyeån coät theùp ñaõ laép</v>
          </cell>
          <cell r="D243" t="str">
            <v xml:space="preserve">Thuû coâng cöï ly 100m </v>
          </cell>
          <cell r="E243" t="str">
            <v>M3</v>
          </cell>
          <cell r="F243" t="str">
            <v>maùy</v>
          </cell>
          <cell r="G243">
            <v>120227</v>
          </cell>
        </row>
        <row r="244">
          <cell r="A244" t="str">
            <v>02.1372</v>
          </cell>
          <cell r="B244" t="str">
            <v>02.1372</v>
          </cell>
          <cell r="C244" t="str">
            <v>vaän chuyeån töøng ñoaïn TC</v>
          </cell>
          <cell r="D244" t="str">
            <v xml:space="preserve">Thuû coâng cöï ly 300m </v>
          </cell>
          <cell r="E244" t="str">
            <v>M3</v>
          </cell>
          <cell r="F244" t="str">
            <v>maùy</v>
          </cell>
          <cell r="G244">
            <v>112869</v>
          </cell>
        </row>
        <row r="245">
          <cell r="A245" t="str">
            <v>02.1373</v>
          </cell>
          <cell r="B245" t="str">
            <v>02.1373</v>
          </cell>
          <cell r="C245" t="str">
            <v>T15-1</v>
          </cell>
          <cell r="D245" t="str">
            <v xml:space="preserve">Thuû coâng cöï ly 500m </v>
          </cell>
          <cell r="E245" t="str">
            <v>M3</v>
          </cell>
          <cell r="F245" t="str">
            <v>maùy</v>
          </cell>
          <cell r="G245">
            <v>111398</v>
          </cell>
        </row>
        <row r="246">
          <cell r="A246" t="str">
            <v>02.1374</v>
          </cell>
          <cell r="B246" t="str">
            <v>02.1374</v>
          </cell>
          <cell r="C246" t="str">
            <v>T25-1</v>
          </cell>
          <cell r="D246" t="str">
            <v xml:space="preserve">Thuû coâng cöï ly .&gt;500m </v>
          </cell>
          <cell r="E246" t="str">
            <v>M3</v>
          </cell>
          <cell r="F246" t="str">
            <v>maùy</v>
          </cell>
          <cell r="G246">
            <v>110368</v>
          </cell>
        </row>
        <row r="247">
          <cell r="A247" t="str">
            <v>02.1381</v>
          </cell>
          <cell r="B247" t="str">
            <v>02.1381</v>
          </cell>
          <cell r="C247" t="str">
            <v xml:space="preserve">Vaän chuyeån gaïch chæ thuû coâng </v>
          </cell>
          <cell r="D247" t="str">
            <v xml:space="preserve">Thuû coâng cöï ly 100m </v>
          </cell>
          <cell r="E247" t="str">
            <v>Vieân</v>
          </cell>
          <cell r="F247" t="str">
            <v>maùy</v>
          </cell>
          <cell r="G247">
            <v>102421</v>
          </cell>
        </row>
        <row r="248">
          <cell r="A248" t="str">
            <v>02.1382</v>
          </cell>
          <cell r="B248" t="str">
            <v>02.1382</v>
          </cell>
          <cell r="C248" t="str">
            <v>T50-1</v>
          </cell>
          <cell r="D248" t="str">
            <v xml:space="preserve">Thuû coâng cöï ly 300m </v>
          </cell>
          <cell r="E248" t="str">
            <v>Vieân</v>
          </cell>
          <cell r="F248" t="str">
            <v>maùy</v>
          </cell>
          <cell r="G248">
            <v>77846</v>
          </cell>
        </row>
        <row r="249">
          <cell r="A249" t="str">
            <v>02.1383</v>
          </cell>
          <cell r="B249" t="str">
            <v>02.1383</v>
          </cell>
          <cell r="C249" t="str">
            <v>CC3</v>
          </cell>
          <cell r="D249" t="str">
            <v xml:space="preserve">Thuû coâng cöï ly 500m </v>
          </cell>
          <cell r="E249" t="str">
            <v>Vieân</v>
          </cell>
          <cell r="F249" t="str">
            <v>caùi</v>
          </cell>
          <cell r="G249">
            <v>75786</v>
          </cell>
        </row>
        <row r="250">
          <cell r="A250" t="str">
            <v>02.1384</v>
          </cell>
          <cell r="B250" t="str">
            <v>02.1384</v>
          </cell>
          <cell r="C250" t="str">
            <v>CC6</v>
          </cell>
          <cell r="D250" t="str">
            <v xml:space="preserve">Thuû coâng cöï ly .&gt;500m </v>
          </cell>
          <cell r="E250" t="str">
            <v>Vieân</v>
          </cell>
          <cell r="F250" t="str">
            <v>caùi</v>
          </cell>
          <cell r="G250">
            <v>74314</v>
          </cell>
        </row>
        <row r="251">
          <cell r="A251" t="str">
            <v>02.1391</v>
          </cell>
          <cell r="B251" t="str">
            <v>02.1391</v>
          </cell>
          <cell r="C251" t="str">
            <v>Vaän chuyeån coïc tre daøi 1,5m</v>
          </cell>
          <cell r="D251" t="str">
            <v xml:space="preserve">Thuû coâng cöï ly 100m </v>
          </cell>
          <cell r="E251" t="str">
            <v>coïc</v>
          </cell>
          <cell r="F251" t="str">
            <v>caùi</v>
          </cell>
          <cell r="G251">
            <v>180</v>
          </cell>
        </row>
        <row r="252">
          <cell r="A252" t="str">
            <v>02.1392</v>
          </cell>
          <cell r="B252" t="str">
            <v>02.1392</v>
          </cell>
          <cell r="C252" t="str">
            <v xml:space="preserve">ñeán 2,5m </v>
          </cell>
          <cell r="D252" t="str">
            <v xml:space="preserve">Thuû coâng cöï ly 300m </v>
          </cell>
          <cell r="E252" t="str">
            <v>coïc</v>
          </cell>
          <cell r="F252" t="str">
            <v>caùi</v>
          </cell>
          <cell r="G252">
            <v>169</v>
          </cell>
        </row>
        <row r="253">
          <cell r="A253" t="str">
            <v>02.1393</v>
          </cell>
          <cell r="B253" t="str">
            <v>02.1393</v>
          </cell>
          <cell r="C253" t="str">
            <v>CC20</v>
          </cell>
          <cell r="D253" t="str">
            <v xml:space="preserve">Thuû coâng cöï ly 500m </v>
          </cell>
          <cell r="E253" t="str">
            <v>coïc</v>
          </cell>
          <cell r="F253" t="str">
            <v>caùi</v>
          </cell>
          <cell r="G253">
            <v>168</v>
          </cell>
        </row>
        <row r="254">
          <cell r="A254" t="str">
            <v>02.1394</v>
          </cell>
          <cell r="B254" t="str">
            <v>02.1394</v>
          </cell>
          <cell r="C254" t="str">
            <v>CC25</v>
          </cell>
          <cell r="D254" t="str">
            <v xml:space="preserve">Thuû coâng cöï ly .&gt;500m </v>
          </cell>
          <cell r="E254" t="str">
            <v>coïc</v>
          </cell>
          <cell r="F254" t="str">
            <v>caùi</v>
          </cell>
          <cell r="G254">
            <v>166</v>
          </cell>
        </row>
        <row r="255">
          <cell r="A255" t="str">
            <v>02.1411</v>
          </cell>
          <cell r="B255" t="str">
            <v>02.1411</v>
          </cell>
          <cell r="C255" t="str">
            <v>Vaän chuyeån  tre caây d=8-10</v>
          </cell>
          <cell r="D255" t="str">
            <v xml:space="preserve">Thuû coâng cöï ly 100m </v>
          </cell>
          <cell r="E255" t="str">
            <v>caây</v>
          </cell>
          <cell r="F255" t="str">
            <v>caùi</v>
          </cell>
          <cell r="G255">
            <v>1321</v>
          </cell>
        </row>
        <row r="256">
          <cell r="A256" t="str">
            <v>02.1412</v>
          </cell>
          <cell r="B256" t="str">
            <v>02.1412</v>
          </cell>
          <cell r="C256" t="str">
            <v>daøi 6-8m</v>
          </cell>
          <cell r="D256" t="str">
            <v xml:space="preserve">Thuû coâng cöï ly 300m </v>
          </cell>
          <cell r="E256" t="str">
            <v>caây</v>
          </cell>
          <cell r="F256" t="str">
            <v>tuû</v>
          </cell>
          <cell r="G256">
            <v>1243</v>
          </cell>
        </row>
        <row r="257">
          <cell r="A257" t="str">
            <v>02.1413</v>
          </cell>
          <cell r="B257" t="str">
            <v>02.1413</v>
          </cell>
          <cell r="C257" t="str">
            <v>Tuphanphoi1p-15</v>
          </cell>
          <cell r="D257" t="str">
            <v xml:space="preserve">Thuû coâng cöï ly 500m </v>
          </cell>
          <cell r="E257" t="str">
            <v>caây</v>
          </cell>
          <cell r="F257" t="str">
            <v>tuû</v>
          </cell>
          <cell r="G257">
            <v>1227</v>
          </cell>
        </row>
        <row r="258">
          <cell r="A258" t="str">
            <v>02.1414</v>
          </cell>
          <cell r="B258" t="str">
            <v>02.1414</v>
          </cell>
          <cell r="C258" t="str">
            <v>Tuphanphoi1p-25</v>
          </cell>
          <cell r="D258" t="str">
            <v xml:space="preserve">Thuû coâng cöï ly .&gt;500m </v>
          </cell>
          <cell r="E258" t="str">
            <v>caây</v>
          </cell>
          <cell r="F258" t="str">
            <v>tuû</v>
          </cell>
          <cell r="G258">
            <v>1214</v>
          </cell>
        </row>
        <row r="259">
          <cell r="A259" t="str">
            <v>02.1421</v>
          </cell>
          <cell r="B259" t="str">
            <v>02.1421</v>
          </cell>
          <cell r="C259" t="str">
            <v>Vaän chuyeån phuï kieän caùc loaïi</v>
          </cell>
          <cell r="D259" t="str">
            <v xml:space="preserve">Thuû coâng cöï ly 100m </v>
          </cell>
          <cell r="E259" t="str">
            <v>Taán</v>
          </cell>
          <cell r="F259" t="str">
            <v>tuû</v>
          </cell>
          <cell r="G259">
            <v>99184</v>
          </cell>
        </row>
        <row r="260">
          <cell r="A260" t="str">
            <v>02.1422</v>
          </cell>
          <cell r="B260" t="str">
            <v>02.1422</v>
          </cell>
          <cell r="C260" t="str">
            <v>Tuphanphoi1p-75</v>
          </cell>
          <cell r="D260" t="str">
            <v xml:space="preserve">Thuû coâng cöï ly 300m </v>
          </cell>
          <cell r="E260" t="str">
            <v>Taán</v>
          </cell>
          <cell r="F260" t="str">
            <v>tuû</v>
          </cell>
          <cell r="G260">
            <v>93150</v>
          </cell>
        </row>
        <row r="261">
          <cell r="A261" t="str">
            <v>02.1423</v>
          </cell>
          <cell r="B261" t="str">
            <v>02.1423</v>
          </cell>
          <cell r="C261" t="str">
            <v>Tuphanphoi1p-50</v>
          </cell>
          <cell r="D261" t="str">
            <v xml:space="preserve">Thuû coâng cöï ly 500m </v>
          </cell>
          <cell r="E261" t="str">
            <v>Taán</v>
          </cell>
          <cell r="F261" t="str">
            <v>tuû</v>
          </cell>
          <cell r="G261">
            <v>91973</v>
          </cell>
        </row>
        <row r="262">
          <cell r="A262" t="str">
            <v>02.1424</v>
          </cell>
          <cell r="B262" t="str">
            <v>02.1424</v>
          </cell>
          <cell r="C262" t="str">
            <v>Tuphanphoi3p</v>
          </cell>
          <cell r="D262" t="str">
            <v xml:space="preserve">Thuû coâng cöï ly .&gt;500m </v>
          </cell>
          <cell r="E262" t="str">
            <v>Taán</v>
          </cell>
          <cell r="F262" t="str">
            <v>tuû</v>
          </cell>
          <cell r="G262">
            <v>90943</v>
          </cell>
        </row>
        <row r="263">
          <cell r="A263" t="str">
            <v>02.1431</v>
          </cell>
          <cell r="B263" t="str">
            <v>02.1431</v>
          </cell>
          <cell r="C263" t="str">
            <v>Vaän chuyeån söù caùc loaïi</v>
          </cell>
          <cell r="D263" t="str">
            <v xml:space="preserve">Thuû coâng cöï ly 100m </v>
          </cell>
          <cell r="E263" t="str">
            <v>Taán</v>
          </cell>
          <cell r="F263" t="str">
            <v>tuû</v>
          </cell>
          <cell r="G263">
            <v>130234</v>
          </cell>
        </row>
        <row r="264">
          <cell r="A264" t="str">
            <v>02.1432</v>
          </cell>
          <cell r="B264" t="str">
            <v>02.1432</v>
          </cell>
          <cell r="C264" t="str">
            <v>Tuphanphoi3p-100</v>
          </cell>
          <cell r="D264" t="str">
            <v xml:space="preserve">Thuû coâng cöï ly 300m </v>
          </cell>
          <cell r="E264" t="str">
            <v>Taán</v>
          </cell>
          <cell r="F264" t="str">
            <v>tuû</v>
          </cell>
          <cell r="G264">
            <v>122287</v>
          </cell>
        </row>
        <row r="265">
          <cell r="A265" t="str">
            <v>02.1433</v>
          </cell>
          <cell r="B265" t="str">
            <v>02.1433</v>
          </cell>
          <cell r="C265" t="str">
            <v>Tuphanphoi3p-75</v>
          </cell>
          <cell r="D265" t="str">
            <v xml:space="preserve">Thuû coâng cöï ly 500m </v>
          </cell>
          <cell r="E265" t="str">
            <v>Taán</v>
          </cell>
          <cell r="F265" t="str">
            <v>tuû</v>
          </cell>
          <cell r="G265">
            <v>120669</v>
          </cell>
        </row>
        <row r="266">
          <cell r="A266" t="str">
            <v>02.1434</v>
          </cell>
          <cell r="B266" t="str">
            <v>02.1434</v>
          </cell>
          <cell r="C266" t="str">
            <v>Tuphanphoi3p-160</v>
          </cell>
          <cell r="D266" t="str">
            <v xml:space="preserve">Thuû coâng cöï ly .&gt;500m </v>
          </cell>
          <cell r="E266" t="str">
            <v>Taán</v>
          </cell>
          <cell r="F266" t="str">
            <v>tuû</v>
          </cell>
          <cell r="G266">
            <v>119491</v>
          </cell>
        </row>
        <row r="267">
          <cell r="A267" t="str">
            <v>02.1441</v>
          </cell>
          <cell r="B267" t="str">
            <v>02.1441</v>
          </cell>
          <cell r="C267" t="str">
            <v xml:space="preserve">Vaän chuyeån daây daãn ñieän, daây </v>
          </cell>
          <cell r="D267" t="str">
            <v xml:space="preserve">Thuû coâng cöï ly 100m </v>
          </cell>
          <cell r="E267" t="str">
            <v>Taán</v>
          </cell>
          <cell r="F267" t="str">
            <v>tuû</v>
          </cell>
          <cell r="G267">
            <v>100214</v>
          </cell>
        </row>
        <row r="268">
          <cell r="A268" t="str">
            <v>02.1442</v>
          </cell>
          <cell r="B268" t="str">
            <v>02.1442</v>
          </cell>
          <cell r="C268" t="str">
            <v>caùp caùc loaïi</v>
          </cell>
          <cell r="D268" t="str">
            <v xml:space="preserve">Thuû coâng cöï ly 300m </v>
          </cell>
          <cell r="E268" t="str">
            <v>Taán</v>
          </cell>
          <cell r="F268" t="str">
            <v>tuû</v>
          </cell>
          <cell r="G268">
            <v>93886</v>
          </cell>
        </row>
        <row r="269">
          <cell r="A269" t="str">
            <v>02.1443</v>
          </cell>
          <cell r="B269" t="str">
            <v>02.1443</v>
          </cell>
          <cell r="C269" t="str">
            <v>Tuphanphoi3p-630</v>
          </cell>
          <cell r="D269" t="str">
            <v xml:space="preserve">Thuû coâng cöï ly 500m </v>
          </cell>
          <cell r="E269" t="str">
            <v>Taán</v>
          </cell>
          <cell r="F269" t="str">
            <v>tuû</v>
          </cell>
          <cell r="G269">
            <v>92856</v>
          </cell>
        </row>
        <row r="270">
          <cell r="A270" t="str">
            <v>02.1444</v>
          </cell>
          <cell r="B270" t="str">
            <v>02.1444</v>
          </cell>
          <cell r="C270" t="str">
            <v>Tuphanphoi3p-800</v>
          </cell>
          <cell r="D270" t="str">
            <v xml:space="preserve">Thuû coâng cöï ly .&gt;500m </v>
          </cell>
          <cell r="E270" t="str">
            <v>Taán</v>
          </cell>
          <cell r="F270" t="str">
            <v>tuû</v>
          </cell>
          <cell r="G270">
            <v>91973</v>
          </cell>
        </row>
        <row r="271">
          <cell r="A271" t="str">
            <v>02.1451</v>
          </cell>
          <cell r="B271" t="str">
            <v>02.1451</v>
          </cell>
          <cell r="C271" t="str">
            <v>Vaän chuyeån caâáu kieän beâ toâng</v>
          </cell>
          <cell r="D271" t="str">
            <v xml:space="preserve">Thuû coâng cöï ly 100m </v>
          </cell>
          <cell r="E271" t="str">
            <v>Taán</v>
          </cell>
          <cell r="F271" t="str">
            <v>m</v>
          </cell>
          <cell r="G271">
            <v>90207</v>
          </cell>
        </row>
        <row r="272">
          <cell r="A272" t="str">
            <v>02.1452</v>
          </cell>
          <cell r="B272" t="str">
            <v>02.1452</v>
          </cell>
          <cell r="C272" t="str">
            <v>ñuùc saün</v>
          </cell>
          <cell r="D272" t="str">
            <v xml:space="preserve">Thuû coâng cöï ly 300m </v>
          </cell>
          <cell r="E272" t="str">
            <v>Taán</v>
          </cell>
          <cell r="F272" t="str">
            <v>m</v>
          </cell>
          <cell r="G272">
            <v>84615</v>
          </cell>
        </row>
        <row r="273">
          <cell r="A273" t="str">
            <v>02.1453</v>
          </cell>
          <cell r="B273" t="str">
            <v>02.1453</v>
          </cell>
          <cell r="C273" t="str">
            <v>CV240</v>
          </cell>
          <cell r="D273" t="str">
            <v xml:space="preserve">Thuû coâng cöï ly 500m </v>
          </cell>
          <cell r="E273" t="str">
            <v>Taán</v>
          </cell>
          <cell r="F273" t="str">
            <v>m</v>
          </cell>
          <cell r="G273">
            <v>83585</v>
          </cell>
        </row>
        <row r="274">
          <cell r="A274" t="str">
            <v>02.1454</v>
          </cell>
          <cell r="B274" t="str">
            <v>02.1454</v>
          </cell>
          <cell r="C274" t="str">
            <v>CV185</v>
          </cell>
          <cell r="D274" t="str">
            <v xml:space="preserve">Thuû coâng cöï ly .&gt;500m </v>
          </cell>
          <cell r="E274" t="str">
            <v>Taán</v>
          </cell>
          <cell r="F274" t="str">
            <v>m</v>
          </cell>
          <cell r="G274">
            <v>82702</v>
          </cell>
        </row>
        <row r="275">
          <cell r="A275" t="str">
            <v>02.1461</v>
          </cell>
          <cell r="B275" t="str">
            <v>02.1461</v>
          </cell>
          <cell r="C275" t="str">
            <v xml:space="preserve">Vaän chuyeån coät beâ toâng </v>
          </cell>
          <cell r="D275" t="str">
            <v xml:space="preserve">Thuû coâng cöï ly 100m </v>
          </cell>
          <cell r="E275" t="str">
            <v>Taán</v>
          </cell>
          <cell r="F275" t="str">
            <v>m</v>
          </cell>
          <cell r="G275">
            <v>140241</v>
          </cell>
        </row>
        <row r="276">
          <cell r="A276" t="str">
            <v>02.1462</v>
          </cell>
          <cell r="B276" t="str">
            <v>02.1462</v>
          </cell>
          <cell r="C276" t="str">
            <v>CV150</v>
          </cell>
          <cell r="D276" t="str">
            <v xml:space="preserve">Thuû coâng cöï ly 300m </v>
          </cell>
          <cell r="E276" t="str">
            <v>Taán</v>
          </cell>
          <cell r="F276" t="str">
            <v>m</v>
          </cell>
          <cell r="G276">
            <v>131705</v>
          </cell>
        </row>
        <row r="277">
          <cell r="A277" t="str">
            <v>02.1463</v>
          </cell>
          <cell r="B277" t="str">
            <v>02.1463</v>
          </cell>
          <cell r="C277" t="str">
            <v>CV50</v>
          </cell>
          <cell r="D277" t="str">
            <v xml:space="preserve">Thuû coâng cöï ly 500m </v>
          </cell>
          <cell r="E277" t="str">
            <v>Taán</v>
          </cell>
          <cell r="F277" t="str">
            <v>m</v>
          </cell>
          <cell r="G277">
            <v>129940</v>
          </cell>
        </row>
        <row r="278">
          <cell r="A278" t="str">
            <v>02.1464</v>
          </cell>
          <cell r="B278" t="str">
            <v>02.1464</v>
          </cell>
          <cell r="C278" t="str">
            <v>CV95</v>
          </cell>
          <cell r="D278" t="str">
            <v xml:space="preserve">Thuû coâng cöï ly .&gt;500m </v>
          </cell>
          <cell r="E278" t="str">
            <v>Taán</v>
          </cell>
          <cell r="F278" t="str">
            <v>m</v>
          </cell>
          <cell r="G278">
            <v>128762</v>
          </cell>
        </row>
        <row r="279">
          <cell r="A279" t="str">
            <v>02.1471</v>
          </cell>
          <cell r="B279" t="str">
            <v>02.1471</v>
          </cell>
          <cell r="C279" t="str">
            <v xml:space="preserve">Vaän chuyeån bi tum  thuû coâng </v>
          </cell>
          <cell r="D279" t="str">
            <v xml:space="preserve">Thuû coâng cöï ly 100m </v>
          </cell>
          <cell r="E279" t="str">
            <v>Taán</v>
          </cell>
          <cell r="F279" t="str">
            <v>m</v>
          </cell>
          <cell r="G279">
            <v>62689</v>
          </cell>
        </row>
        <row r="280">
          <cell r="A280" t="str">
            <v>02.1472</v>
          </cell>
          <cell r="B280" t="str">
            <v>02.1472</v>
          </cell>
          <cell r="C280" t="str">
            <v>collier114</v>
          </cell>
          <cell r="D280" t="str">
            <v xml:space="preserve">Thuû coâng cöï ly 300m </v>
          </cell>
          <cell r="E280" t="str">
            <v>Taán</v>
          </cell>
          <cell r="F280" t="str">
            <v>caùi</v>
          </cell>
          <cell r="G280">
            <v>56803</v>
          </cell>
          <cell r="H280">
            <v>5115.8760000000002</v>
          </cell>
        </row>
        <row r="281">
          <cell r="A281" t="str">
            <v>02.1473</v>
          </cell>
          <cell r="B281" t="str">
            <v>02.1473</v>
          </cell>
          <cell r="C281" t="str">
            <v>dcosse2x300</v>
          </cell>
          <cell r="D281" t="str">
            <v xml:space="preserve">Thuû coâng cöï ly 500m </v>
          </cell>
          <cell r="E281" t="str">
            <v>Taán</v>
          </cell>
          <cell r="F281" t="str">
            <v>caùi</v>
          </cell>
          <cell r="G281">
            <v>55625</v>
          </cell>
          <cell r="H281">
            <v>134794</v>
          </cell>
        </row>
        <row r="282">
          <cell r="A282" t="str">
            <v>02.1474</v>
          </cell>
          <cell r="B282" t="str">
            <v>02.1474</v>
          </cell>
          <cell r="C282" t="str">
            <v>dcosse3x300</v>
          </cell>
          <cell r="D282" t="str">
            <v xml:space="preserve">Thuû coâng cöï ly .&gt;500m </v>
          </cell>
          <cell r="E282" t="str">
            <v>Taán</v>
          </cell>
          <cell r="F282" t="str">
            <v>caùi</v>
          </cell>
          <cell r="G282">
            <v>54890</v>
          </cell>
          <cell r="H282">
            <v>148273.40000000002</v>
          </cell>
        </row>
        <row r="283">
          <cell r="A283" t="str">
            <v>02.1481</v>
          </cell>
          <cell r="B283" t="str">
            <v>02.1481</v>
          </cell>
          <cell r="C283" t="str">
            <v xml:space="preserve">Vaän chuyeån duïng cuï thi coâng -thuû coâng </v>
          </cell>
          <cell r="D283" t="str">
            <v xml:space="preserve">Thuû coâng cöï ly 100m </v>
          </cell>
          <cell r="E283" t="str">
            <v>Taán</v>
          </cell>
          <cell r="F283" t="str">
            <v>caùi</v>
          </cell>
          <cell r="G283">
            <v>91090</v>
          </cell>
          <cell r="H283">
            <v>122540</v>
          </cell>
        </row>
        <row r="284">
          <cell r="A284" t="str">
            <v>02.1482</v>
          </cell>
          <cell r="B284" t="str">
            <v>02.1482</v>
          </cell>
          <cell r="C284" t="str">
            <v>dcosse240</v>
          </cell>
          <cell r="D284" t="str">
            <v xml:space="preserve">Thuû coâng cöï ly 300m </v>
          </cell>
          <cell r="E284" t="str">
            <v>Taán</v>
          </cell>
          <cell r="F284" t="str">
            <v>caùi</v>
          </cell>
          <cell r="G284">
            <v>84615</v>
          </cell>
          <cell r="H284">
            <v>80960</v>
          </cell>
        </row>
        <row r="285">
          <cell r="A285" t="str">
            <v>02.1483</v>
          </cell>
          <cell r="B285" t="str">
            <v>02.1483</v>
          </cell>
          <cell r="C285" t="str">
            <v>dcosse2x240</v>
          </cell>
          <cell r="D285" t="str">
            <v xml:space="preserve">Thuû coâng cöï ly 500m </v>
          </cell>
          <cell r="E285" t="str">
            <v>Taán</v>
          </cell>
          <cell r="F285" t="str">
            <v>caùi</v>
          </cell>
          <cell r="G285">
            <v>83585</v>
          </cell>
          <cell r="H285">
            <v>89056</v>
          </cell>
        </row>
        <row r="286">
          <cell r="A286" t="str">
            <v>02.1484</v>
          </cell>
          <cell r="B286" t="str">
            <v>02.1484</v>
          </cell>
          <cell r="C286" t="str">
            <v>dcosse3x240</v>
          </cell>
          <cell r="D286" t="str">
            <v xml:space="preserve">Thuû coâng cöï ly .&gt;500m </v>
          </cell>
          <cell r="E286" t="str">
            <v>Taán</v>
          </cell>
          <cell r="F286" t="str">
            <v>caùi</v>
          </cell>
          <cell r="G286">
            <v>82849</v>
          </cell>
          <cell r="H286">
            <v>97961.600000000006</v>
          </cell>
        </row>
        <row r="287">
          <cell r="A287" t="str">
            <v>02.2101</v>
          </cell>
          <cell r="B287" t="str">
            <v>02.2101</v>
          </cell>
          <cell r="C287" t="str">
            <v>VAÄN CHUYEÅN C/GIÔÙI + THUÛ COÂNG</v>
          </cell>
          <cell r="D287" t="str">
            <v>Cöï ly &lt;= 1 km</v>
          </cell>
          <cell r="E287" t="str">
            <v>m3</v>
          </cell>
          <cell r="F287" t="str">
            <v>caùi</v>
          </cell>
          <cell r="G287">
            <v>24134</v>
          </cell>
          <cell r="H287">
            <v>48193</v>
          </cell>
        </row>
        <row r="288">
          <cell r="A288" t="str">
            <v>02.2102</v>
          </cell>
          <cell r="B288" t="str">
            <v>02.2102</v>
          </cell>
          <cell r="C288" t="str">
            <v>Vaän chuyeån caùt vaø nöôùc</v>
          </cell>
          <cell r="D288" t="str">
            <v>Cöï ly &gt; 1 km</v>
          </cell>
          <cell r="E288" t="str">
            <v>m3</v>
          </cell>
          <cell r="F288" t="str">
            <v>caùi</v>
          </cell>
          <cell r="G288">
            <v>23398</v>
          </cell>
          <cell r="H288">
            <v>40161</v>
          </cell>
        </row>
        <row r="289">
          <cell r="A289" t="str">
            <v>02.2201</v>
          </cell>
          <cell r="B289" t="str">
            <v>02.2201</v>
          </cell>
          <cell r="C289" t="str">
            <v>Vaän chuyeån ñaù soûi caùc loaïi</v>
          </cell>
          <cell r="D289" t="str">
            <v>Cöï ly &lt;= 1 km</v>
          </cell>
          <cell r="E289" t="str">
            <v>m3</v>
          </cell>
          <cell r="F289" t="str">
            <v>caùi</v>
          </cell>
          <cell r="G289">
            <v>25900</v>
          </cell>
          <cell r="H289">
            <v>50201</v>
          </cell>
        </row>
        <row r="290">
          <cell r="A290" t="str">
            <v>02.2202</v>
          </cell>
          <cell r="B290" t="str">
            <v>02.2202</v>
          </cell>
          <cell r="C290" t="str">
            <v>dcosse100</v>
          </cell>
          <cell r="D290" t="str">
            <v>Cöï ly &gt; 1 km</v>
          </cell>
          <cell r="E290" t="str">
            <v>m3</v>
          </cell>
          <cell r="F290" t="str">
            <v>caùi</v>
          </cell>
          <cell r="G290">
            <v>24575</v>
          </cell>
          <cell r="H290">
            <v>42169</v>
          </cell>
        </row>
        <row r="291">
          <cell r="A291" t="str">
            <v>02.2301</v>
          </cell>
          <cell r="B291" t="str">
            <v>02.2301</v>
          </cell>
          <cell r="C291" t="str">
            <v>Vaän chuyeån xi maêng bao</v>
          </cell>
          <cell r="D291" t="str">
            <v>Cöï ly &lt;= 1 km</v>
          </cell>
          <cell r="E291" t="str">
            <v>Taán</v>
          </cell>
          <cell r="F291" t="str">
            <v>caùi</v>
          </cell>
          <cell r="G291">
            <v>19425</v>
          </cell>
          <cell r="H291">
            <v>33467</v>
          </cell>
        </row>
        <row r="292">
          <cell r="A292" t="str">
            <v>02.2302</v>
          </cell>
          <cell r="B292" t="str">
            <v>02.2302</v>
          </cell>
          <cell r="C292" t="str">
            <v>dcosse70</v>
          </cell>
          <cell r="D292" t="str">
            <v>Cöï ly &gt; 1 km</v>
          </cell>
          <cell r="E292" t="str">
            <v>Taán</v>
          </cell>
          <cell r="F292" t="str">
            <v>caùi</v>
          </cell>
          <cell r="G292">
            <v>18395</v>
          </cell>
          <cell r="H292">
            <v>28113</v>
          </cell>
        </row>
        <row r="293">
          <cell r="A293" t="str">
            <v>02.2401</v>
          </cell>
          <cell r="B293" t="str">
            <v>02.2401</v>
          </cell>
          <cell r="C293" t="str">
            <v>Vaän chuyeån coát theùp , theùp thanh,</v>
          </cell>
          <cell r="D293" t="str">
            <v>Cöï ly &lt;= 1 km</v>
          </cell>
          <cell r="E293" t="str">
            <v>Taán</v>
          </cell>
          <cell r="F293" t="str">
            <v>caùi</v>
          </cell>
          <cell r="G293">
            <v>27224</v>
          </cell>
          <cell r="H293">
            <v>120483</v>
          </cell>
        </row>
        <row r="294">
          <cell r="A294" t="str">
            <v>02.2402</v>
          </cell>
          <cell r="B294" t="str">
            <v>02.2402</v>
          </cell>
          <cell r="C294" t="str">
            <v>phuï kieän, daây, tre, goã, duïng cuï thi coâng</v>
          </cell>
          <cell r="D294" t="str">
            <v>Cöï ly &gt; 1 km</v>
          </cell>
          <cell r="E294" t="str">
            <v>Taán</v>
          </cell>
          <cell r="F294" t="str">
            <v>caùi</v>
          </cell>
          <cell r="G294">
            <v>26635</v>
          </cell>
          <cell r="H294">
            <v>73628</v>
          </cell>
        </row>
        <row r="295">
          <cell r="A295" t="str">
            <v>02.2501</v>
          </cell>
          <cell r="B295" t="str">
            <v>02.2501</v>
          </cell>
          <cell r="C295" t="str">
            <v>Vaän chuyeån caáu kieän be toâng, coät beâ toâng</v>
          </cell>
          <cell r="D295" t="str">
            <v>Cöï ly &lt;= 1 km</v>
          </cell>
          <cell r="E295" t="str">
            <v>Taán</v>
          </cell>
          <cell r="F295" t="str">
            <v>caùi</v>
          </cell>
          <cell r="G295">
            <v>21338</v>
          </cell>
          <cell r="H295">
            <v>120483</v>
          </cell>
        </row>
        <row r="296">
          <cell r="A296" t="str">
            <v>02.2502</v>
          </cell>
          <cell r="B296" t="str">
            <v>02.2502</v>
          </cell>
          <cell r="C296" t="str">
            <v>dcosse Cu-AL120</v>
          </cell>
          <cell r="D296" t="str">
            <v>Cöï ly &gt; 1 km</v>
          </cell>
          <cell r="E296" t="str">
            <v>Taán</v>
          </cell>
          <cell r="F296" t="str">
            <v>caùi</v>
          </cell>
          <cell r="G296">
            <v>20308</v>
          </cell>
          <cell r="H296">
            <v>100402</v>
          </cell>
        </row>
        <row r="297">
          <cell r="A297" t="str">
            <v>02.2601</v>
          </cell>
          <cell r="B297" t="str">
            <v>02.2601</v>
          </cell>
          <cell r="C297" t="str">
            <v>Vaän chuyeån söù caùc loaïi</v>
          </cell>
          <cell r="D297" t="str">
            <v>Cöï ly &lt;= 1 km</v>
          </cell>
          <cell r="E297" t="str">
            <v>Taán</v>
          </cell>
          <cell r="F297" t="str">
            <v>caùi</v>
          </cell>
          <cell r="G297">
            <v>29873</v>
          </cell>
          <cell r="H297">
            <v>120483</v>
          </cell>
        </row>
        <row r="298">
          <cell r="A298" t="str">
            <v>02.2602</v>
          </cell>
          <cell r="B298" t="str">
            <v>02.2602</v>
          </cell>
          <cell r="C298" t="str">
            <v>dcosse Cu-AL50</v>
          </cell>
          <cell r="D298" t="str">
            <v>Cöï ly &gt; 1 km</v>
          </cell>
          <cell r="E298" t="str">
            <v>Taán</v>
          </cell>
          <cell r="F298" t="str">
            <v>caùi</v>
          </cell>
          <cell r="G298">
            <v>29284</v>
          </cell>
          <cell r="H298">
            <v>100402</v>
          </cell>
        </row>
        <row r="299">
          <cell r="A299" t="str">
            <v>02.3101</v>
          </cell>
          <cell r="B299" t="str">
            <v>02.3101</v>
          </cell>
          <cell r="C299" t="str">
            <v>BOÁC LEÂN VAÄT LIEÄU PHUÏ KIEÄN</v>
          </cell>
          <cell r="D299" t="str">
            <v>Caùt caùc loaïi</v>
          </cell>
          <cell r="E299" t="str">
            <v>m3</v>
          </cell>
          <cell r="F299" t="str">
            <v>caùi</v>
          </cell>
          <cell r="G299">
            <v>4709</v>
          </cell>
          <cell r="H299">
            <v>15173.400000000003</v>
          </cell>
        </row>
        <row r="300">
          <cell r="A300" t="str">
            <v>02.3102</v>
          </cell>
          <cell r="B300" t="str">
            <v>02.3102</v>
          </cell>
          <cell r="C300" t="str">
            <v>CVV4x25</v>
          </cell>
          <cell r="D300" t="str">
            <v>Ñaù daêm caùc loaïi</v>
          </cell>
          <cell r="E300" t="str">
            <v>m3</v>
          </cell>
          <cell r="F300" t="str">
            <v>m</v>
          </cell>
          <cell r="G300">
            <v>6328</v>
          </cell>
        </row>
        <row r="301">
          <cell r="A301" t="str">
            <v>02.3103</v>
          </cell>
          <cell r="B301" t="str">
            <v>02.3103</v>
          </cell>
          <cell r="C301" t="str">
            <v>CVV4x35</v>
          </cell>
          <cell r="D301" t="str">
            <v>Ñaù hoäc</v>
          </cell>
          <cell r="E301" t="str">
            <v>m3</v>
          </cell>
          <cell r="F301" t="str">
            <v>m</v>
          </cell>
          <cell r="G301">
            <v>7064</v>
          </cell>
        </row>
        <row r="302">
          <cell r="A302" t="str">
            <v>02.3104</v>
          </cell>
          <cell r="B302" t="str">
            <v>02.3104</v>
          </cell>
          <cell r="C302" t="str">
            <v>CVV4x2,5</v>
          </cell>
          <cell r="D302" t="str">
            <v>Soûi</v>
          </cell>
          <cell r="E302" t="str">
            <v>m3</v>
          </cell>
          <cell r="F302" t="str">
            <v>m</v>
          </cell>
          <cell r="G302">
            <v>6328</v>
          </cell>
          <cell r="H302">
            <v>9000</v>
          </cell>
        </row>
        <row r="303">
          <cell r="A303" t="str">
            <v>02.3105</v>
          </cell>
          <cell r="B303" t="str">
            <v>02.3105</v>
          </cell>
          <cell r="C303" t="str">
            <v>CVV2x10</v>
          </cell>
          <cell r="D303" t="str">
            <v>Ñaát daép</v>
          </cell>
          <cell r="E303" t="str">
            <v>m3</v>
          </cell>
          <cell r="F303" t="str">
            <v>m</v>
          </cell>
          <cell r="G303">
            <v>5298</v>
          </cell>
        </row>
        <row r="304">
          <cell r="A304" t="str">
            <v>02.3106</v>
          </cell>
          <cell r="B304" t="str">
            <v>02.3106</v>
          </cell>
          <cell r="C304" t="str">
            <v>DRTD2</v>
          </cell>
          <cell r="D304" t="str">
            <v>Gaïch chæ</v>
          </cell>
          <cell r="E304" t="str">
            <v>1000 v</v>
          </cell>
          <cell r="F304" t="str">
            <v>m3</v>
          </cell>
          <cell r="G304">
            <v>6769</v>
          </cell>
        </row>
        <row r="305">
          <cell r="A305" t="str">
            <v>02.3107</v>
          </cell>
          <cell r="B305" t="str">
            <v>02.3107</v>
          </cell>
          <cell r="C305" t="str">
            <v>LRTD2</v>
          </cell>
          <cell r="D305" t="str">
            <v>Xi maêng bao</v>
          </cell>
          <cell r="E305" t="str">
            <v>taán</v>
          </cell>
          <cell r="F305" t="str">
            <v>m3</v>
          </cell>
          <cell r="G305">
            <v>6916</v>
          </cell>
        </row>
        <row r="306">
          <cell r="A306" t="str">
            <v>02.3108</v>
          </cell>
          <cell r="B306" t="str">
            <v>02.3108</v>
          </cell>
          <cell r="C306" t="str">
            <v>ctreombt</v>
          </cell>
          <cell r="D306" t="str">
            <v>Theùp thanh coät</v>
          </cell>
          <cell r="E306" t="str">
            <v>taán</v>
          </cell>
          <cell r="F306" t="str">
            <v>ca</v>
          </cell>
          <cell r="G306">
            <v>8094</v>
          </cell>
        </row>
        <row r="307">
          <cell r="A307" t="str">
            <v>02.3109</v>
          </cell>
          <cell r="B307" t="str">
            <v>02.3109</v>
          </cell>
          <cell r="C307" t="str">
            <v>co90</v>
          </cell>
          <cell r="D307" t="str">
            <v>Tre caây d=8-10cm ; L=6-8m</v>
          </cell>
          <cell r="E307" t="str">
            <v>100 caây</v>
          </cell>
          <cell r="F307" t="str">
            <v>caùi</v>
          </cell>
          <cell r="G307">
            <v>16923</v>
          </cell>
          <cell r="H307">
            <v>20900</v>
          </cell>
        </row>
        <row r="308">
          <cell r="A308" t="str">
            <v>02.3110</v>
          </cell>
          <cell r="B308" t="str">
            <v>02.3110</v>
          </cell>
          <cell r="C308" t="str">
            <v>PVC90</v>
          </cell>
          <cell r="D308" t="str">
            <v>Coïc tre, coïc goã</v>
          </cell>
          <cell r="E308" t="str">
            <v>100 coïc</v>
          </cell>
          <cell r="F308" t="str">
            <v>m</v>
          </cell>
          <cell r="G308">
            <v>5592</v>
          </cell>
          <cell r="H308">
            <v>26578.79</v>
          </cell>
        </row>
        <row r="309">
          <cell r="A309" t="str">
            <v>02.3111</v>
          </cell>
          <cell r="B309" t="str">
            <v>02.3111</v>
          </cell>
          <cell r="C309" t="str">
            <v>T8</v>
          </cell>
          <cell r="D309" t="str">
            <v>Caáu kieän theùp caùc loaïi</v>
          </cell>
          <cell r="E309" t="str">
            <v>taán</v>
          </cell>
          <cell r="F309" t="str">
            <v>coät</v>
          </cell>
          <cell r="G309">
            <v>8682</v>
          </cell>
        </row>
        <row r="310">
          <cell r="A310" t="str">
            <v>02.3112</v>
          </cell>
          <cell r="B310" t="str">
            <v>02.3112</v>
          </cell>
          <cell r="C310" t="str">
            <v>kepIPC</v>
          </cell>
          <cell r="D310" t="str">
            <v>Phuï kieän</v>
          </cell>
          <cell r="E310" t="str">
            <v>taán</v>
          </cell>
          <cell r="F310" t="str">
            <v>caùi</v>
          </cell>
          <cell r="G310">
            <v>13391</v>
          </cell>
        </row>
        <row r="311">
          <cell r="A311" t="str">
            <v>02.3113</v>
          </cell>
          <cell r="B311" t="str">
            <v>02.3113</v>
          </cell>
          <cell r="C311" t="str">
            <v>kepIPC 50-150</v>
          </cell>
          <cell r="D311" t="str">
            <v>Duïng cuï thi coâng</v>
          </cell>
          <cell r="E311" t="str">
            <v>taán</v>
          </cell>
          <cell r="F311" t="str">
            <v>caùi</v>
          </cell>
          <cell r="G311">
            <v>6916</v>
          </cell>
        </row>
        <row r="312">
          <cell r="A312" t="str">
            <v>02.3114</v>
          </cell>
          <cell r="B312" t="str">
            <v>02.3114</v>
          </cell>
          <cell r="C312" t="str">
            <v>kepIPC-1</v>
          </cell>
          <cell r="D312" t="str">
            <v>Daây ñieän caùc loaïi</v>
          </cell>
          <cell r="E312" t="str">
            <v>taán</v>
          </cell>
          <cell r="F312" t="str">
            <v>caùi</v>
          </cell>
          <cell r="G312">
            <v>9271</v>
          </cell>
        </row>
        <row r="313">
          <cell r="A313" t="str">
            <v>02.3115</v>
          </cell>
          <cell r="B313" t="str">
            <v>02.3115</v>
          </cell>
          <cell r="C313" t="str">
            <v>kepIPC25-150</v>
          </cell>
          <cell r="D313" t="str">
            <v>Söù caùc loaïi</v>
          </cell>
          <cell r="E313" t="str">
            <v>taán</v>
          </cell>
          <cell r="F313" t="str">
            <v>caùi</v>
          </cell>
          <cell r="G313">
            <v>11037</v>
          </cell>
        </row>
        <row r="314">
          <cell r="A314" t="str">
            <v>02.3116</v>
          </cell>
          <cell r="B314" t="str">
            <v>02.3116</v>
          </cell>
          <cell r="C314" t="str">
            <v>kepIPC25-150</v>
          </cell>
          <cell r="D314" t="str">
            <v>Goã caùc loaïi</v>
          </cell>
          <cell r="E314" t="str">
            <v>taán</v>
          </cell>
          <cell r="F314" t="str">
            <v>caùi</v>
          </cell>
          <cell r="G314">
            <v>4120</v>
          </cell>
        </row>
        <row r="315">
          <cell r="A315" t="str">
            <v>02.3201</v>
          </cell>
          <cell r="B315" t="str">
            <v>02.3201</v>
          </cell>
          <cell r="C315" t="str">
            <v>XEÁP XUOÁNG VAÄT LIEÄU PHUÏ KIEÄN</v>
          </cell>
          <cell r="D315" t="str">
            <v>Caùt caùc loaïi</v>
          </cell>
          <cell r="E315" t="str">
            <v>m3</v>
          </cell>
          <cell r="F315" t="str">
            <v>m</v>
          </cell>
          <cell r="G315">
            <v>3090</v>
          </cell>
        </row>
        <row r="316">
          <cell r="A316" t="str">
            <v>02.3202</v>
          </cell>
          <cell r="B316" t="str">
            <v>02.3202</v>
          </cell>
          <cell r="C316" t="str">
            <v>abc3x120+70</v>
          </cell>
          <cell r="D316" t="str">
            <v>Ñaù daêm caùc loaïi</v>
          </cell>
          <cell r="E316" t="str">
            <v>m3</v>
          </cell>
          <cell r="F316" t="str">
            <v>m</v>
          </cell>
          <cell r="G316">
            <v>5298</v>
          </cell>
        </row>
        <row r="317">
          <cell r="A317" t="str">
            <v>02.3203</v>
          </cell>
          <cell r="B317" t="str">
            <v>02.3203</v>
          </cell>
          <cell r="C317" t="str">
            <v>abc3x95+70</v>
          </cell>
          <cell r="D317" t="str">
            <v>Ñaù hoäc</v>
          </cell>
          <cell r="E317" t="str">
            <v>m3</v>
          </cell>
          <cell r="F317" t="str">
            <v>m</v>
          </cell>
          <cell r="G317">
            <v>6769</v>
          </cell>
        </row>
        <row r="318">
          <cell r="A318" t="str">
            <v>02.3204</v>
          </cell>
          <cell r="B318" t="str">
            <v>02.3204</v>
          </cell>
          <cell r="C318" t="str">
            <v>abc3x50+50</v>
          </cell>
          <cell r="D318" t="str">
            <v>Soûi</v>
          </cell>
          <cell r="E318" t="str">
            <v>m3</v>
          </cell>
          <cell r="F318" t="str">
            <v>m</v>
          </cell>
          <cell r="G318">
            <v>5298</v>
          </cell>
        </row>
        <row r="319">
          <cell r="A319" t="str">
            <v>02.3205</v>
          </cell>
          <cell r="B319" t="str">
            <v>02.3205</v>
          </cell>
          <cell r="C319" t="str">
            <v>abc3x50</v>
          </cell>
          <cell r="D319" t="str">
            <v>Ñaát daép</v>
          </cell>
          <cell r="E319" t="str">
            <v>m3</v>
          </cell>
          <cell r="F319" t="str">
            <v>m</v>
          </cell>
          <cell r="G319">
            <v>4415</v>
          </cell>
        </row>
        <row r="320">
          <cell r="A320" t="str">
            <v>02.3206</v>
          </cell>
          <cell r="B320" t="str">
            <v>02.3206</v>
          </cell>
          <cell r="C320" t="str">
            <v>SAA70</v>
          </cell>
          <cell r="D320" t="str">
            <v>Gaïch chæ</v>
          </cell>
          <cell r="E320" t="str">
            <v>1000 v</v>
          </cell>
          <cell r="F320" t="str">
            <v>boä</v>
          </cell>
          <cell r="G320">
            <v>6328</v>
          </cell>
        </row>
        <row r="321">
          <cell r="A321" t="str">
            <v>02.3207</v>
          </cell>
          <cell r="B321" t="str">
            <v>02.3207</v>
          </cell>
          <cell r="C321" t="str">
            <v>SAA50</v>
          </cell>
          <cell r="D321" t="str">
            <v>Xi maêng bao</v>
          </cell>
          <cell r="E321" t="str">
            <v>taán</v>
          </cell>
          <cell r="F321" t="str">
            <v>boä</v>
          </cell>
          <cell r="G321">
            <v>3090</v>
          </cell>
        </row>
        <row r="322">
          <cell r="A322" t="str">
            <v>02.3208</v>
          </cell>
          <cell r="B322" t="str">
            <v>02.3208</v>
          </cell>
          <cell r="C322" t="str">
            <v>SAA3x50</v>
          </cell>
          <cell r="D322" t="str">
            <v>Theùp thanh coät</v>
          </cell>
          <cell r="E322" t="str">
            <v>taán</v>
          </cell>
          <cell r="F322" t="str">
            <v>boä</v>
          </cell>
          <cell r="G322">
            <v>7446</v>
          </cell>
        </row>
        <row r="323">
          <cell r="A323" t="str">
            <v>02.3209</v>
          </cell>
          <cell r="B323" t="str">
            <v>02.3209</v>
          </cell>
          <cell r="C323" t="str">
            <v>DAA70</v>
          </cell>
          <cell r="D323" t="str">
            <v>Tre caây d=8-10cm ; L=6-8m</v>
          </cell>
          <cell r="E323" t="str">
            <v>100 caây</v>
          </cell>
          <cell r="F323" t="str">
            <v>boä</v>
          </cell>
          <cell r="G323">
            <v>8535</v>
          </cell>
        </row>
        <row r="324">
          <cell r="A324" t="str">
            <v>02.3210</v>
          </cell>
          <cell r="B324" t="str">
            <v>02.3210</v>
          </cell>
          <cell r="C324" t="str">
            <v>DAA50</v>
          </cell>
          <cell r="D324" t="str">
            <v>Coïc tre, coïc goã</v>
          </cell>
          <cell r="E324" t="str">
            <v>100 coïc</v>
          </cell>
          <cell r="F324" t="str">
            <v>boä</v>
          </cell>
          <cell r="G324">
            <v>3090</v>
          </cell>
        </row>
        <row r="325">
          <cell r="A325" t="str">
            <v>02.3211</v>
          </cell>
          <cell r="B325" t="str">
            <v>02.3211</v>
          </cell>
          <cell r="C325" t="str">
            <v>DAA3x50</v>
          </cell>
          <cell r="D325" t="str">
            <v>Caáu kieän theùp caùc loaïi</v>
          </cell>
          <cell r="E325" t="str">
            <v>taán</v>
          </cell>
          <cell r="F325" t="str">
            <v>boä</v>
          </cell>
          <cell r="G325">
            <v>6769</v>
          </cell>
        </row>
        <row r="326">
          <cell r="A326" t="str">
            <v>02.3212</v>
          </cell>
          <cell r="B326" t="str">
            <v>02.3212</v>
          </cell>
          <cell r="C326" t="str">
            <v>sa70</v>
          </cell>
          <cell r="D326" t="str">
            <v>Phuï kieän</v>
          </cell>
          <cell r="E326" t="str">
            <v>taán</v>
          </cell>
          <cell r="F326" t="str">
            <v>boä</v>
          </cell>
          <cell r="G326">
            <v>6916</v>
          </cell>
        </row>
        <row r="327">
          <cell r="A327" t="str">
            <v>02.3213</v>
          </cell>
          <cell r="B327" t="str">
            <v>02.3213</v>
          </cell>
          <cell r="C327" t="str">
            <v>sa50</v>
          </cell>
          <cell r="D327" t="str">
            <v>Duïng cuï thi coâng</v>
          </cell>
          <cell r="E327" t="str">
            <v>taán</v>
          </cell>
          <cell r="F327" t="str">
            <v>boä</v>
          </cell>
          <cell r="G327">
            <v>5150</v>
          </cell>
        </row>
        <row r="328">
          <cell r="A328" t="str">
            <v>02.3214</v>
          </cell>
          <cell r="B328" t="str">
            <v>02.3214</v>
          </cell>
          <cell r="C328" t="str">
            <v>sa3x50</v>
          </cell>
          <cell r="D328" t="str">
            <v>Daây ñieän caùc loaïi</v>
          </cell>
          <cell r="E328" t="str">
            <v>taán</v>
          </cell>
          <cell r="F328" t="str">
            <v>boä</v>
          </cell>
          <cell r="G328">
            <v>8682</v>
          </cell>
        </row>
        <row r="329">
          <cell r="A329" t="str">
            <v>02.3215</v>
          </cell>
          <cell r="B329" t="str">
            <v>02.3215</v>
          </cell>
          <cell r="C329" t="str">
            <v>ibt200</v>
          </cell>
          <cell r="D329" t="str">
            <v>Söù caùc loaïi</v>
          </cell>
          <cell r="E329" t="str">
            <v>taán</v>
          </cell>
          <cell r="F329" t="str">
            <v>caùi</v>
          </cell>
          <cell r="G329">
            <v>11478</v>
          </cell>
        </row>
        <row r="330">
          <cell r="A330" t="str">
            <v>02.3216</v>
          </cell>
          <cell r="B330" t="str">
            <v>02.3216</v>
          </cell>
          <cell r="C330" t="str">
            <v>ec50-100</v>
          </cell>
          <cell r="D330" t="str">
            <v>Goã caùc loaïi</v>
          </cell>
          <cell r="E330" t="str">
            <v>taán</v>
          </cell>
          <cell r="F330" t="str">
            <v>caùi</v>
          </cell>
          <cell r="G330">
            <v>3679</v>
          </cell>
        </row>
        <row r="331">
          <cell r="A331" t="str">
            <v>03.1101</v>
          </cell>
          <cell r="B331" t="str">
            <v>03.1101</v>
          </cell>
          <cell r="C331" t="str">
            <v>ÑAØO ÑAÁT MOÙNG COÄT ÑOÄC LAÄP</v>
          </cell>
          <cell r="D331" t="str">
            <v>Ñaát caáp I</v>
          </cell>
          <cell r="E331" t="str">
            <v>m3</v>
          </cell>
          <cell r="F331" t="str">
            <v>caùi</v>
          </cell>
          <cell r="G331">
            <v>8094</v>
          </cell>
        </row>
        <row r="332">
          <cell r="A332" t="str">
            <v>03.1102</v>
          </cell>
          <cell r="B332" t="str">
            <v>03.1102</v>
          </cell>
          <cell r="C332" t="str">
            <v>Ñaøo hoá theá, moùng neùo,moùng coät coù dieän</v>
          </cell>
          <cell r="D332" t="str">
            <v>Ñaát caáp II</v>
          </cell>
          <cell r="E332" t="str">
            <v>m3</v>
          </cell>
          <cell r="F332" t="str">
            <v>caùi</v>
          </cell>
          <cell r="G332">
            <v>12508</v>
          </cell>
        </row>
        <row r="333">
          <cell r="A333" t="str">
            <v>03.1103</v>
          </cell>
          <cell r="B333" t="str">
            <v>03.1103</v>
          </cell>
          <cell r="C333" t="str">
            <v>tích ñaùy moùng &lt;=5m2, ñoä saâu hoá &lt;=1m</v>
          </cell>
          <cell r="D333" t="str">
            <v>Ñaát caáp III</v>
          </cell>
          <cell r="E333" t="str">
            <v>m3</v>
          </cell>
          <cell r="F333" t="str">
            <v>caùi</v>
          </cell>
          <cell r="G333">
            <v>20308</v>
          </cell>
        </row>
        <row r="334">
          <cell r="A334" t="str">
            <v>03.1104</v>
          </cell>
          <cell r="B334" t="str">
            <v>03.1104</v>
          </cell>
          <cell r="C334" t="str">
            <v>onnhom50</v>
          </cell>
          <cell r="D334" t="str">
            <v>Ñaát caáp IV</v>
          </cell>
          <cell r="E334" t="str">
            <v>m3</v>
          </cell>
          <cell r="F334" t="str">
            <v>caùi</v>
          </cell>
          <cell r="G334">
            <v>32375</v>
          </cell>
        </row>
        <row r="335">
          <cell r="A335" t="str">
            <v>03.1111</v>
          </cell>
          <cell r="B335" t="str">
            <v>03.1111</v>
          </cell>
          <cell r="C335" t="str">
            <v>Ñaøo hoá theá, moùng neùo,moùng coät coù dieän</v>
          </cell>
          <cell r="D335" t="str">
            <v>Ñaát caáp I</v>
          </cell>
          <cell r="E335" t="str">
            <v>m3</v>
          </cell>
          <cell r="F335" t="str">
            <v>caùi</v>
          </cell>
          <cell r="G335">
            <v>11478</v>
          </cell>
        </row>
        <row r="336">
          <cell r="A336" t="str">
            <v>03.1112</v>
          </cell>
          <cell r="B336" t="str">
            <v>03.1112</v>
          </cell>
          <cell r="C336" t="str">
            <v>tích ñaùy moùng &lt;=5m2, ñoä saâu hoá &gt;1m</v>
          </cell>
          <cell r="D336" t="str">
            <v>Ñaát caáp II</v>
          </cell>
          <cell r="E336" t="str">
            <v>m3</v>
          </cell>
          <cell r="F336" t="str">
            <v>caùi</v>
          </cell>
          <cell r="G336">
            <v>16776</v>
          </cell>
        </row>
        <row r="337">
          <cell r="A337" t="str">
            <v>03.1113</v>
          </cell>
          <cell r="B337" t="str">
            <v>03.1113</v>
          </cell>
          <cell r="C337" t="str">
            <v>hopphanphoi</v>
          </cell>
          <cell r="D337" t="str">
            <v>Ñaát caáp III</v>
          </cell>
          <cell r="E337" t="str">
            <v>m3</v>
          </cell>
          <cell r="F337" t="str">
            <v>hoäp</v>
          </cell>
          <cell r="G337">
            <v>24428</v>
          </cell>
        </row>
        <row r="338">
          <cell r="A338" t="str">
            <v>03.1114</v>
          </cell>
          <cell r="B338" t="str">
            <v>03.1114</v>
          </cell>
          <cell r="C338" t="str">
            <v>MC1p</v>
          </cell>
          <cell r="D338" t="str">
            <v>Ñaát caáp IV</v>
          </cell>
          <cell r="E338" t="str">
            <v>m3</v>
          </cell>
          <cell r="F338" t="str">
            <v>Caùi</v>
          </cell>
          <cell r="G338">
            <v>37819</v>
          </cell>
        </row>
        <row r="339">
          <cell r="A339" t="str">
            <v>03.1121</v>
          </cell>
          <cell r="B339" t="str">
            <v>03.1121</v>
          </cell>
          <cell r="C339" t="str">
            <v>Ñaøo hoá theá, moùng neùo,moùng coät coù dieän</v>
          </cell>
          <cell r="D339" t="str">
            <v>Ñaát caáp I</v>
          </cell>
          <cell r="E339" t="str">
            <v>m3</v>
          </cell>
          <cell r="F339" t="str">
            <v>boä</v>
          </cell>
          <cell r="G339">
            <v>8094</v>
          </cell>
          <cell r="H339">
            <v>8000</v>
          </cell>
        </row>
        <row r="340">
          <cell r="A340" t="str">
            <v>03.1122</v>
          </cell>
          <cell r="B340" t="str">
            <v>03.1122</v>
          </cell>
          <cell r="C340" t="str">
            <v>tích ñaùy moùng &lt;=15m2, ñoä saâu hoá &lt;=2 m</v>
          </cell>
          <cell r="D340" t="str">
            <v>Ñaát caáp II</v>
          </cell>
          <cell r="E340" t="str">
            <v>m3</v>
          </cell>
          <cell r="F340" t="str">
            <v>caùi</v>
          </cell>
          <cell r="G340">
            <v>11037</v>
          </cell>
        </row>
        <row r="341">
          <cell r="A341" t="str">
            <v>03.1123</v>
          </cell>
          <cell r="B341" t="str">
            <v>03.1123</v>
          </cell>
          <cell r="C341" t="str">
            <v>kneo10-16</v>
          </cell>
          <cell r="D341" t="str">
            <v>Ñaát caáp III</v>
          </cell>
          <cell r="E341" t="str">
            <v>m3</v>
          </cell>
          <cell r="F341" t="str">
            <v>caùi</v>
          </cell>
          <cell r="G341">
            <v>16482</v>
          </cell>
        </row>
        <row r="342">
          <cell r="A342" t="str">
            <v>03.1124</v>
          </cell>
          <cell r="B342" t="str">
            <v>03.1124</v>
          </cell>
          <cell r="C342" t="str">
            <v>kneo25-35</v>
          </cell>
          <cell r="D342" t="str">
            <v>Ñaát caáp IV</v>
          </cell>
          <cell r="E342" t="str">
            <v>m3</v>
          </cell>
          <cell r="F342" t="str">
            <v>caùi</v>
          </cell>
          <cell r="G342">
            <v>24575</v>
          </cell>
        </row>
        <row r="343">
          <cell r="A343" t="str">
            <v>03.1131</v>
          </cell>
          <cell r="B343" t="str">
            <v>03.1131</v>
          </cell>
          <cell r="C343" t="str">
            <v>Ñaøo hoá theá, moùng neùo,moùng coät coù dieän</v>
          </cell>
          <cell r="D343" t="str">
            <v>Ñaát caáp I</v>
          </cell>
          <cell r="E343" t="str">
            <v>m3</v>
          </cell>
          <cell r="F343" t="str">
            <v>boä</v>
          </cell>
          <cell r="G343">
            <v>8682</v>
          </cell>
        </row>
        <row r="344">
          <cell r="A344" t="str">
            <v>03.1132</v>
          </cell>
          <cell r="B344" t="str">
            <v>03.1132</v>
          </cell>
          <cell r="C344" t="str">
            <v>tích ñaùy moùng &lt;=15m2, ñoä saâu hoá &lt;=3 m</v>
          </cell>
          <cell r="D344" t="str">
            <v>Ñaát caáp II</v>
          </cell>
          <cell r="E344" t="str">
            <v>m3</v>
          </cell>
          <cell r="F344" t="str">
            <v>caùi</v>
          </cell>
          <cell r="G344">
            <v>11773</v>
          </cell>
        </row>
        <row r="345">
          <cell r="A345" t="str">
            <v>03.1133</v>
          </cell>
          <cell r="B345" t="str">
            <v>03.1133</v>
          </cell>
          <cell r="C345" t="str">
            <v>dk3p</v>
          </cell>
          <cell r="D345" t="str">
            <v>Ñaát caáp III</v>
          </cell>
          <cell r="E345" t="str">
            <v>m3</v>
          </cell>
          <cell r="F345" t="str">
            <v>caùi</v>
          </cell>
          <cell r="G345">
            <v>17659</v>
          </cell>
        </row>
        <row r="346">
          <cell r="A346" t="str">
            <v>03.1134</v>
          </cell>
          <cell r="B346" t="str">
            <v>03.1134</v>
          </cell>
          <cell r="C346" t="str">
            <v>hopDk1p</v>
          </cell>
          <cell r="D346" t="str">
            <v>Ñaát caáp IV</v>
          </cell>
          <cell r="E346" t="str">
            <v>m3</v>
          </cell>
          <cell r="F346" t="str">
            <v>caùi</v>
          </cell>
          <cell r="G346">
            <v>25900</v>
          </cell>
        </row>
        <row r="347">
          <cell r="A347" t="str">
            <v>03.1141</v>
          </cell>
          <cell r="B347" t="str">
            <v>03.1141</v>
          </cell>
          <cell r="C347" t="str">
            <v>Ñaøo hoá theá, moùng neùo,moùng coät coù dieän</v>
          </cell>
          <cell r="D347" t="str">
            <v>Ñaát caáp I</v>
          </cell>
          <cell r="E347" t="str">
            <v>m3</v>
          </cell>
          <cell r="F347" t="str">
            <v>caùi</v>
          </cell>
          <cell r="G347">
            <v>9712</v>
          </cell>
        </row>
        <row r="348">
          <cell r="A348" t="str">
            <v>03.1142</v>
          </cell>
          <cell r="B348" t="str">
            <v>03.1142</v>
          </cell>
          <cell r="C348" t="str">
            <v>tích ñaùy moùng &lt;=15m2, ñoä saâu hoá &gt;3 m</v>
          </cell>
          <cell r="D348" t="str">
            <v>Ñaát caáp II</v>
          </cell>
          <cell r="E348" t="str">
            <v>m3</v>
          </cell>
          <cell r="F348" t="str">
            <v>vò trí</v>
          </cell>
          <cell r="G348">
            <v>12950</v>
          </cell>
        </row>
        <row r="349">
          <cell r="A349" t="str">
            <v>03.1143</v>
          </cell>
          <cell r="B349" t="str">
            <v>03.1143</v>
          </cell>
          <cell r="D349" t="str">
            <v>Ñaát caáp III</v>
          </cell>
          <cell r="E349" t="str">
            <v>m3</v>
          </cell>
          <cell r="G349">
            <v>18836</v>
          </cell>
        </row>
        <row r="350">
          <cell r="A350" t="str">
            <v>03.1144</v>
          </cell>
          <cell r="B350" t="str">
            <v>03.1144</v>
          </cell>
          <cell r="C350" t="str">
            <v>Thaododay A-50</v>
          </cell>
          <cell r="D350" t="str">
            <v>Ñaát caáp IV</v>
          </cell>
          <cell r="E350" t="str">
            <v>m3</v>
          </cell>
          <cell r="F350" t="str">
            <v>km</v>
          </cell>
          <cell r="G350">
            <v>27518</v>
          </cell>
        </row>
        <row r="351">
          <cell r="A351" t="str">
            <v>03.1151</v>
          </cell>
          <cell r="B351" t="str">
            <v>03.1151</v>
          </cell>
          <cell r="C351" t="str">
            <v>Ñaøo hoá theá, moùng neùo,moùng coät coù dieän</v>
          </cell>
          <cell r="D351" t="str">
            <v>Ñaát caáp I</v>
          </cell>
          <cell r="E351" t="str">
            <v>m3</v>
          </cell>
          <cell r="F351" t="str">
            <v>km</v>
          </cell>
          <cell r="G351">
            <v>8388</v>
          </cell>
        </row>
        <row r="352">
          <cell r="A352" t="str">
            <v>03.1152</v>
          </cell>
          <cell r="B352" t="str">
            <v>03.1152</v>
          </cell>
          <cell r="C352" t="str">
            <v>tích ñaùy moùng &lt;=25m2, ñoä saâu hoá &lt;=2 m</v>
          </cell>
          <cell r="D352" t="str">
            <v>Ñaát caáp II</v>
          </cell>
          <cell r="E352" t="str">
            <v>m3</v>
          </cell>
          <cell r="F352" t="str">
            <v>km</v>
          </cell>
          <cell r="G352">
            <v>11478</v>
          </cell>
        </row>
        <row r="353">
          <cell r="A353" t="str">
            <v>03.1153</v>
          </cell>
          <cell r="B353" t="str">
            <v>03.1153</v>
          </cell>
          <cell r="C353" t="str">
            <v>ThaododayAC35</v>
          </cell>
          <cell r="D353" t="str">
            <v>Ñaát caáp III</v>
          </cell>
          <cell r="E353" t="str">
            <v>m3</v>
          </cell>
          <cell r="F353" t="str">
            <v>km</v>
          </cell>
          <cell r="G353">
            <v>17365</v>
          </cell>
        </row>
        <row r="354">
          <cell r="A354" t="str">
            <v>03.1154</v>
          </cell>
          <cell r="B354" t="str">
            <v>03.1154</v>
          </cell>
          <cell r="C354" t="str">
            <v>ThaododayAC50</v>
          </cell>
          <cell r="D354" t="str">
            <v>Ñaát caáp IV</v>
          </cell>
          <cell r="E354" t="str">
            <v>m3</v>
          </cell>
          <cell r="F354" t="str">
            <v>km</v>
          </cell>
          <cell r="G354">
            <v>25900</v>
          </cell>
        </row>
        <row r="355">
          <cell r="A355" t="str">
            <v>03.1161</v>
          </cell>
          <cell r="B355" t="str">
            <v>03.1161</v>
          </cell>
          <cell r="C355" t="str">
            <v>Ñaøo hoá theá, moùng neùo,moùng coät coù dieän</v>
          </cell>
          <cell r="D355" t="str">
            <v>Ñaát caáp I</v>
          </cell>
          <cell r="E355" t="str">
            <v>m3</v>
          </cell>
          <cell r="F355" t="str">
            <v>km</v>
          </cell>
          <cell r="G355">
            <v>9271</v>
          </cell>
        </row>
        <row r="356">
          <cell r="A356" t="str">
            <v>03.1162</v>
          </cell>
          <cell r="B356" t="str">
            <v>03.1162</v>
          </cell>
          <cell r="C356" t="str">
            <v>tích ñaùy moùng &lt;=25m2, ñoä saâu hoá &lt;=3 m</v>
          </cell>
          <cell r="D356" t="str">
            <v>Ñaát caáp II</v>
          </cell>
          <cell r="E356" t="str">
            <v>m3</v>
          </cell>
          <cell r="F356" t="str">
            <v>km</v>
          </cell>
          <cell r="G356">
            <v>12508</v>
          </cell>
        </row>
        <row r="357">
          <cell r="A357" t="str">
            <v>03.1163</v>
          </cell>
          <cell r="B357" t="str">
            <v>03.1163</v>
          </cell>
          <cell r="C357" t="str">
            <v>ThaododayAC120</v>
          </cell>
          <cell r="D357" t="str">
            <v>Ñaát caáp III</v>
          </cell>
          <cell r="E357" t="str">
            <v>m3</v>
          </cell>
          <cell r="F357" t="str">
            <v>km</v>
          </cell>
          <cell r="G357">
            <v>18395</v>
          </cell>
        </row>
        <row r="358">
          <cell r="A358" t="str">
            <v>03.1164</v>
          </cell>
          <cell r="B358" t="str">
            <v>03.1164</v>
          </cell>
          <cell r="C358" t="str">
            <v>ThaododayA170</v>
          </cell>
          <cell r="D358" t="str">
            <v>Ñaát caáp IV</v>
          </cell>
          <cell r="E358" t="str">
            <v>m3</v>
          </cell>
          <cell r="F358" t="str">
            <v>km</v>
          </cell>
          <cell r="G358">
            <v>27224</v>
          </cell>
        </row>
        <row r="359">
          <cell r="A359" t="str">
            <v>03.1171</v>
          </cell>
          <cell r="B359" t="str">
            <v>03.1171</v>
          </cell>
          <cell r="C359" t="str">
            <v>Ñaøo hoá theá, moùng neùo,moùng coät coù dieän</v>
          </cell>
          <cell r="D359" t="str">
            <v>Ñaát caáp I</v>
          </cell>
          <cell r="E359" t="str">
            <v>m3</v>
          </cell>
          <cell r="F359" t="str">
            <v>km</v>
          </cell>
          <cell r="G359">
            <v>10154</v>
          </cell>
        </row>
        <row r="360">
          <cell r="A360" t="str">
            <v>03.1172</v>
          </cell>
          <cell r="B360" t="str">
            <v>03.1172</v>
          </cell>
          <cell r="C360" t="str">
            <v>tích ñaùy moùng &lt;=25m2, ñoä saâu hoá &gt;3 m</v>
          </cell>
          <cell r="D360" t="str">
            <v>Ñaát caáp II</v>
          </cell>
          <cell r="E360" t="str">
            <v>m3</v>
          </cell>
          <cell r="F360" t="str">
            <v>km</v>
          </cell>
          <cell r="G360">
            <v>13686</v>
          </cell>
        </row>
        <row r="361">
          <cell r="A361" t="str">
            <v>03.1173</v>
          </cell>
          <cell r="B361" t="str">
            <v>03.1173</v>
          </cell>
          <cell r="C361" t="str">
            <v>ThaododayhtM-22</v>
          </cell>
          <cell r="D361" t="str">
            <v>Ñaát caáp III</v>
          </cell>
          <cell r="E361" t="str">
            <v>m3</v>
          </cell>
          <cell r="F361" t="str">
            <v>km</v>
          </cell>
          <cell r="G361">
            <v>19719</v>
          </cell>
        </row>
        <row r="362">
          <cell r="A362" t="str">
            <v>03.1174</v>
          </cell>
          <cell r="B362" t="str">
            <v>03.1174</v>
          </cell>
          <cell r="C362" t="str">
            <v>ThaododayhtM-38</v>
          </cell>
          <cell r="D362" t="str">
            <v>Ñaát caáp IV</v>
          </cell>
          <cell r="E362" t="str">
            <v>m3</v>
          </cell>
          <cell r="F362" t="str">
            <v>km</v>
          </cell>
          <cell r="G362">
            <v>28843</v>
          </cell>
        </row>
        <row r="363">
          <cell r="A363" t="str">
            <v>03.1181</v>
          </cell>
          <cell r="B363" t="str">
            <v>03.1181</v>
          </cell>
          <cell r="C363" t="str">
            <v>Ñaøo hoá theá, moùng neùo,moùng coät coù dieän</v>
          </cell>
          <cell r="D363" t="str">
            <v>Ñaát caáp I</v>
          </cell>
          <cell r="E363" t="str">
            <v>m3</v>
          </cell>
          <cell r="F363" t="str">
            <v>km</v>
          </cell>
          <cell r="G363">
            <v>8977</v>
          </cell>
        </row>
        <row r="364">
          <cell r="A364" t="str">
            <v>03.1182</v>
          </cell>
          <cell r="B364" t="str">
            <v>03.1182</v>
          </cell>
          <cell r="C364" t="str">
            <v>tích ñaùy moùng &lt;=35m2, ñoä saâu hoá &lt;=2 m</v>
          </cell>
          <cell r="D364" t="str">
            <v>Ñaát caáp II</v>
          </cell>
          <cell r="E364" t="str">
            <v>m3</v>
          </cell>
          <cell r="F364" t="str">
            <v>km</v>
          </cell>
          <cell r="G364">
            <v>12214</v>
          </cell>
        </row>
        <row r="365">
          <cell r="A365" t="str">
            <v>03.1183</v>
          </cell>
          <cell r="B365" t="str">
            <v>03.1183</v>
          </cell>
          <cell r="C365" t="str">
            <v>ThaododayhtM-100</v>
          </cell>
          <cell r="D365" t="str">
            <v>Ñaát caáp III</v>
          </cell>
          <cell r="E365" t="str">
            <v>m3</v>
          </cell>
          <cell r="F365" t="str">
            <v>km</v>
          </cell>
          <cell r="G365">
            <v>18100</v>
          </cell>
        </row>
        <row r="366">
          <cell r="A366" t="str">
            <v>03.1184</v>
          </cell>
          <cell r="B366" t="str">
            <v>03.1184</v>
          </cell>
          <cell r="C366" t="str">
            <v>ThaododayhtABC-50</v>
          </cell>
          <cell r="D366" t="str">
            <v>Ñaát caáp IV</v>
          </cell>
          <cell r="E366" t="str">
            <v>m3</v>
          </cell>
          <cell r="F366" t="str">
            <v>km</v>
          </cell>
          <cell r="G366">
            <v>27224</v>
          </cell>
        </row>
        <row r="367">
          <cell r="A367" t="str">
            <v>03.1191</v>
          </cell>
          <cell r="B367" t="str">
            <v>03.1191</v>
          </cell>
          <cell r="C367" t="str">
            <v>Ñaøo hoá theá, moùng neùo,moùng coät coù dieän</v>
          </cell>
          <cell r="D367" t="str">
            <v>Ñaát caáp I</v>
          </cell>
          <cell r="E367" t="str">
            <v>m3</v>
          </cell>
          <cell r="F367" t="str">
            <v>km</v>
          </cell>
          <cell r="G367">
            <v>9712</v>
          </cell>
        </row>
        <row r="368">
          <cell r="A368" t="str">
            <v>03.1192</v>
          </cell>
          <cell r="B368" t="str">
            <v>03.1192</v>
          </cell>
          <cell r="C368" t="str">
            <v>tích ñaùy moùng &lt;=35m2, ñoä saâu hoá &lt;=3 m</v>
          </cell>
          <cell r="D368" t="str">
            <v>Ñaát caáp II</v>
          </cell>
          <cell r="E368" t="str">
            <v>m3</v>
          </cell>
          <cell r="F368" t="str">
            <v>boä</v>
          </cell>
          <cell r="G368">
            <v>13097</v>
          </cell>
        </row>
        <row r="369">
          <cell r="A369" t="str">
            <v>03.1193</v>
          </cell>
          <cell r="B369" t="str">
            <v>03.1193</v>
          </cell>
          <cell r="C369" t="str">
            <v>Thaodosudung6kV</v>
          </cell>
          <cell r="D369" t="str">
            <v>Ñaát caáp III</v>
          </cell>
          <cell r="E369" t="str">
            <v>m3</v>
          </cell>
          <cell r="F369" t="str">
            <v>boä</v>
          </cell>
          <cell r="G369">
            <v>19425</v>
          </cell>
        </row>
        <row r="370">
          <cell r="A370" t="str">
            <v>03.1194</v>
          </cell>
          <cell r="B370" t="str">
            <v>03.1194</v>
          </cell>
          <cell r="C370" t="str">
            <v>Thaodosudung15-22kV</v>
          </cell>
          <cell r="D370" t="str">
            <v>Ñaát caáp IV</v>
          </cell>
          <cell r="E370" t="str">
            <v>m3</v>
          </cell>
          <cell r="F370" t="str">
            <v>boä</v>
          </cell>
          <cell r="G370">
            <v>28548</v>
          </cell>
        </row>
        <row r="371">
          <cell r="A371" t="str">
            <v>03.1201</v>
          </cell>
          <cell r="B371" t="str">
            <v>03.1201</v>
          </cell>
          <cell r="C371" t="str">
            <v>Ñaøo hoá theá, moùng neùo,moùng coät coù dieän</v>
          </cell>
          <cell r="D371" t="str">
            <v>Ñaát caáp I</v>
          </cell>
          <cell r="E371" t="str">
            <v>m3</v>
          </cell>
          <cell r="F371" t="str">
            <v>chuoãi</v>
          </cell>
          <cell r="G371">
            <v>10742</v>
          </cell>
        </row>
        <row r="372">
          <cell r="A372" t="str">
            <v>03.1202</v>
          </cell>
          <cell r="B372" t="str">
            <v>03.1202</v>
          </cell>
          <cell r="C372" t="str">
            <v>tích ñaùy moùng &lt;=35m2, ñoä saâu hoá &gt;3 m</v>
          </cell>
          <cell r="D372" t="str">
            <v>Ñaát caáp II</v>
          </cell>
          <cell r="E372" t="str">
            <v>m3</v>
          </cell>
          <cell r="F372" t="str">
            <v>baùt</v>
          </cell>
          <cell r="G372">
            <v>14274</v>
          </cell>
        </row>
        <row r="373">
          <cell r="A373" t="str">
            <v>03.1203</v>
          </cell>
          <cell r="B373" t="str">
            <v>03.1203</v>
          </cell>
          <cell r="C373" t="str">
            <v>ThaodocotBTLT</v>
          </cell>
          <cell r="D373" t="str">
            <v>Ñaát caáp III</v>
          </cell>
          <cell r="E373" t="str">
            <v>m3</v>
          </cell>
          <cell r="F373" t="str">
            <v>coät</v>
          </cell>
          <cell r="G373">
            <v>20749</v>
          </cell>
        </row>
        <row r="374">
          <cell r="A374" t="str">
            <v>03.1204</v>
          </cell>
          <cell r="B374" t="str">
            <v>03.1204</v>
          </cell>
          <cell r="C374" t="str">
            <v>Thaodocotgo</v>
          </cell>
          <cell r="D374" t="str">
            <v>Ñaát caáp IV</v>
          </cell>
          <cell r="E374" t="str">
            <v>m3</v>
          </cell>
          <cell r="F374" t="str">
            <v>coät</v>
          </cell>
          <cell r="G374">
            <v>30314</v>
          </cell>
        </row>
        <row r="375">
          <cell r="A375" t="str">
            <v>03.1211</v>
          </cell>
          <cell r="B375" t="str">
            <v>03.1211</v>
          </cell>
          <cell r="C375" t="str">
            <v>Ñaøo hoá theá, moùng neùo,moùng coät coù dieän</v>
          </cell>
          <cell r="D375" t="str">
            <v>Ñaát caáp I</v>
          </cell>
          <cell r="E375" t="str">
            <v>m3</v>
          </cell>
          <cell r="F375" t="str">
            <v>coät</v>
          </cell>
          <cell r="G375">
            <v>9418</v>
          </cell>
        </row>
        <row r="376">
          <cell r="A376" t="str">
            <v>03.1212</v>
          </cell>
          <cell r="B376" t="str">
            <v>03.1212</v>
          </cell>
          <cell r="C376" t="str">
            <v>tích ñaùy moùng &lt;=50m2, ñoä saâu hoá &lt;=2 m</v>
          </cell>
          <cell r="D376" t="str">
            <v>Ñaát caáp II</v>
          </cell>
          <cell r="E376" t="str">
            <v>m3</v>
          </cell>
          <cell r="F376" t="str">
            <v>coät</v>
          </cell>
          <cell r="G376">
            <v>12803</v>
          </cell>
        </row>
        <row r="377">
          <cell r="A377" t="str">
            <v>03.1213</v>
          </cell>
          <cell r="B377" t="str">
            <v>03.1213</v>
          </cell>
          <cell r="C377" t="str">
            <v>Thaosoc</v>
          </cell>
          <cell r="D377" t="str">
            <v>Ñaát caáp III</v>
          </cell>
          <cell r="E377" t="str">
            <v>m3</v>
          </cell>
          <cell r="F377" t="str">
            <v>vò trí</v>
          </cell>
          <cell r="G377">
            <v>19130</v>
          </cell>
        </row>
        <row r="378">
          <cell r="A378" t="str">
            <v>03.1214</v>
          </cell>
          <cell r="B378" t="str">
            <v>03.1214</v>
          </cell>
          <cell r="C378" t="str">
            <v>Thaùosukim</v>
          </cell>
          <cell r="D378" t="str">
            <v>Ñaát caáp IV</v>
          </cell>
          <cell r="E378" t="str">
            <v>m3</v>
          </cell>
          <cell r="F378" t="str">
            <v>vò trí</v>
          </cell>
          <cell r="G378">
            <v>28548</v>
          </cell>
        </row>
        <row r="379">
          <cell r="A379" t="str">
            <v>03.1221</v>
          </cell>
          <cell r="B379" t="str">
            <v>03.1221</v>
          </cell>
          <cell r="C379" t="str">
            <v>Ñaøo hoá theá, moùng neùo,moùng coät coù dieän</v>
          </cell>
          <cell r="D379" t="str">
            <v>Ñaát caáp I</v>
          </cell>
          <cell r="E379" t="str">
            <v>m3</v>
          </cell>
          <cell r="F379" t="str">
            <v>vò trí</v>
          </cell>
          <cell r="G379">
            <v>10154</v>
          </cell>
        </row>
        <row r="380">
          <cell r="A380" t="str">
            <v>03.1222</v>
          </cell>
          <cell r="B380" t="str">
            <v>03.1222</v>
          </cell>
          <cell r="C380" t="str">
            <v>tích ñaùy moùng &lt;=50m2, ñoä saâu hoá &lt;=3 m</v>
          </cell>
          <cell r="D380" t="str">
            <v>Ñaát caáp II</v>
          </cell>
          <cell r="E380" t="str">
            <v>m3</v>
          </cell>
          <cell r="F380" t="str">
            <v>maùy</v>
          </cell>
          <cell r="G380">
            <v>13833</v>
          </cell>
        </row>
        <row r="381">
          <cell r="A381" t="str">
            <v>03.1223</v>
          </cell>
          <cell r="B381" t="str">
            <v>03.1223</v>
          </cell>
          <cell r="C381" t="str">
            <v>ThaodoMBa3p</v>
          </cell>
          <cell r="D381" t="str">
            <v>Ñaát caáp III</v>
          </cell>
          <cell r="E381" t="str">
            <v>m3</v>
          </cell>
          <cell r="F381" t="str">
            <v>maùy</v>
          </cell>
          <cell r="G381">
            <v>20455</v>
          </cell>
        </row>
        <row r="382">
          <cell r="A382" t="str">
            <v>03.1224</v>
          </cell>
          <cell r="B382" t="str">
            <v>03.1224</v>
          </cell>
          <cell r="C382" t="str">
            <v>bten</v>
          </cell>
          <cell r="D382" t="str">
            <v>Ñaát caáp IV</v>
          </cell>
          <cell r="E382" t="str">
            <v>m3</v>
          </cell>
          <cell r="F382" t="str">
            <v>caùi</v>
          </cell>
          <cell r="G382">
            <v>30020</v>
          </cell>
          <cell r="H382">
            <v>10000</v>
          </cell>
        </row>
        <row r="383">
          <cell r="A383" t="str">
            <v>03.1221</v>
          </cell>
          <cell r="B383" t="str">
            <v>03.1221</v>
          </cell>
          <cell r="C383" t="str">
            <v>Ñaøo hoá theá, moùng neùo,moùng coät coù dieän</v>
          </cell>
          <cell r="D383" t="str">
            <v>Ñaát caáp I</v>
          </cell>
          <cell r="E383" t="str">
            <v>m3</v>
          </cell>
          <cell r="F383" t="str">
            <v>caùi</v>
          </cell>
          <cell r="G383">
            <v>11184</v>
          </cell>
        </row>
        <row r="384">
          <cell r="A384" t="str">
            <v>03.1222</v>
          </cell>
          <cell r="B384" t="str">
            <v>03.1222</v>
          </cell>
          <cell r="C384" t="str">
            <v>tích ñaùy moùng &lt;=50m2, ñoä saâu hoá &lt;=4 m</v>
          </cell>
          <cell r="D384" t="str">
            <v>Ñaát caáp II</v>
          </cell>
          <cell r="E384" t="str">
            <v>m3</v>
          </cell>
          <cell r="F384" t="str">
            <v>caùi</v>
          </cell>
          <cell r="G384">
            <v>14863</v>
          </cell>
        </row>
        <row r="385">
          <cell r="A385" t="str">
            <v>03.1223</v>
          </cell>
          <cell r="B385" t="str">
            <v>03.1223</v>
          </cell>
          <cell r="C385" t="str">
            <v>thaocongto_1p</v>
          </cell>
          <cell r="D385" t="str">
            <v>Ñaát caáp III</v>
          </cell>
          <cell r="E385" t="str">
            <v>m3</v>
          </cell>
          <cell r="F385" t="str">
            <v>caùi</v>
          </cell>
          <cell r="G385">
            <v>21632</v>
          </cell>
        </row>
        <row r="386">
          <cell r="A386" t="str">
            <v>03.1224</v>
          </cell>
          <cell r="B386" t="str">
            <v>03.1224</v>
          </cell>
          <cell r="C386" t="str">
            <v>thaocongto_3p</v>
          </cell>
          <cell r="D386" t="str">
            <v>Ñaát caáp IV</v>
          </cell>
          <cell r="E386" t="str">
            <v>m3</v>
          </cell>
          <cell r="F386" t="str">
            <v>caùi</v>
          </cell>
          <cell r="G386">
            <v>31786</v>
          </cell>
        </row>
        <row r="387">
          <cell r="A387" t="str">
            <v>03.1241</v>
          </cell>
          <cell r="B387" t="str">
            <v>03.1241</v>
          </cell>
          <cell r="C387" t="str">
            <v>Ñaøo hoá theá, moùng neùo,moùng coät coù dieän</v>
          </cell>
          <cell r="D387" t="str">
            <v>Ñaát caáp I</v>
          </cell>
          <cell r="E387" t="str">
            <v>m3</v>
          </cell>
          <cell r="F387" t="str">
            <v>m</v>
          </cell>
          <cell r="G387">
            <v>12361</v>
          </cell>
        </row>
        <row r="388">
          <cell r="A388" t="str">
            <v>03.1242</v>
          </cell>
          <cell r="B388" t="str">
            <v>03.1242</v>
          </cell>
          <cell r="C388" t="str">
            <v>tích ñaùy moùng &lt;=50m2, ñoä saâu hoá &gt;4 m</v>
          </cell>
          <cell r="D388" t="str">
            <v>Ñaát caáp II</v>
          </cell>
          <cell r="E388" t="str">
            <v>m3</v>
          </cell>
          <cell r="F388" t="str">
            <v>caùi</v>
          </cell>
          <cell r="G388">
            <v>16334</v>
          </cell>
        </row>
        <row r="389">
          <cell r="A389" t="str">
            <v>03.1243</v>
          </cell>
          <cell r="B389" t="str">
            <v>03.1243</v>
          </cell>
          <cell r="C389" t="str">
            <v>thaodoMBA15</v>
          </cell>
          <cell r="D389" t="str">
            <v>Ñaát caáp III</v>
          </cell>
          <cell r="E389" t="str">
            <v>m3</v>
          </cell>
          <cell r="F389" t="str">
            <v>caùi</v>
          </cell>
          <cell r="G389">
            <v>23839</v>
          </cell>
        </row>
        <row r="390">
          <cell r="A390" t="str">
            <v>03.1244</v>
          </cell>
          <cell r="B390" t="str">
            <v>03.1244</v>
          </cell>
          <cell r="C390" t="str">
            <v>thaodoMBA20</v>
          </cell>
          <cell r="D390" t="str">
            <v>Ñaát caáp IV</v>
          </cell>
          <cell r="E390" t="str">
            <v>m3</v>
          </cell>
          <cell r="F390" t="str">
            <v>caùi</v>
          </cell>
          <cell r="G390">
            <v>35023</v>
          </cell>
        </row>
        <row r="391">
          <cell r="A391" t="str">
            <v>03.1251</v>
          </cell>
          <cell r="B391" t="str">
            <v>03.1251</v>
          </cell>
          <cell r="C391" t="str">
            <v>Ñaøo hoá theá, moùng neùo,moùng coät coù dieän</v>
          </cell>
          <cell r="D391" t="str">
            <v>Ñaát caáp I</v>
          </cell>
          <cell r="E391" t="str">
            <v>m3</v>
          </cell>
          <cell r="F391" t="str">
            <v>caùi</v>
          </cell>
          <cell r="G391">
            <v>9712</v>
          </cell>
        </row>
        <row r="392">
          <cell r="A392" t="str">
            <v>03.1252</v>
          </cell>
          <cell r="B392" t="str">
            <v>03.1252</v>
          </cell>
          <cell r="C392" t="str">
            <v>tích ñaùy moùng &lt;=75m2, ñoä saâu hoá &lt;=2 m</v>
          </cell>
          <cell r="D392" t="str">
            <v>Ñaát caáp II</v>
          </cell>
          <cell r="E392" t="str">
            <v>m3</v>
          </cell>
          <cell r="F392" t="str">
            <v>caùi</v>
          </cell>
          <cell r="G392">
            <v>13097</v>
          </cell>
        </row>
        <row r="393">
          <cell r="A393" t="str">
            <v>03.1253</v>
          </cell>
          <cell r="B393" t="str">
            <v>03.1253</v>
          </cell>
          <cell r="C393" t="str">
            <v>thaodoMBA37,5</v>
          </cell>
          <cell r="D393" t="str">
            <v>Ñaát caáp III</v>
          </cell>
          <cell r="E393" t="str">
            <v>m3</v>
          </cell>
          <cell r="F393" t="str">
            <v>caùi</v>
          </cell>
          <cell r="G393">
            <v>19572</v>
          </cell>
        </row>
        <row r="394">
          <cell r="A394" t="str">
            <v>03.1254</v>
          </cell>
          <cell r="B394" t="str">
            <v>03.1254</v>
          </cell>
          <cell r="C394" t="str">
            <v>thaodoMBA50</v>
          </cell>
          <cell r="D394" t="str">
            <v>Ñaát caáp IV</v>
          </cell>
          <cell r="E394" t="str">
            <v>m3</v>
          </cell>
          <cell r="F394" t="str">
            <v>caùi</v>
          </cell>
          <cell r="G394">
            <v>29284</v>
          </cell>
        </row>
        <row r="395">
          <cell r="A395" t="str">
            <v>03.1261</v>
          </cell>
          <cell r="B395" t="str">
            <v>03.1261</v>
          </cell>
          <cell r="C395" t="str">
            <v>Ñaøo hoá theá, moùng neùo,moùng coät coù dieän</v>
          </cell>
          <cell r="D395" t="str">
            <v>Ñaát caáp I</v>
          </cell>
          <cell r="E395" t="str">
            <v>m3</v>
          </cell>
          <cell r="F395"/>
          <cell r="G395">
            <v>10595</v>
          </cell>
        </row>
        <row r="396">
          <cell r="A396" t="str">
            <v>03.1262</v>
          </cell>
          <cell r="B396" t="str">
            <v>03.1262</v>
          </cell>
          <cell r="C396" t="str">
            <v>tích ñaùy moùng &lt;=75m2, ñoä saâu hoá &lt;=3 m</v>
          </cell>
          <cell r="D396" t="str">
            <v>Ñaát caáp II</v>
          </cell>
          <cell r="E396" t="str">
            <v>m3</v>
          </cell>
          <cell r="F396" t="str">
            <v>caùi</v>
          </cell>
          <cell r="G396">
            <v>14127</v>
          </cell>
        </row>
        <row r="397">
          <cell r="A397" t="str">
            <v>03.1263</v>
          </cell>
          <cell r="B397" t="str">
            <v>03.1263</v>
          </cell>
          <cell r="C397" t="str">
            <v>thaodoMBA100</v>
          </cell>
          <cell r="D397" t="str">
            <v>Ñaát caáp III</v>
          </cell>
          <cell r="E397" t="str">
            <v>m3</v>
          </cell>
          <cell r="F397" t="str">
            <v>caùi</v>
          </cell>
          <cell r="G397">
            <v>21043</v>
          </cell>
        </row>
        <row r="398">
          <cell r="A398" t="str">
            <v>03.1264</v>
          </cell>
          <cell r="B398" t="str">
            <v>03.1264</v>
          </cell>
          <cell r="C398" t="str">
            <v>thaodoMBA125</v>
          </cell>
          <cell r="D398" t="str">
            <v>Ñaát caáp IV</v>
          </cell>
          <cell r="E398" t="str">
            <v>m3</v>
          </cell>
          <cell r="F398" t="str">
            <v>caùi</v>
          </cell>
          <cell r="G398">
            <v>30756</v>
          </cell>
        </row>
        <row r="399">
          <cell r="A399" t="str">
            <v>03.1271</v>
          </cell>
          <cell r="B399" t="str">
            <v>03.1271</v>
          </cell>
          <cell r="C399" t="str">
            <v>Ñaøo hoá theá, moùng neùo,moùng coät coù dieän</v>
          </cell>
          <cell r="D399" t="str">
            <v>Ñaát caáp I</v>
          </cell>
          <cell r="E399" t="str">
            <v>m3</v>
          </cell>
          <cell r="F399" t="str">
            <v>caùi</v>
          </cell>
          <cell r="G399">
            <v>11478</v>
          </cell>
        </row>
        <row r="400">
          <cell r="A400" t="str">
            <v>03.1272</v>
          </cell>
          <cell r="B400" t="str">
            <v>03.1272</v>
          </cell>
          <cell r="C400" t="str">
            <v>tích ñaùy moùng &lt;=75m2, ñoä saâu hoá &lt;=4 m</v>
          </cell>
          <cell r="D400" t="str">
            <v>Ñaát caáp II</v>
          </cell>
          <cell r="E400" t="str">
            <v>m3</v>
          </cell>
          <cell r="F400" t="str">
            <v>caùi</v>
          </cell>
          <cell r="G400">
            <v>15451</v>
          </cell>
        </row>
        <row r="401">
          <cell r="A401" t="str">
            <v>03.1273</v>
          </cell>
          <cell r="B401" t="str">
            <v>03.1273</v>
          </cell>
          <cell r="C401" t="str">
            <v>thaodoMBA200</v>
          </cell>
          <cell r="D401" t="str">
            <v>Ñaát caáp III</v>
          </cell>
          <cell r="E401" t="str">
            <v>m3</v>
          </cell>
          <cell r="F401" t="str">
            <v>caùi</v>
          </cell>
          <cell r="G401">
            <v>22368</v>
          </cell>
        </row>
        <row r="402">
          <cell r="A402" t="str">
            <v>03.1274</v>
          </cell>
          <cell r="B402" t="str">
            <v>03.1274</v>
          </cell>
          <cell r="C402" t="str">
            <v>thaodoMBA250</v>
          </cell>
          <cell r="D402" t="str">
            <v>Ñaát caáp IV</v>
          </cell>
          <cell r="E402" t="str">
            <v>m3</v>
          </cell>
          <cell r="F402" t="str">
            <v>caùi</v>
          </cell>
          <cell r="G402">
            <v>32669</v>
          </cell>
        </row>
        <row r="403">
          <cell r="A403" t="str">
            <v>03.1281</v>
          </cell>
          <cell r="B403" t="str">
            <v>03.1281</v>
          </cell>
          <cell r="C403" t="str">
            <v>Ñaøo hoá theá, moùng neùo,moùng coät coù dieän</v>
          </cell>
          <cell r="D403" t="str">
            <v>Ñaát caáp I</v>
          </cell>
          <cell r="E403" t="str">
            <v>m3</v>
          </cell>
          <cell r="F403" t="str">
            <v>caùi</v>
          </cell>
          <cell r="G403">
            <v>12655</v>
          </cell>
        </row>
        <row r="404">
          <cell r="A404" t="str">
            <v>03.1282</v>
          </cell>
          <cell r="B404" t="str">
            <v>03.1282</v>
          </cell>
          <cell r="C404" t="str">
            <v>tích ñaùy moùng &lt;=75m2, ñoä saâu hoá &gt;4 m</v>
          </cell>
          <cell r="D404" t="str">
            <v>Ñaát caáp II</v>
          </cell>
          <cell r="E404" t="str">
            <v>m3</v>
          </cell>
          <cell r="F404" t="str">
            <v>caùi</v>
          </cell>
          <cell r="G404">
            <v>17070</v>
          </cell>
        </row>
        <row r="405">
          <cell r="A405" t="str">
            <v>03.1283</v>
          </cell>
          <cell r="B405" t="str">
            <v>03.1283</v>
          </cell>
          <cell r="C405" t="str">
            <v>thaodoMBA320</v>
          </cell>
          <cell r="D405" t="str">
            <v>Ñaát caáp III</v>
          </cell>
          <cell r="E405" t="str">
            <v>m3</v>
          </cell>
          <cell r="F405" t="str">
            <v>caùi</v>
          </cell>
          <cell r="G405">
            <v>24575</v>
          </cell>
        </row>
        <row r="406">
          <cell r="A406" t="str">
            <v>03.1284</v>
          </cell>
          <cell r="B406" t="str">
            <v>03.1284</v>
          </cell>
          <cell r="C406" t="str">
            <v>thaodoMBA400</v>
          </cell>
          <cell r="D406" t="str">
            <v>Ñaát caáp IV</v>
          </cell>
          <cell r="E406" t="str">
            <v>m3</v>
          </cell>
          <cell r="F406" t="str">
            <v>caùi</v>
          </cell>
          <cell r="G406">
            <v>35906</v>
          </cell>
        </row>
        <row r="407">
          <cell r="A407" t="str">
            <v>03.1291</v>
          </cell>
          <cell r="B407" t="str">
            <v>03.1291</v>
          </cell>
          <cell r="C407" t="str">
            <v>Ñaøo hoá theá, moùng neùo,moùng coät coù dieän</v>
          </cell>
          <cell r="D407" t="str">
            <v>Ñaát caáp I</v>
          </cell>
          <cell r="E407" t="str">
            <v>m3</v>
          </cell>
          <cell r="F407" t="str">
            <v>caùi</v>
          </cell>
          <cell r="G407">
            <v>10007</v>
          </cell>
        </row>
        <row r="408">
          <cell r="A408" t="str">
            <v>03.1292</v>
          </cell>
          <cell r="B408" t="str">
            <v>03.1292</v>
          </cell>
          <cell r="C408" t="str">
            <v>tích ñaùy moùng &lt;=100m2, ñoä saâu hoá &lt;=2 m</v>
          </cell>
          <cell r="D408" t="str">
            <v>Ñaát caáp II</v>
          </cell>
          <cell r="E408" t="str">
            <v>m3</v>
          </cell>
          <cell r="F408" t="str">
            <v>caùi</v>
          </cell>
          <cell r="G408">
            <v>13391</v>
          </cell>
        </row>
        <row r="409">
          <cell r="A409" t="str">
            <v>03.1293</v>
          </cell>
          <cell r="B409" t="str">
            <v>03.1293</v>
          </cell>
          <cell r="C409" t="str">
            <v>thaodoMBA630</v>
          </cell>
          <cell r="D409" t="str">
            <v>Ñaát caáp III</v>
          </cell>
          <cell r="E409" t="str">
            <v>m3</v>
          </cell>
          <cell r="F409" t="str">
            <v>caùi</v>
          </cell>
          <cell r="G409">
            <v>20308</v>
          </cell>
        </row>
        <row r="410">
          <cell r="A410" t="str">
            <v>03.1294</v>
          </cell>
          <cell r="B410" t="str">
            <v>03.1294</v>
          </cell>
          <cell r="C410" t="str">
            <v>thaodoMBA750</v>
          </cell>
          <cell r="D410" t="str">
            <v>Ñaát caáp IV</v>
          </cell>
          <cell r="E410" t="str">
            <v>m3</v>
          </cell>
          <cell r="F410" t="str">
            <v>caùi</v>
          </cell>
          <cell r="G410">
            <v>30167</v>
          </cell>
        </row>
        <row r="411">
          <cell r="A411" t="str">
            <v>03.1301</v>
          </cell>
          <cell r="B411" t="str">
            <v>03.1301</v>
          </cell>
          <cell r="C411" t="str">
            <v>Ñaøo hoá theá, moùng neùo,moùng coät coù dieän</v>
          </cell>
          <cell r="D411" t="str">
            <v>Ñaát caáp I</v>
          </cell>
          <cell r="E411" t="str">
            <v>m3</v>
          </cell>
          <cell r="F411" t="str">
            <v>caùi</v>
          </cell>
          <cell r="G411">
            <v>10890</v>
          </cell>
        </row>
        <row r="412">
          <cell r="A412" t="str">
            <v>03.1302</v>
          </cell>
          <cell r="B412" t="str">
            <v>03.1302</v>
          </cell>
          <cell r="C412" t="str">
            <v>tích ñaùy moùng &lt;=100m2, ñoä saâu hoá &lt;=3 m</v>
          </cell>
          <cell r="D412" t="str">
            <v>Ñaát caáp II</v>
          </cell>
          <cell r="E412" t="str">
            <v>m3</v>
          </cell>
          <cell r="F412" t="str">
            <v>boä</v>
          </cell>
          <cell r="G412">
            <v>14569</v>
          </cell>
        </row>
        <row r="413">
          <cell r="A413" t="str">
            <v>03.1303</v>
          </cell>
          <cell r="B413" t="str">
            <v>03.1303</v>
          </cell>
          <cell r="C413" t="str">
            <v>Thaododaytt</v>
          </cell>
          <cell r="D413" t="str">
            <v>Ñaát caáp III</v>
          </cell>
          <cell r="E413" t="str">
            <v>m3</v>
          </cell>
          <cell r="F413" t="str">
            <v>km</v>
          </cell>
          <cell r="G413">
            <v>21632</v>
          </cell>
        </row>
        <row r="414">
          <cell r="A414" t="str">
            <v>03.1304</v>
          </cell>
          <cell r="B414" t="str">
            <v>03.1304</v>
          </cell>
          <cell r="C414" t="str">
            <v>ThaodohopDk1p</v>
          </cell>
          <cell r="D414" t="str">
            <v>Ñaát caáp IV</v>
          </cell>
          <cell r="E414" t="str">
            <v>m3</v>
          </cell>
          <cell r="F414" t="str">
            <v>caùi</v>
          </cell>
          <cell r="G414">
            <v>31786</v>
          </cell>
        </row>
        <row r="415">
          <cell r="A415" t="str">
            <v>03.1311</v>
          </cell>
          <cell r="B415" t="str">
            <v>03.1311</v>
          </cell>
          <cell r="C415" t="str">
            <v>Ñaøo hoá theá, moùng neùo,moùng coät coù dieän</v>
          </cell>
          <cell r="D415" t="str">
            <v>Ñaát caáp I</v>
          </cell>
          <cell r="E415" t="str">
            <v>m3</v>
          </cell>
          <cell r="F415" t="str">
            <v>caùi</v>
          </cell>
          <cell r="G415">
            <v>11773</v>
          </cell>
        </row>
        <row r="416">
          <cell r="A416" t="str">
            <v>03.1312</v>
          </cell>
          <cell r="B416" t="str">
            <v>03.1312</v>
          </cell>
          <cell r="C416" t="str">
            <v>tích ñaùy moùng &lt;=100m2, ñoä saâu hoá &lt;=4 m</v>
          </cell>
          <cell r="D416" t="str">
            <v>Ñaát caáp II</v>
          </cell>
          <cell r="E416" t="str">
            <v>m3</v>
          </cell>
          <cell r="F416" t="str">
            <v>vò trí</v>
          </cell>
          <cell r="G416">
            <v>15893</v>
          </cell>
        </row>
        <row r="417">
          <cell r="A417" t="str">
            <v>03.1313</v>
          </cell>
          <cell r="B417" t="str">
            <v>03.1313</v>
          </cell>
          <cell r="C417" t="str">
            <v>thaoT100-3</v>
          </cell>
          <cell r="D417" t="str">
            <v>Ñaát caáp III</v>
          </cell>
          <cell r="E417" t="str">
            <v>m3</v>
          </cell>
          <cell r="F417" t="str">
            <v>maùy</v>
          </cell>
          <cell r="G417">
            <v>22956</v>
          </cell>
        </row>
        <row r="418">
          <cell r="A418" t="str">
            <v>03.1314</v>
          </cell>
          <cell r="B418" t="str">
            <v>03.1314</v>
          </cell>
          <cell r="C418" t="str">
            <v>thaot160-3</v>
          </cell>
          <cell r="D418" t="str">
            <v>Ñaát caáp IV</v>
          </cell>
          <cell r="E418" t="str">
            <v>m3</v>
          </cell>
          <cell r="F418" t="str">
            <v>maùy</v>
          </cell>
          <cell r="G418">
            <v>33699</v>
          </cell>
        </row>
        <row r="419">
          <cell r="A419" t="str">
            <v>03.1321</v>
          </cell>
          <cell r="B419" t="str">
            <v>03.1321</v>
          </cell>
          <cell r="C419" t="str">
            <v>Ñaøo hoá theá, moùng neùo,moùng coät coù dieän</v>
          </cell>
          <cell r="D419" t="str">
            <v>Ñaát caáp I</v>
          </cell>
          <cell r="E419" t="str">
            <v>m3</v>
          </cell>
          <cell r="F419" t="str">
            <v>maùy</v>
          </cell>
          <cell r="G419">
            <v>12950</v>
          </cell>
        </row>
        <row r="420">
          <cell r="A420" t="str">
            <v>03.1322</v>
          </cell>
          <cell r="B420" t="str">
            <v>03.1322</v>
          </cell>
          <cell r="C420" t="str">
            <v>tích ñaùy moùng &lt;=100m2, ñoä saâu hoá &gt;4 m</v>
          </cell>
          <cell r="D420" t="str">
            <v>Ñaát caáp II</v>
          </cell>
          <cell r="E420" t="str">
            <v>m3</v>
          </cell>
          <cell r="F420" t="str">
            <v>maùy</v>
          </cell>
          <cell r="G420">
            <v>17512</v>
          </cell>
        </row>
        <row r="421">
          <cell r="A421" t="str">
            <v>03.1323</v>
          </cell>
          <cell r="B421" t="str">
            <v>03.1323</v>
          </cell>
          <cell r="C421" t="str">
            <v>thaot630-3</v>
          </cell>
          <cell r="D421" t="str">
            <v>Ñaát caáp III</v>
          </cell>
          <cell r="E421" t="str">
            <v>m3</v>
          </cell>
          <cell r="F421" t="str">
            <v>maùy</v>
          </cell>
          <cell r="G421">
            <v>25311</v>
          </cell>
        </row>
        <row r="422">
          <cell r="A422" t="str">
            <v>03.1324</v>
          </cell>
          <cell r="B422" t="str">
            <v>03.1324</v>
          </cell>
          <cell r="C422" t="str">
            <v>thaot800-3</v>
          </cell>
          <cell r="D422" t="str">
            <v>Ñaát caáp IV</v>
          </cell>
          <cell r="E422" t="str">
            <v>m3</v>
          </cell>
          <cell r="F422" t="str">
            <v>maùy</v>
          </cell>
          <cell r="G422">
            <v>37084</v>
          </cell>
        </row>
        <row r="423">
          <cell r="A423" t="str">
            <v>03.1331</v>
          </cell>
          <cell r="B423" t="str">
            <v>03.1331</v>
          </cell>
          <cell r="C423" t="str">
            <v>Ñaøo hoá theá, moùng neùo,moùng coät coù dieän</v>
          </cell>
          <cell r="D423" t="str">
            <v>Ñaát caáp I</v>
          </cell>
          <cell r="E423" t="str">
            <v>m3</v>
          </cell>
          <cell r="F423" t="str">
            <v>maùy</v>
          </cell>
          <cell r="G423">
            <v>10595</v>
          </cell>
        </row>
        <row r="424">
          <cell r="A424" t="str">
            <v>03.1332</v>
          </cell>
          <cell r="B424" t="str">
            <v>03.1332</v>
          </cell>
          <cell r="C424" t="str">
            <v>tích ñaùy moùng &lt;=150m2, ñoä saâu hoá &lt;=2 m</v>
          </cell>
          <cell r="D424" t="str">
            <v>Ñaát caáp II</v>
          </cell>
          <cell r="E424" t="str">
            <v>m3</v>
          </cell>
          <cell r="F424" t="str">
            <v>maùy</v>
          </cell>
          <cell r="G424">
            <v>14127</v>
          </cell>
        </row>
        <row r="425">
          <cell r="A425" t="str">
            <v>03.1333</v>
          </cell>
          <cell r="B425" t="str">
            <v>03.1333</v>
          </cell>
          <cell r="C425" t="str">
            <v>thaoT375-1</v>
          </cell>
          <cell r="D425" t="str">
            <v>Ñaát caáp III</v>
          </cell>
          <cell r="E425" t="str">
            <v>m3</v>
          </cell>
          <cell r="F425" t="str">
            <v>maùy</v>
          </cell>
          <cell r="G425">
            <v>21191</v>
          </cell>
        </row>
        <row r="426">
          <cell r="A426" t="str">
            <v>03.1334</v>
          </cell>
          <cell r="B426" t="str">
            <v>03.1334</v>
          </cell>
          <cell r="C426" t="str">
            <v>thaoT50-1</v>
          </cell>
          <cell r="D426" t="str">
            <v>Ñaát caáp IV</v>
          </cell>
          <cell r="E426" t="str">
            <v>m3</v>
          </cell>
          <cell r="F426" t="str">
            <v>maùy</v>
          </cell>
          <cell r="G426">
            <v>31639</v>
          </cell>
        </row>
        <row r="427">
          <cell r="A427" t="str">
            <v>03.1341</v>
          </cell>
          <cell r="B427" t="str">
            <v>03.1341</v>
          </cell>
          <cell r="C427" t="str">
            <v>Ñaøo hoá theá, moùng neùo,moùng coät coù dieän</v>
          </cell>
          <cell r="D427" t="str">
            <v>Ñaát caáp I</v>
          </cell>
          <cell r="E427" t="str">
            <v>m3</v>
          </cell>
          <cell r="F427" t="str">
            <v>boä</v>
          </cell>
          <cell r="G427">
            <v>11331</v>
          </cell>
        </row>
        <row r="428">
          <cell r="A428" t="str">
            <v>03.1342</v>
          </cell>
          <cell r="B428" t="str">
            <v>03.1342</v>
          </cell>
          <cell r="C428" t="str">
            <v>tích ñaùy moùng &lt;=150m2, ñoä saâu hoá &lt;=3 m</v>
          </cell>
          <cell r="D428" t="str">
            <v>Ñaát caáp II</v>
          </cell>
          <cell r="E428" t="str">
            <v>m3</v>
          </cell>
          <cell r="F428" t="str">
            <v>caùi</v>
          </cell>
          <cell r="G428">
            <v>15451</v>
          </cell>
        </row>
        <row r="429">
          <cell r="A429" t="str">
            <v>03.1343</v>
          </cell>
          <cell r="B429" t="str">
            <v>03.1343</v>
          </cell>
          <cell r="C429" t="str">
            <v>thaoLA21</v>
          </cell>
          <cell r="D429" t="str">
            <v>Ñaát caáp III</v>
          </cell>
          <cell r="E429" t="str">
            <v>m3</v>
          </cell>
          <cell r="F429" t="str">
            <v>caùi</v>
          </cell>
          <cell r="G429">
            <v>22809</v>
          </cell>
        </row>
        <row r="430">
          <cell r="A430" t="str">
            <v>03.1344</v>
          </cell>
          <cell r="B430" t="str">
            <v>03.1344</v>
          </cell>
          <cell r="C430" t="str">
            <v>Thaotu</v>
          </cell>
          <cell r="D430" t="str">
            <v>Ñaát caáp IV</v>
          </cell>
          <cell r="E430" t="str">
            <v>m3</v>
          </cell>
          <cell r="F430" t="str">
            <v>kVAr</v>
          </cell>
          <cell r="G430">
            <v>33405</v>
          </cell>
        </row>
        <row r="431">
          <cell r="A431" t="str">
            <v>03.1351</v>
          </cell>
          <cell r="B431" t="str">
            <v>03.1351</v>
          </cell>
          <cell r="C431" t="str">
            <v>Ñaøo hoá theá, moùng neùo,moùng coät coù dieän</v>
          </cell>
          <cell r="D431" t="str">
            <v>Ñaát caáp I</v>
          </cell>
          <cell r="E431" t="str">
            <v>m3</v>
          </cell>
          <cell r="F431" t="str">
            <v>caùi</v>
          </cell>
          <cell r="G431">
            <v>12508</v>
          </cell>
        </row>
        <row r="432">
          <cell r="A432" t="str">
            <v>03.1352</v>
          </cell>
          <cell r="B432" t="str">
            <v>03.1352</v>
          </cell>
          <cell r="C432" t="str">
            <v>tích ñaùy moùng &lt;=150m2, ñoä saâu hoá &lt;=4 m</v>
          </cell>
          <cell r="D432" t="str">
            <v>Ñaát caáp II</v>
          </cell>
          <cell r="E432" t="str">
            <v>m3</v>
          </cell>
          <cell r="F432" t="str">
            <v>caùi</v>
          </cell>
          <cell r="G432">
            <v>16629</v>
          </cell>
        </row>
        <row r="433">
          <cell r="A433" t="str">
            <v>03.1353</v>
          </cell>
          <cell r="B433" t="str">
            <v>03.1353</v>
          </cell>
          <cell r="C433" t="str">
            <v>ThaoLBS</v>
          </cell>
          <cell r="D433" t="str">
            <v>Ñaát caáp III</v>
          </cell>
          <cell r="E433" t="str">
            <v>m3</v>
          </cell>
          <cell r="F433" t="str">
            <v>caùi</v>
          </cell>
          <cell r="G433">
            <v>24134</v>
          </cell>
        </row>
        <row r="434">
          <cell r="A434" t="str">
            <v>03.1354</v>
          </cell>
          <cell r="B434" t="str">
            <v>03.1354</v>
          </cell>
          <cell r="C434" t="str">
            <v>ThaoLTD</v>
          </cell>
          <cell r="D434" t="str">
            <v>Ñaát caáp IV</v>
          </cell>
          <cell r="E434" t="str">
            <v>m3</v>
          </cell>
          <cell r="F434" t="str">
            <v>caùi</v>
          </cell>
          <cell r="G434">
            <v>35318</v>
          </cell>
        </row>
        <row r="435">
          <cell r="A435" t="str">
            <v>03.1361</v>
          </cell>
          <cell r="B435" t="str">
            <v>03.1361</v>
          </cell>
          <cell r="C435" t="str">
            <v>Ñaøo hoá theá, moùng neùo,moùng coät coù dieän</v>
          </cell>
          <cell r="D435" t="str">
            <v>Ñaát caáp I</v>
          </cell>
          <cell r="E435" t="str">
            <v>m3</v>
          </cell>
          <cell r="F435" t="str">
            <v>caùi</v>
          </cell>
          <cell r="G435">
            <v>13833</v>
          </cell>
        </row>
        <row r="436">
          <cell r="A436" t="str">
            <v>03.1362</v>
          </cell>
          <cell r="B436" t="str">
            <v>03.1362</v>
          </cell>
          <cell r="C436" t="str">
            <v>tích ñaùy moùng &lt;=150m2, ñoä saâu hoá &gt;4 m</v>
          </cell>
          <cell r="D436" t="str">
            <v>Ñaát caáp II</v>
          </cell>
          <cell r="E436" t="str">
            <v>m3</v>
          </cell>
          <cell r="F436" t="str">
            <v>caùi</v>
          </cell>
          <cell r="G436">
            <v>18247</v>
          </cell>
        </row>
        <row r="437">
          <cell r="A437" t="str">
            <v>03.1363</v>
          </cell>
          <cell r="B437" t="str">
            <v>03.1363</v>
          </cell>
          <cell r="C437" t="str">
            <v>ThaoTI400HT</v>
          </cell>
          <cell r="D437" t="str">
            <v>Ñaát caáp III</v>
          </cell>
          <cell r="E437" t="str">
            <v>m3</v>
          </cell>
          <cell r="F437" t="str">
            <v>caùi</v>
          </cell>
          <cell r="G437">
            <v>26488</v>
          </cell>
        </row>
        <row r="438">
          <cell r="A438" t="str">
            <v>03.1364</v>
          </cell>
          <cell r="B438" t="str">
            <v>03.1364</v>
          </cell>
          <cell r="C438" t="str">
            <v>ThaoTI150HT</v>
          </cell>
          <cell r="D438" t="str">
            <v>Ñaát caáp IV</v>
          </cell>
          <cell r="E438" t="str">
            <v>m3</v>
          </cell>
          <cell r="F438" t="str">
            <v>caùi</v>
          </cell>
          <cell r="G438">
            <v>38849</v>
          </cell>
        </row>
        <row r="439">
          <cell r="A439" t="str">
            <v>03.1371</v>
          </cell>
          <cell r="B439" t="str">
            <v>03.1371</v>
          </cell>
          <cell r="C439" t="str">
            <v>Ñaøo hoá theá, moùng neùo,moùng coät coù dieän</v>
          </cell>
          <cell r="D439" t="str">
            <v>Ñaát caáp I</v>
          </cell>
          <cell r="E439" t="str">
            <v>m3</v>
          </cell>
          <cell r="F439" t="str">
            <v>caùi</v>
          </cell>
          <cell r="G439">
            <v>11184</v>
          </cell>
        </row>
        <row r="440">
          <cell r="A440" t="str">
            <v>03.1372</v>
          </cell>
          <cell r="B440" t="str">
            <v>03.1372</v>
          </cell>
          <cell r="C440" t="str">
            <v>tích ñaùy moùng &lt;=200m2, ñoä saâu hoá &lt;=2 m</v>
          </cell>
          <cell r="D440" t="str">
            <v>Ñaát caáp II</v>
          </cell>
          <cell r="E440" t="str">
            <v>m3</v>
          </cell>
          <cell r="F440" t="str">
            <v>caùi</v>
          </cell>
          <cell r="G440">
            <v>14716</v>
          </cell>
        </row>
        <row r="441">
          <cell r="A441" t="str">
            <v>03.1373</v>
          </cell>
          <cell r="B441" t="str">
            <v>03.1373</v>
          </cell>
          <cell r="C441" t="str">
            <v>ThaoTI300HT</v>
          </cell>
          <cell r="D441" t="str">
            <v>Ñaát caáp III</v>
          </cell>
          <cell r="E441" t="str">
            <v>m3</v>
          </cell>
          <cell r="F441" t="str">
            <v>caùi</v>
          </cell>
          <cell r="G441">
            <v>22074</v>
          </cell>
        </row>
        <row r="442">
          <cell r="A442" t="str">
            <v>03.1374</v>
          </cell>
          <cell r="B442" t="str">
            <v>03.1374</v>
          </cell>
          <cell r="C442" t="str">
            <v>ThaoT600HT</v>
          </cell>
          <cell r="D442" t="str">
            <v>Ñaát caáp IV</v>
          </cell>
          <cell r="E442" t="str">
            <v>m3</v>
          </cell>
          <cell r="F442" t="str">
            <v>caùi</v>
          </cell>
          <cell r="G442">
            <v>33257</v>
          </cell>
        </row>
        <row r="443">
          <cell r="A443" t="str">
            <v>03.1381</v>
          </cell>
          <cell r="B443" t="str">
            <v>03.1381</v>
          </cell>
          <cell r="C443" t="str">
            <v>Ñaøo hoá theá, moùng neùo,moùng coät coù dieän</v>
          </cell>
          <cell r="D443" t="str">
            <v>Ñaát caáp I</v>
          </cell>
          <cell r="E443" t="str">
            <v>m3</v>
          </cell>
          <cell r="F443" t="str">
            <v>caùi</v>
          </cell>
          <cell r="G443">
            <v>11773</v>
          </cell>
        </row>
        <row r="444">
          <cell r="A444" t="str">
            <v>03.1382</v>
          </cell>
          <cell r="B444" t="str">
            <v>03.1382</v>
          </cell>
          <cell r="C444" t="str">
            <v>tích ñaùy moùng &lt;=200m2, ñoä saâu hoá &lt;=3 m</v>
          </cell>
          <cell r="D444" t="str">
            <v>Ñaát caáp II</v>
          </cell>
          <cell r="E444" t="str">
            <v>m3</v>
          </cell>
          <cell r="F444" t="str">
            <v>caùi</v>
          </cell>
          <cell r="G444">
            <v>16334</v>
          </cell>
        </row>
        <row r="445">
          <cell r="A445" t="str">
            <v>03.1383</v>
          </cell>
          <cell r="B445" t="str">
            <v>03.1383</v>
          </cell>
          <cell r="C445" t="str">
            <v>ThaoR2</v>
          </cell>
          <cell r="D445" t="str">
            <v>Ñaát caáp III</v>
          </cell>
          <cell r="E445" t="str">
            <v>m3</v>
          </cell>
          <cell r="F445" t="str">
            <v>caùi</v>
          </cell>
          <cell r="G445">
            <v>23987</v>
          </cell>
        </row>
        <row r="446">
          <cell r="A446" t="str">
            <v>03.1384</v>
          </cell>
          <cell r="B446" t="str">
            <v>03.1384</v>
          </cell>
          <cell r="C446" t="str">
            <v>ThaoR3</v>
          </cell>
          <cell r="D446" t="str">
            <v>Ñaát caáp IV</v>
          </cell>
          <cell r="E446" t="str">
            <v>m3</v>
          </cell>
          <cell r="F446" t="str">
            <v>caùi</v>
          </cell>
          <cell r="G446">
            <v>35023</v>
          </cell>
        </row>
        <row r="447">
          <cell r="A447" t="str">
            <v>03.1391</v>
          </cell>
          <cell r="B447" t="str">
            <v>03.1391</v>
          </cell>
          <cell r="C447" t="str">
            <v>Ñaøo hoá theá, moùng neùo,moùng coät coù dieän</v>
          </cell>
          <cell r="D447" t="str">
            <v>Ñaát caáp I</v>
          </cell>
          <cell r="E447" t="str">
            <v>m3</v>
          </cell>
          <cell r="F447" t="str">
            <v>caùi</v>
          </cell>
          <cell r="G447">
            <v>13097</v>
          </cell>
        </row>
        <row r="448">
          <cell r="A448" t="str">
            <v>03.1392</v>
          </cell>
          <cell r="B448" t="str">
            <v>03.1392</v>
          </cell>
          <cell r="C448" t="str">
            <v>tích ñaùy moùng &lt;=200m2, ñoä saâu hoá &lt;=4 m</v>
          </cell>
          <cell r="D448" t="str">
            <v>Ñaát caáp II</v>
          </cell>
          <cell r="E448" t="str">
            <v>m3</v>
          </cell>
          <cell r="F448" t="str">
            <v>boä</v>
          </cell>
          <cell r="G448">
            <v>17512</v>
          </cell>
        </row>
        <row r="449">
          <cell r="A449" t="str">
            <v>03.1393</v>
          </cell>
          <cell r="B449" t="str">
            <v>03.1393</v>
          </cell>
          <cell r="C449" t="str">
            <v>Thaocaudaothung200</v>
          </cell>
          <cell r="D449" t="str">
            <v>Ñaát caáp III</v>
          </cell>
          <cell r="E449" t="str">
            <v>m3</v>
          </cell>
          <cell r="F449" t="str">
            <v>boä</v>
          </cell>
          <cell r="G449">
            <v>25311</v>
          </cell>
        </row>
        <row r="450">
          <cell r="A450" t="str">
            <v>03.1394</v>
          </cell>
          <cell r="B450" t="str">
            <v>03.1394</v>
          </cell>
          <cell r="C450" t="str">
            <v>Thaocaudaothung300</v>
          </cell>
          <cell r="D450" t="str">
            <v>Ñaát caáp IV</v>
          </cell>
          <cell r="E450" t="str">
            <v>m3</v>
          </cell>
          <cell r="F450" t="str">
            <v>boä</v>
          </cell>
          <cell r="G450">
            <v>37084</v>
          </cell>
        </row>
        <row r="451">
          <cell r="A451" t="str">
            <v>03.1411</v>
          </cell>
          <cell r="B451" t="str">
            <v>03.1411</v>
          </cell>
          <cell r="C451" t="str">
            <v>Ñaøo hoá theá, moùng neùo,moùng coät coù dieän</v>
          </cell>
          <cell r="D451" t="str">
            <v>Ñaát caáp I</v>
          </cell>
          <cell r="E451" t="str">
            <v>m3</v>
          </cell>
          <cell r="F451" t="str">
            <v>boä</v>
          </cell>
          <cell r="G451">
            <v>14421</v>
          </cell>
        </row>
        <row r="452">
          <cell r="A452" t="str">
            <v>03.1412</v>
          </cell>
          <cell r="B452" t="str">
            <v>03.1412</v>
          </cell>
          <cell r="C452" t="str">
            <v>tích ñaùy moùng &lt;=200m2, ñoä saâu hoá &gt;4 m</v>
          </cell>
          <cell r="D452" t="str">
            <v>Ñaát caáp II</v>
          </cell>
          <cell r="E452" t="str">
            <v>m3</v>
          </cell>
          <cell r="F452" t="str">
            <v>boä</v>
          </cell>
          <cell r="G452">
            <v>19278</v>
          </cell>
        </row>
        <row r="453">
          <cell r="A453" t="str">
            <v>03.1413</v>
          </cell>
          <cell r="B453" t="str">
            <v>03.1413</v>
          </cell>
          <cell r="C453" t="str">
            <v>Thaocaudaothung600</v>
          </cell>
          <cell r="D453" t="str">
            <v>Ñaát caáp III</v>
          </cell>
          <cell r="E453" t="str">
            <v>m3</v>
          </cell>
          <cell r="F453" t="str">
            <v>boä</v>
          </cell>
          <cell r="G453">
            <v>27813</v>
          </cell>
        </row>
        <row r="454">
          <cell r="A454" t="str">
            <v>03.1414</v>
          </cell>
          <cell r="B454" t="str">
            <v>03.1414</v>
          </cell>
          <cell r="C454" t="str">
            <v>bkeo</v>
          </cell>
          <cell r="D454" t="str">
            <v>Ñaát caáp IV</v>
          </cell>
          <cell r="E454" t="str">
            <v>m3</v>
          </cell>
          <cell r="F454" t="str">
            <v>cuoän</v>
          </cell>
          <cell r="G454">
            <v>40762</v>
          </cell>
          <cell r="H454">
            <v>12000</v>
          </cell>
        </row>
        <row r="455">
          <cell r="A455" t="str">
            <v>03.1421</v>
          </cell>
          <cell r="B455" t="str">
            <v>03.1421</v>
          </cell>
          <cell r="C455" t="str">
            <v>Ñaøo hoá theá, moùng neùo,moùng coät coù dieän</v>
          </cell>
          <cell r="D455" t="str">
            <v>Ñaát caáp I</v>
          </cell>
          <cell r="E455" t="str">
            <v>m3</v>
          </cell>
          <cell r="F455" t="str">
            <v>caùi</v>
          </cell>
          <cell r="G455">
            <v>12361</v>
          </cell>
          <cell r="H455">
            <v>25000</v>
          </cell>
        </row>
        <row r="456">
          <cell r="A456" t="str">
            <v>03.1422</v>
          </cell>
          <cell r="B456" t="str">
            <v>03.1422</v>
          </cell>
          <cell r="C456" t="str">
            <v>tích ñaùy moùng &gt;200m2, ñoä saâu hoá &lt;=2 m</v>
          </cell>
          <cell r="D456" t="str">
            <v>Ñaát caáp II</v>
          </cell>
          <cell r="E456" t="str">
            <v>m3</v>
          </cell>
          <cell r="F456" t="str">
            <v>caùi</v>
          </cell>
          <cell r="G456">
            <v>16187</v>
          </cell>
          <cell r="H456">
            <v>2209000</v>
          </cell>
        </row>
        <row r="457">
          <cell r="A457" t="str">
            <v>03.1423</v>
          </cell>
          <cell r="B457" t="str">
            <v>03.1423</v>
          </cell>
          <cell r="C457" t="str">
            <v>TI2024KV</v>
          </cell>
          <cell r="D457" t="str">
            <v>Ñaát caáp III</v>
          </cell>
          <cell r="E457" t="str">
            <v>m3</v>
          </cell>
          <cell r="F457" t="str">
            <v>caùi</v>
          </cell>
          <cell r="G457">
            <v>24281</v>
          </cell>
          <cell r="H457">
            <v>2209000</v>
          </cell>
        </row>
        <row r="458">
          <cell r="A458" t="str">
            <v>03.1424</v>
          </cell>
          <cell r="B458" t="str">
            <v>03.1424</v>
          </cell>
          <cell r="C458" t="str">
            <v>TI3024KV</v>
          </cell>
          <cell r="D458" t="str">
            <v>Ñaát caáp IV</v>
          </cell>
          <cell r="E458" t="str">
            <v>m3</v>
          </cell>
          <cell r="F458" t="str">
            <v>caùi</v>
          </cell>
          <cell r="G458">
            <v>36642</v>
          </cell>
          <cell r="H458">
            <v>2209000</v>
          </cell>
        </row>
        <row r="459">
          <cell r="A459" t="str">
            <v>03.1431</v>
          </cell>
          <cell r="B459" t="str">
            <v>03.1431</v>
          </cell>
          <cell r="C459" t="str">
            <v>Ñaøo hoá theá, moùng neùo,moùng coät coù dieän</v>
          </cell>
          <cell r="D459" t="str">
            <v>Ñaát caáp I</v>
          </cell>
          <cell r="E459" t="str">
            <v>m3</v>
          </cell>
          <cell r="F459" t="str">
            <v>caùi</v>
          </cell>
          <cell r="G459">
            <v>12950</v>
          </cell>
          <cell r="H459">
            <v>2209000</v>
          </cell>
        </row>
        <row r="460">
          <cell r="A460" t="str">
            <v>03.1432</v>
          </cell>
          <cell r="B460" t="str">
            <v>03.1432</v>
          </cell>
          <cell r="C460" t="str">
            <v>tích ñaùy moùng &gt;200m2, ñoä saâu hoá &lt;=3 m</v>
          </cell>
          <cell r="D460" t="str">
            <v>Ñaát caáp II</v>
          </cell>
          <cell r="E460" t="str">
            <v>m3</v>
          </cell>
          <cell r="F460" t="str">
            <v>caùi</v>
          </cell>
          <cell r="G460">
            <v>17217</v>
          </cell>
          <cell r="H460">
            <v>2209000</v>
          </cell>
        </row>
        <row r="461">
          <cell r="A461" t="str">
            <v>03.1433</v>
          </cell>
          <cell r="B461" t="str">
            <v>03.1433</v>
          </cell>
          <cell r="C461" t="str">
            <v>TI5024KV</v>
          </cell>
          <cell r="D461" t="str">
            <v>Ñaát caáp III</v>
          </cell>
          <cell r="E461" t="str">
            <v>m3</v>
          </cell>
          <cell r="F461" t="str">
            <v>caùi</v>
          </cell>
          <cell r="G461">
            <v>25458</v>
          </cell>
          <cell r="H461">
            <v>2209000</v>
          </cell>
        </row>
        <row r="462">
          <cell r="A462" t="str">
            <v>03.1434</v>
          </cell>
          <cell r="B462" t="str">
            <v>03.1434</v>
          </cell>
          <cell r="C462" t="str">
            <v>TI6024KV</v>
          </cell>
          <cell r="D462" t="str">
            <v>Ñaát caáp IV</v>
          </cell>
          <cell r="E462" t="str">
            <v>m3</v>
          </cell>
          <cell r="F462" t="str">
            <v>caùi</v>
          </cell>
          <cell r="G462">
            <v>38849</v>
          </cell>
          <cell r="H462">
            <v>2209000</v>
          </cell>
        </row>
        <row r="463">
          <cell r="A463" t="str">
            <v>03.1441</v>
          </cell>
          <cell r="B463" t="str">
            <v>03.1441</v>
          </cell>
          <cell r="C463" t="str">
            <v>Ñaøo hoá theá, moùng neùo,moùng coät coù dieän</v>
          </cell>
          <cell r="D463" t="str">
            <v>Ñaát caáp I</v>
          </cell>
          <cell r="E463" t="str">
            <v>m3</v>
          </cell>
          <cell r="F463" t="str">
            <v>caùi</v>
          </cell>
          <cell r="G463">
            <v>14274</v>
          </cell>
          <cell r="H463">
            <v>2209000</v>
          </cell>
        </row>
        <row r="464">
          <cell r="A464" t="str">
            <v>03.1442</v>
          </cell>
          <cell r="B464" t="str">
            <v>03.1442</v>
          </cell>
          <cell r="C464" t="str">
            <v>tích ñaùy moùng &gt;200m2, ñoä saâu hoá &lt;=4 m</v>
          </cell>
          <cell r="D464" t="str">
            <v>Ñaát caáp II</v>
          </cell>
          <cell r="E464" t="str">
            <v>m3</v>
          </cell>
          <cell r="F464" t="str">
            <v>caùi</v>
          </cell>
          <cell r="G464">
            <v>18836</v>
          </cell>
          <cell r="H464">
            <v>2209000</v>
          </cell>
        </row>
        <row r="465">
          <cell r="A465" t="str">
            <v>03.1443</v>
          </cell>
          <cell r="B465" t="str">
            <v>03.1443</v>
          </cell>
          <cell r="C465" t="str">
            <v>TI100HT</v>
          </cell>
          <cell r="D465" t="str">
            <v>Ñaát caáp III</v>
          </cell>
          <cell r="E465" t="str">
            <v>m3</v>
          </cell>
          <cell r="F465" t="str">
            <v>caùi</v>
          </cell>
          <cell r="G465">
            <v>27960</v>
          </cell>
          <cell r="H465">
            <v>90307</v>
          </cell>
        </row>
        <row r="466">
          <cell r="A466" t="str">
            <v>03.1444</v>
          </cell>
          <cell r="B466" t="str">
            <v>03.1444</v>
          </cell>
          <cell r="C466" t="str">
            <v>TI125HT</v>
          </cell>
          <cell r="D466" t="str">
            <v>Ñaát caáp IV</v>
          </cell>
          <cell r="E466" t="str">
            <v>m3</v>
          </cell>
          <cell r="F466" t="str">
            <v>caùi</v>
          </cell>
          <cell r="G466">
            <v>42234</v>
          </cell>
          <cell r="H466">
            <v>90307</v>
          </cell>
        </row>
        <row r="467">
          <cell r="A467" t="str">
            <v>03.1451</v>
          </cell>
          <cell r="B467" t="str">
            <v>03.1451</v>
          </cell>
          <cell r="C467" t="str">
            <v>Ñaøo hoá theá, moùng neùo,moùng coät coù dieän</v>
          </cell>
          <cell r="D467" t="str">
            <v>Ñaát caáp I</v>
          </cell>
          <cell r="E467" t="str">
            <v>m3</v>
          </cell>
          <cell r="F467" t="str">
            <v>caùi</v>
          </cell>
          <cell r="G467">
            <v>15746</v>
          </cell>
          <cell r="H467">
            <v>84475</v>
          </cell>
        </row>
        <row r="468">
          <cell r="A468" t="str">
            <v>03.1452</v>
          </cell>
          <cell r="B468" t="str">
            <v>03.1452</v>
          </cell>
          <cell r="C468" t="str">
            <v>tích ñaùy moùng &gt;200m2, ñoä saâu hoá &gt;4 m</v>
          </cell>
          <cell r="D468" t="str">
            <v>Ñaát caáp II</v>
          </cell>
          <cell r="E468" t="str">
            <v>m3</v>
          </cell>
          <cell r="F468" t="str">
            <v>caùi</v>
          </cell>
          <cell r="G468">
            <v>20749</v>
          </cell>
          <cell r="H468">
            <v>63710</v>
          </cell>
        </row>
        <row r="469">
          <cell r="A469" t="str">
            <v>03.1453</v>
          </cell>
          <cell r="B469" t="str">
            <v>03.1453</v>
          </cell>
          <cell r="C469" t="str">
            <v>TI250HT</v>
          </cell>
          <cell r="D469" t="str">
            <v>Ñaát caáp III</v>
          </cell>
          <cell r="E469" t="str">
            <v>m3</v>
          </cell>
          <cell r="F469" t="str">
            <v>caùi</v>
          </cell>
          <cell r="G469">
            <v>30756</v>
          </cell>
          <cell r="H469">
            <v>61400</v>
          </cell>
        </row>
        <row r="470">
          <cell r="A470" t="str">
            <v>03.1454</v>
          </cell>
          <cell r="B470" t="str">
            <v>03.1454</v>
          </cell>
          <cell r="C470" t="str">
            <v>TI300HT</v>
          </cell>
          <cell r="D470" t="str">
            <v>Ñaát caáp IV</v>
          </cell>
          <cell r="E470" t="str">
            <v>m3</v>
          </cell>
          <cell r="F470" t="str">
            <v>caùi</v>
          </cell>
          <cell r="G470">
            <v>46502</v>
          </cell>
          <cell r="H470">
            <v>60994</v>
          </cell>
        </row>
        <row r="471">
          <cell r="A471" t="str">
            <v>03.2101</v>
          </cell>
          <cell r="B471" t="str">
            <v>03.2101</v>
          </cell>
          <cell r="C471" t="str">
            <v>ÑAØO, ÑAÉP ÑAÁT MOÙNG COÄT</v>
          </cell>
          <cell r="D471" t="str">
            <v>Ñaát caáp I</v>
          </cell>
          <cell r="E471" t="str">
            <v>m3</v>
          </cell>
          <cell r="F471" t="str">
            <v>caùi</v>
          </cell>
          <cell r="G471">
            <v>8241</v>
          </cell>
          <cell r="H471">
            <v>90307</v>
          </cell>
        </row>
        <row r="472">
          <cell r="A472" t="str">
            <v>03.2102</v>
          </cell>
          <cell r="B472" t="str">
            <v>03.2102</v>
          </cell>
          <cell r="C472" t="str">
            <v>Ñaøo ñaát ñeå ñaép</v>
          </cell>
          <cell r="D472" t="str">
            <v>Ñaát caáp II</v>
          </cell>
          <cell r="E472" t="str">
            <v>m3</v>
          </cell>
          <cell r="F472" t="str">
            <v>caùi</v>
          </cell>
          <cell r="G472">
            <v>10890</v>
          </cell>
          <cell r="H472">
            <v>2736000</v>
          </cell>
        </row>
        <row r="473">
          <cell r="A473" t="str">
            <v>03.2103</v>
          </cell>
          <cell r="B473" t="str">
            <v>03.2103</v>
          </cell>
          <cell r="C473" t="str">
            <v>B1240</v>
          </cell>
          <cell r="D473" t="str">
            <v>Ñaát caáp III</v>
          </cell>
          <cell r="E473" t="str">
            <v>m3</v>
          </cell>
          <cell r="F473" t="str">
            <v>boä</v>
          </cell>
          <cell r="G473">
            <v>13686</v>
          </cell>
          <cell r="H473">
            <v>986</v>
          </cell>
        </row>
        <row r="474">
          <cell r="A474" t="str">
            <v>03.2104</v>
          </cell>
          <cell r="B474" t="str">
            <v>03.2104</v>
          </cell>
          <cell r="C474" t="str">
            <v>B1260</v>
          </cell>
          <cell r="D474" t="str">
            <v>Ñaát caáp IV</v>
          </cell>
          <cell r="E474" t="str">
            <v>m3</v>
          </cell>
          <cell r="F474" t="str">
            <v>boä</v>
          </cell>
          <cell r="G474">
            <v>16923</v>
          </cell>
          <cell r="H474">
            <v>1050</v>
          </cell>
        </row>
        <row r="475">
          <cell r="A475" t="str">
            <v>03.2201</v>
          </cell>
          <cell r="B475" t="str">
            <v>03.2201</v>
          </cell>
          <cell r="C475" t="str">
            <v>Ñaép ñaát moùng coät , moùng neùo</v>
          </cell>
          <cell r="D475" t="str">
            <v>Ñaát caáp I</v>
          </cell>
          <cell r="E475" t="str">
            <v>m3</v>
          </cell>
          <cell r="F475" t="str">
            <v>boä</v>
          </cell>
          <cell r="G475">
            <v>7505</v>
          </cell>
          <cell r="H475">
            <v>1200</v>
          </cell>
        </row>
        <row r="476">
          <cell r="A476" t="str">
            <v>03.2202</v>
          </cell>
          <cell r="B476" t="str">
            <v>03.2202</v>
          </cell>
          <cell r="C476" t="str">
            <v>B1650</v>
          </cell>
          <cell r="D476" t="str">
            <v>Ñaát caáp II</v>
          </cell>
          <cell r="E476" t="str">
            <v>m3</v>
          </cell>
          <cell r="F476" t="str">
            <v>boä</v>
          </cell>
          <cell r="G476">
            <v>9712</v>
          </cell>
          <cell r="H476">
            <v>2190</v>
          </cell>
        </row>
        <row r="477">
          <cell r="A477" t="str">
            <v>03.2203</v>
          </cell>
          <cell r="B477" t="str">
            <v>03.2203</v>
          </cell>
          <cell r="C477" t="str">
            <v>B201000</v>
          </cell>
          <cell r="D477" t="str">
            <v>Ñaát caáp III</v>
          </cell>
          <cell r="E477" t="str">
            <v>m3</v>
          </cell>
          <cell r="F477" t="str">
            <v>boä</v>
          </cell>
          <cell r="G477">
            <v>10890</v>
          </cell>
          <cell r="H477">
            <v>25714</v>
          </cell>
        </row>
        <row r="478">
          <cell r="A478" t="str">
            <v>03.2204</v>
          </cell>
          <cell r="B478" t="str">
            <v>03.2204</v>
          </cell>
          <cell r="C478" t="str">
            <v>B16260</v>
          </cell>
          <cell r="D478" t="str">
            <v>Ñaát caáp IV</v>
          </cell>
          <cell r="E478" t="str">
            <v>m3</v>
          </cell>
          <cell r="F478" t="str">
            <v>boä</v>
          </cell>
          <cell r="G478">
            <v>10890</v>
          </cell>
          <cell r="H478">
            <v>5400</v>
          </cell>
        </row>
        <row r="479">
          <cell r="A479" t="str">
            <v>03.3101</v>
          </cell>
          <cell r="B479" t="str">
            <v>03.3101</v>
          </cell>
          <cell r="C479" t="str">
            <v>ÑAØO, ÑAÉP ÑAÁT RAÕNH TIEÁP ÑÒA</v>
          </cell>
          <cell r="D479" t="str">
            <v>Ñaát caáp I</v>
          </cell>
          <cell r="E479" t="str">
            <v>m3</v>
          </cell>
          <cell r="F479" t="str">
            <v>boä</v>
          </cell>
          <cell r="G479">
            <v>9860</v>
          </cell>
          <cell r="H479">
            <v>6200</v>
          </cell>
        </row>
        <row r="480">
          <cell r="A480" t="str">
            <v>03.3102</v>
          </cell>
          <cell r="B480" t="str">
            <v>03.3102</v>
          </cell>
          <cell r="C480" t="str">
            <v>Ñaøo ñaát raõnh tieáp ñòa</v>
          </cell>
          <cell r="D480" t="str">
            <v>Ñaát caáp II</v>
          </cell>
          <cell r="E480" t="str">
            <v>m3</v>
          </cell>
          <cell r="F480" t="str">
            <v>boä</v>
          </cell>
          <cell r="G480">
            <v>14716</v>
          </cell>
          <cell r="H480">
            <v>7455</v>
          </cell>
        </row>
        <row r="481">
          <cell r="A481" t="str">
            <v>03.3103</v>
          </cell>
          <cell r="B481" t="str">
            <v>03.3103</v>
          </cell>
          <cell r="C481" t="str">
            <v>Bm16300</v>
          </cell>
          <cell r="D481" t="str">
            <v>Ñaát caáp III</v>
          </cell>
          <cell r="E481" t="str">
            <v>m3</v>
          </cell>
          <cell r="F481" t="str">
            <v>boä</v>
          </cell>
          <cell r="G481">
            <v>21926</v>
          </cell>
          <cell r="H481">
            <v>12000</v>
          </cell>
        </row>
        <row r="482">
          <cell r="A482" t="str">
            <v>03.3104</v>
          </cell>
          <cell r="B482" t="str">
            <v>03.3104</v>
          </cell>
          <cell r="C482" t="str">
            <v>B16320</v>
          </cell>
          <cell r="D482" t="str">
            <v>Ñaát caáp IV</v>
          </cell>
          <cell r="E482" t="str">
            <v>m3</v>
          </cell>
          <cell r="F482" t="str">
            <v>boä</v>
          </cell>
          <cell r="G482">
            <v>33405</v>
          </cell>
          <cell r="H482">
            <v>6800</v>
          </cell>
        </row>
        <row r="483">
          <cell r="A483" t="str">
            <v>03.3201</v>
          </cell>
          <cell r="B483" t="str">
            <v>03.3201</v>
          </cell>
          <cell r="C483" t="str">
            <v>Ñaép ñaát raõnh tieáp ñòa</v>
          </cell>
          <cell r="D483" t="str">
            <v>Ñaát caáp I</v>
          </cell>
          <cell r="E483" t="str">
            <v>m3</v>
          </cell>
          <cell r="F483" t="str">
            <v>boä</v>
          </cell>
          <cell r="G483">
            <v>7505</v>
          </cell>
          <cell r="H483">
            <v>18800</v>
          </cell>
        </row>
        <row r="484">
          <cell r="A484" t="str">
            <v>03.3202</v>
          </cell>
          <cell r="B484" t="str">
            <v>03.3202</v>
          </cell>
          <cell r="C484" t="str">
            <v>B18850</v>
          </cell>
          <cell r="D484" t="str">
            <v>Ñaát caáp II</v>
          </cell>
          <cell r="E484" t="str">
            <v>m3</v>
          </cell>
          <cell r="F484" t="str">
            <v>boä</v>
          </cell>
          <cell r="G484">
            <v>8682</v>
          </cell>
          <cell r="H484">
            <v>21600</v>
          </cell>
        </row>
        <row r="485">
          <cell r="A485" t="str">
            <v>03.3203</v>
          </cell>
          <cell r="B485" t="str">
            <v>03.3203</v>
          </cell>
          <cell r="C485" t="str">
            <v>B640</v>
          </cell>
          <cell r="D485" t="str">
            <v>Ñaát caáp III</v>
          </cell>
          <cell r="E485" t="str">
            <v>m3</v>
          </cell>
          <cell r="F485" t="str">
            <v>boä</v>
          </cell>
          <cell r="G485">
            <v>10007</v>
          </cell>
          <cell r="H485">
            <v>500</v>
          </cell>
        </row>
        <row r="486">
          <cell r="A486" t="str">
            <v>03.3204</v>
          </cell>
          <cell r="B486" t="str">
            <v>03.3204</v>
          </cell>
          <cell r="C486" t="str">
            <v>B670</v>
          </cell>
          <cell r="D486" t="str">
            <v>Ñaát caáp IV</v>
          </cell>
          <cell r="E486" t="str">
            <v>m3</v>
          </cell>
          <cell r="F486" t="str">
            <v>boä</v>
          </cell>
          <cell r="G486">
            <v>10007</v>
          </cell>
          <cell r="H486">
            <v>500</v>
          </cell>
        </row>
        <row r="487">
          <cell r="A487" t="str">
            <v>03.4001</v>
          </cell>
          <cell r="B487" t="str">
            <v>03.4001</v>
          </cell>
          <cell r="C487" t="str">
            <v>ÑAÉP BÔØ BAO</v>
          </cell>
          <cell r="D487" t="str">
            <v>Ñoä saâu buøn nöôùc &lt;= 30cm</v>
          </cell>
          <cell r="E487" t="str">
            <v>Meùt</v>
          </cell>
          <cell r="F487" t="str">
            <v>boä</v>
          </cell>
          <cell r="G487">
            <v>5592</v>
          </cell>
          <cell r="H487">
            <v>1000</v>
          </cell>
        </row>
        <row r="488">
          <cell r="A488" t="str">
            <v>03.4002</v>
          </cell>
          <cell r="B488" t="str">
            <v>03.4002</v>
          </cell>
          <cell r="C488" t="str">
            <v>B1250</v>
          </cell>
          <cell r="D488" t="str">
            <v>Ñoä saâu buøn nöôùc &lt;= 50cm</v>
          </cell>
          <cell r="E488" t="str">
            <v>Meùt</v>
          </cell>
          <cell r="F488">
            <v>24000</v>
          </cell>
          <cell r="G488">
            <v>8241</v>
          </cell>
          <cell r="H488">
            <v>1500</v>
          </cell>
        </row>
        <row r="489">
          <cell r="A489" t="str">
            <v>03.4003</v>
          </cell>
          <cell r="B489" t="str">
            <v>03.4003</v>
          </cell>
          <cell r="C489" t="str">
            <v>B16350V</v>
          </cell>
          <cell r="D489" t="str">
            <v>Ñoä saâu buøn nöôùc &lt;= 80cm</v>
          </cell>
          <cell r="E489" t="str">
            <v>Meùt</v>
          </cell>
          <cell r="F489">
            <v>37500</v>
          </cell>
          <cell r="G489">
            <v>12655</v>
          </cell>
          <cell r="H489">
            <v>9000</v>
          </cell>
        </row>
        <row r="490">
          <cell r="A490" t="str">
            <v>03.4004</v>
          </cell>
          <cell r="B490" t="str">
            <v>03.4004</v>
          </cell>
          <cell r="C490" t="str">
            <v>B22460</v>
          </cell>
          <cell r="D490" t="str">
            <v>Ñoä saâu buøn nöôùc &lt;= 100cm</v>
          </cell>
          <cell r="E490" t="str">
            <v>Meùt</v>
          </cell>
          <cell r="F490">
            <v>45000</v>
          </cell>
          <cell r="G490">
            <v>16187</v>
          </cell>
          <cell r="H490">
            <v>15300</v>
          </cell>
        </row>
        <row r="491">
          <cell r="A491" t="str">
            <v>03.5100</v>
          </cell>
          <cell r="B491" t="str">
            <v>03.5100</v>
          </cell>
          <cell r="C491" t="str">
            <v>BÔM , TAÙT NÖÔÙC</v>
          </cell>
          <cell r="D491" t="str">
            <v>Taùt nöôùc baèng thuû coâng</v>
          </cell>
          <cell r="E491" t="str">
            <v>m3</v>
          </cell>
          <cell r="F491" t="str">
            <v>boä</v>
          </cell>
          <cell r="G491">
            <v>5827</v>
          </cell>
          <cell r="H491">
            <v>15727</v>
          </cell>
        </row>
        <row r="492">
          <cell r="A492" t="str">
            <v>03.5200</v>
          </cell>
          <cell r="B492" t="str">
            <v>03.5200</v>
          </cell>
          <cell r="C492" t="str">
            <v>B22600</v>
          </cell>
          <cell r="D492" t="str">
            <v>Bôm nöôùc baèng maùy</v>
          </cell>
          <cell r="E492" t="str">
            <v>m3</v>
          </cell>
          <cell r="F492" t="str">
            <v>boä</v>
          </cell>
          <cell r="H492">
            <v>2567</v>
          </cell>
        </row>
        <row r="493">
          <cell r="A493" t="str">
            <v>03.6001</v>
          </cell>
          <cell r="B493" t="str">
            <v>03.6001</v>
          </cell>
          <cell r="C493" t="str">
            <v>ÑAØO BUØN</v>
          </cell>
          <cell r="D493" t="str">
            <v>Buøn ñaëc</v>
          </cell>
          <cell r="E493" t="str">
            <v>m3</v>
          </cell>
          <cell r="F493" t="str">
            <v>boä</v>
          </cell>
          <cell r="G493">
            <v>15157</v>
          </cell>
          <cell r="H493">
            <v>25095</v>
          </cell>
        </row>
        <row r="494">
          <cell r="A494" t="str">
            <v>03.6002</v>
          </cell>
          <cell r="B494" t="str">
            <v>03.6002</v>
          </cell>
          <cell r="C494" t="str">
            <v>B440</v>
          </cell>
          <cell r="D494" t="str">
            <v>Buøn laãn raùc</v>
          </cell>
          <cell r="E494" t="str">
            <v>m3</v>
          </cell>
          <cell r="F494" t="str">
            <v>boä</v>
          </cell>
          <cell r="G494">
            <v>16187</v>
          </cell>
          <cell r="H494">
            <v>500</v>
          </cell>
        </row>
        <row r="495">
          <cell r="A495" t="str">
            <v>03.6003</v>
          </cell>
          <cell r="B495" t="str">
            <v>03.6003</v>
          </cell>
          <cell r="C495" t="str">
            <v>B660</v>
          </cell>
          <cell r="D495" t="str">
            <v>Buøn laãn soûi ñaù</v>
          </cell>
          <cell r="E495" t="str">
            <v>m3</v>
          </cell>
          <cell r="F495" t="str">
            <v>boä</v>
          </cell>
          <cell r="G495">
            <v>26341</v>
          </cell>
          <cell r="H495">
            <v>1000</v>
          </cell>
        </row>
        <row r="496">
          <cell r="A496" t="str">
            <v>03.6004</v>
          </cell>
          <cell r="B496" t="str">
            <v>03.6004</v>
          </cell>
          <cell r="C496" t="str">
            <v>BM16230</v>
          </cell>
          <cell r="D496" t="str">
            <v>Buøn loûng</v>
          </cell>
          <cell r="E496" t="str">
            <v>m3</v>
          </cell>
          <cell r="F496" t="str">
            <v>boä</v>
          </cell>
          <cell r="G496">
            <v>23104</v>
          </cell>
          <cell r="H496">
            <v>10000</v>
          </cell>
        </row>
        <row r="497">
          <cell r="A497" t="str">
            <v>03.7001</v>
          </cell>
          <cell r="B497" t="str">
            <v>03.7001</v>
          </cell>
          <cell r="C497" t="str">
            <v>ÑAÉP CAÙT COÂNG TRÌNH</v>
          </cell>
          <cell r="D497" t="str">
            <v>Ñaép caùt coâng trình trong moïi ñieàu kieän</v>
          </cell>
          <cell r="E497" t="str">
            <v>m3</v>
          </cell>
          <cell r="F497">
            <v>24423</v>
          </cell>
          <cell r="G497">
            <v>9124</v>
          </cell>
          <cell r="H497">
            <v>5030</v>
          </cell>
        </row>
        <row r="498">
          <cell r="A498" t="str">
            <v>03.8111</v>
          </cell>
          <cell r="B498" t="str">
            <v>03.8111</v>
          </cell>
          <cell r="C498" t="str">
            <v>ÑAØO PHAÙ ÑAÙ</v>
          </cell>
          <cell r="D498" t="str">
            <v>Ñaù loä thieân, ñaù caáp I</v>
          </cell>
          <cell r="E498" t="str">
            <v>m3</v>
          </cell>
          <cell r="F498" t="str">
            <v>m</v>
          </cell>
          <cell r="G498">
            <v>42970</v>
          </cell>
          <cell r="H498">
            <v>7010</v>
          </cell>
        </row>
        <row r="499">
          <cell r="A499" t="str">
            <v>03.8112</v>
          </cell>
          <cell r="B499" t="str">
            <v>03.8112</v>
          </cell>
          <cell r="C499" t="str">
            <v>Phaù ñaù baèng tay</v>
          </cell>
          <cell r="D499" t="str">
            <v>Ñaù loä thieân, ñaù caáp II</v>
          </cell>
          <cell r="E499" t="str">
            <v>m3</v>
          </cell>
          <cell r="F499" t="str">
            <v>m</v>
          </cell>
          <cell r="G499">
            <v>35318</v>
          </cell>
          <cell r="H499">
            <v>8710</v>
          </cell>
        </row>
        <row r="500">
          <cell r="A500" t="str">
            <v>03.8113</v>
          </cell>
          <cell r="B500" t="str">
            <v>03.8113</v>
          </cell>
          <cell r="C500" t="str">
            <v>CV22-22KV</v>
          </cell>
          <cell r="D500" t="str">
            <v>Ñaù loä thieân, ñaù caáp III</v>
          </cell>
          <cell r="E500" t="str">
            <v>m3</v>
          </cell>
          <cell r="F500" t="str">
            <v>m</v>
          </cell>
          <cell r="G500">
            <v>29284</v>
          </cell>
          <cell r="H500">
            <v>40900</v>
          </cell>
        </row>
        <row r="501">
          <cell r="A501" t="str">
            <v>03.8114</v>
          </cell>
          <cell r="B501" t="str">
            <v>03.8114</v>
          </cell>
          <cell r="C501" t="str">
            <v>CV95-22KV</v>
          </cell>
          <cell r="D501" t="str">
            <v>Ñaù loä thieân, ñaù caáp IV</v>
          </cell>
          <cell r="E501" t="str">
            <v>m3</v>
          </cell>
          <cell r="F501" t="str">
            <v>m</v>
          </cell>
          <cell r="G501">
            <v>22956</v>
          </cell>
          <cell r="H501">
            <v>84400</v>
          </cell>
        </row>
        <row r="502">
          <cell r="A502" t="str">
            <v>03.8115</v>
          </cell>
          <cell r="B502" t="str">
            <v>03.8115</v>
          </cell>
          <cell r="C502" t="str">
            <v>MV240</v>
          </cell>
          <cell r="D502" t="str">
            <v>Ñaù sít non</v>
          </cell>
          <cell r="E502" t="str">
            <v>m3</v>
          </cell>
          <cell r="F502" t="str">
            <v>m</v>
          </cell>
          <cell r="G502">
            <v>27224</v>
          </cell>
          <cell r="H502">
            <v>91610</v>
          </cell>
        </row>
        <row r="503">
          <cell r="A503" t="str">
            <v>03.8116</v>
          </cell>
          <cell r="B503" t="str">
            <v>03.8116</v>
          </cell>
          <cell r="C503" t="str">
            <v>MV50</v>
          </cell>
          <cell r="D503" t="str">
            <v>Caùt laãn quaïng saét</v>
          </cell>
          <cell r="E503" t="str">
            <v>m3</v>
          </cell>
          <cell r="F503" t="str">
            <v>m</v>
          </cell>
          <cell r="G503">
            <v>70635</v>
          </cell>
          <cell r="H503">
            <v>23400</v>
          </cell>
        </row>
        <row r="504">
          <cell r="A504" t="str">
            <v>03.8121</v>
          </cell>
          <cell r="B504" t="str">
            <v>03.8121</v>
          </cell>
          <cell r="C504" t="str">
            <v>Phaù ñaù moà coâi</v>
          </cell>
          <cell r="D504" t="str">
            <v>Ñaù caáp I</v>
          </cell>
          <cell r="E504" t="str">
            <v>m3</v>
          </cell>
          <cell r="F504" t="str">
            <v>m</v>
          </cell>
          <cell r="G504">
            <v>50033</v>
          </cell>
          <cell r="H504">
            <v>91610</v>
          </cell>
        </row>
        <row r="505">
          <cell r="A505" t="str">
            <v>03.8122</v>
          </cell>
          <cell r="B505" t="str">
            <v>03.8122</v>
          </cell>
          <cell r="C505" t="str">
            <v>CV150</v>
          </cell>
          <cell r="D505" t="str">
            <v>Ñaù caáp II</v>
          </cell>
          <cell r="E505" t="str">
            <v>m3</v>
          </cell>
          <cell r="F505" t="str">
            <v>m</v>
          </cell>
          <cell r="G505">
            <v>40615</v>
          </cell>
          <cell r="H505">
            <v>58660</v>
          </cell>
        </row>
        <row r="506">
          <cell r="A506" t="str">
            <v>03.8123</v>
          </cell>
          <cell r="B506" t="str">
            <v>03.8123</v>
          </cell>
          <cell r="C506" t="str">
            <v>MV70</v>
          </cell>
          <cell r="D506" t="str">
            <v>Ñaù caáp III</v>
          </cell>
          <cell r="E506" t="str">
            <v>m3</v>
          </cell>
          <cell r="F506" t="str">
            <v>m</v>
          </cell>
          <cell r="G506">
            <v>33552</v>
          </cell>
          <cell r="H506">
            <v>31900</v>
          </cell>
        </row>
        <row r="507">
          <cell r="A507" t="str">
            <v>03.8124</v>
          </cell>
          <cell r="B507" t="str">
            <v>03.8124</v>
          </cell>
          <cell r="C507" t="str">
            <v>MV4X2,5</v>
          </cell>
          <cell r="D507" t="str">
            <v>Ñaù caáp IV</v>
          </cell>
          <cell r="E507" t="str">
            <v>m3</v>
          </cell>
          <cell r="F507" t="str">
            <v>m</v>
          </cell>
          <cell r="G507">
            <v>29873</v>
          </cell>
          <cell r="H507">
            <v>10750</v>
          </cell>
        </row>
        <row r="508">
          <cell r="A508" t="str">
            <v>03.8131</v>
          </cell>
          <cell r="B508" t="str">
            <v>03.8131</v>
          </cell>
          <cell r="C508" t="str">
            <v>Phaù ñaù ngaàm</v>
          </cell>
          <cell r="D508" t="str">
            <v>Ñaù caáp I</v>
          </cell>
          <cell r="E508" t="str">
            <v>m3</v>
          </cell>
          <cell r="F508" t="str">
            <v>m</v>
          </cell>
          <cell r="G508">
            <v>58421</v>
          </cell>
          <cell r="H508">
            <v>40820</v>
          </cell>
        </row>
        <row r="509">
          <cell r="A509" t="str">
            <v>03.8132</v>
          </cell>
          <cell r="B509" t="str">
            <v>03.8132</v>
          </cell>
          <cell r="C509" t="str">
            <v>MV11</v>
          </cell>
          <cell r="D509" t="str">
            <v>Ñaù caáp II</v>
          </cell>
          <cell r="E509" t="str">
            <v>m3</v>
          </cell>
          <cell r="F509" t="str">
            <v>m</v>
          </cell>
          <cell r="G509">
            <v>46649</v>
          </cell>
          <cell r="H509">
            <v>5840</v>
          </cell>
        </row>
        <row r="510">
          <cell r="A510" t="str">
            <v>03.8133</v>
          </cell>
          <cell r="B510" t="str">
            <v>03.8133</v>
          </cell>
          <cell r="C510" t="str">
            <v>M22</v>
          </cell>
          <cell r="D510" t="str">
            <v>Ñaù caáp III</v>
          </cell>
          <cell r="E510" t="str">
            <v>m3</v>
          </cell>
          <cell r="F510" t="str">
            <v>kg</v>
          </cell>
          <cell r="G510">
            <v>40762</v>
          </cell>
          <cell r="H510">
            <v>42700</v>
          </cell>
        </row>
        <row r="511">
          <cell r="A511" t="str">
            <v>03.8134</v>
          </cell>
          <cell r="B511" t="str">
            <v>03.8134</v>
          </cell>
          <cell r="C511" t="str">
            <v>M22m</v>
          </cell>
          <cell r="D511" t="str">
            <v>Ñaù caáp IV</v>
          </cell>
          <cell r="E511" t="str">
            <v>m3</v>
          </cell>
          <cell r="F511" t="str">
            <v>m</v>
          </cell>
          <cell r="G511">
            <v>35023</v>
          </cell>
          <cell r="H511">
            <v>8114</v>
          </cell>
        </row>
        <row r="512">
          <cell r="A512" t="str">
            <v>03.8135</v>
          </cell>
          <cell r="B512" t="str">
            <v>03.8135</v>
          </cell>
          <cell r="C512" t="str">
            <v>C3/8</v>
          </cell>
          <cell r="D512" t="str">
            <v>Ñaù sít non</v>
          </cell>
          <cell r="E512" t="str">
            <v>m3</v>
          </cell>
          <cell r="F512" t="str">
            <v>meùt</v>
          </cell>
          <cell r="G512">
            <v>36495</v>
          </cell>
          <cell r="H512">
            <v>5000</v>
          </cell>
        </row>
        <row r="513">
          <cell r="A513" t="str">
            <v>03.8136</v>
          </cell>
          <cell r="B513" t="str">
            <v>03.8136</v>
          </cell>
          <cell r="C513" t="str">
            <v>C5/8</v>
          </cell>
          <cell r="D513" t="str">
            <v>Caùt laãn quaïng saét</v>
          </cell>
          <cell r="E513" t="str">
            <v>m3</v>
          </cell>
          <cell r="F513" t="str">
            <v>meùt</v>
          </cell>
          <cell r="G513">
            <v>99478</v>
          </cell>
          <cell r="H513">
            <v>11500</v>
          </cell>
        </row>
        <row r="514">
          <cell r="A514" t="str">
            <v>03.8137</v>
          </cell>
          <cell r="B514" t="str">
            <v>03.8137</v>
          </cell>
          <cell r="C514" t="str">
            <v>co60</v>
          </cell>
          <cell r="D514" t="str">
            <v>Ñaù voâi phong hoaù, cuoäi soûi traéng, ñaù 
silicaùt, mica keát caáu chaët</v>
          </cell>
          <cell r="E514" t="str">
            <v>Co 60o cho oáng nhöïa PVC O 60</v>
          </cell>
          <cell r="F514" t="str">
            <v>caùi</v>
          </cell>
          <cell r="G514">
            <v>44441</v>
          </cell>
          <cell r="H514">
            <v>6400</v>
          </cell>
        </row>
        <row r="515">
          <cell r="A515" t="str">
            <v>03.8138</v>
          </cell>
          <cell r="B515" t="str">
            <v>03.8138</v>
          </cell>
          <cell r="C515" t="str">
            <v>co114</v>
          </cell>
          <cell r="D515" t="str">
            <v>Ñaù ong keát caáu chaët</v>
          </cell>
          <cell r="E515" t="str">
            <v>Co 90o cho oáng nhöïa PVC O 114</v>
          </cell>
          <cell r="F515" t="str">
            <v>caùi</v>
          </cell>
          <cell r="G515">
            <v>78582</v>
          </cell>
          <cell r="H515">
            <v>31400</v>
          </cell>
        </row>
        <row r="516">
          <cell r="A516" t="str">
            <v>03.8141</v>
          </cell>
          <cell r="B516" t="str">
            <v>03.8141</v>
          </cell>
          <cell r="C516" t="str">
            <v>Phaù ñaù baèng mìn</v>
          </cell>
          <cell r="D516" t="str">
            <v>Ñaù loä thieân, ñaù caáp I</v>
          </cell>
          <cell r="E516" t="str">
            <v>m3</v>
          </cell>
          <cell r="F516">
            <v>14404</v>
          </cell>
          <cell r="G516">
            <v>14554</v>
          </cell>
          <cell r="H516">
            <v>4075</v>
          </cell>
        </row>
        <row r="517">
          <cell r="A517" t="str">
            <v>03.8142</v>
          </cell>
          <cell r="B517" t="str">
            <v>03.8142</v>
          </cell>
          <cell r="C517" t="str">
            <v>T12</v>
          </cell>
          <cell r="D517" t="str">
            <v>Ñaù loä thieân, ñaù caáp II</v>
          </cell>
          <cell r="E517" t="str">
            <v>m3</v>
          </cell>
          <cell r="F517">
            <v>13055</v>
          </cell>
          <cell r="G517">
            <v>11767</v>
          </cell>
          <cell r="H517">
            <v>3684</v>
          </cell>
        </row>
        <row r="518">
          <cell r="A518" t="str">
            <v>03.8143</v>
          </cell>
          <cell r="B518" t="str">
            <v>03.8143</v>
          </cell>
          <cell r="C518" t="str">
            <v>T14</v>
          </cell>
          <cell r="D518" t="str">
            <v>Ñaù loä thieân, ñaù caáp III</v>
          </cell>
          <cell r="E518" t="str">
            <v>m3</v>
          </cell>
          <cell r="F518">
            <v>12047</v>
          </cell>
          <cell r="G518">
            <v>9135</v>
          </cell>
          <cell r="H518">
            <v>2847</v>
          </cell>
        </row>
        <row r="519">
          <cell r="A519" t="str">
            <v>03.8144</v>
          </cell>
          <cell r="B519" t="str">
            <v>03.8144</v>
          </cell>
          <cell r="C519" t="str">
            <v>T20</v>
          </cell>
          <cell r="D519" t="str">
            <v>Ñaù loä thieân, ñaù caáp IV</v>
          </cell>
          <cell r="E519" t="str">
            <v>m3</v>
          </cell>
          <cell r="F519">
            <v>10151</v>
          </cell>
          <cell r="G519">
            <v>8516</v>
          </cell>
          <cell r="H519">
            <v>2847</v>
          </cell>
        </row>
        <row r="520">
          <cell r="A520" t="str">
            <v>03.8151</v>
          </cell>
          <cell r="B520" t="str">
            <v>03.8151</v>
          </cell>
          <cell r="C520" t="str">
            <v>T7</v>
          </cell>
          <cell r="D520" t="str">
            <v>Ñaù moà coâi, ñaù caáp I</v>
          </cell>
          <cell r="E520" t="str">
            <v>m3</v>
          </cell>
          <cell r="F520">
            <v>14404</v>
          </cell>
          <cell r="G520">
            <v>17032</v>
          </cell>
          <cell r="H520">
            <v>4075</v>
          </cell>
        </row>
        <row r="521">
          <cell r="A521" t="str">
            <v>03.8152</v>
          </cell>
          <cell r="B521" t="str">
            <v>03.8152</v>
          </cell>
          <cell r="C521" t="str">
            <v>collier21</v>
          </cell>
          <cell r="D521" t="str">
            <v>Ñaù moà coâi, ñaù caáp II</v>
          </cell>
          <cell r="E521" t="str">
            <v>m3</v>
          </cell>
          <cell r="F521">
            <v>13055</v>
          </cell>
          <cell r="G521">
            <v>13780</v>
          </cell>
          <cell r="H521">
            <v>3684</v>
          </cell>
        </row>
        <row r="522">
          <cell r="A522" t="str">
            <v>03.8153</v>
          </cell>
          <cell r="B522" t="str">
            <v>03.8153</v>
          </cell>
          <cell r="C522" t="str">
            <v>collier90</v>
          </cell>
          <cell r="D522" t="str">
            <v>Ñaù moà coâi, ñaù caáp III</v>
          </cell>
          <cell r="E522" t="str">
            <v>m3</v>
          </cell>
          <cell r="F522">
            <v>12047</v>
          </cell>
          <cell r="G522">
            <v>10683</v>
          </cell>
          <cell r="H522">
            <v>2847</v>
          </cell>
        </row>
        <row r="523">
          <cell r="A523" t="str">
            <v>03.8154</v>
          </cell>
          <cell r="B523" t="str">
            <v>03.8154</v>
          </cell>
          <cell r="C523" t="str">
            <v>gc15</v>
          </cell>
          <cell r="D523" t="str">
            <v>Ñaù moà coâi, ñaù caáp IV</v>
          </cell>
          <cell r="E523" t="str">
            <v>m3</v>
          </cell>
          <cell r="F523">
            <v>10151</v>
          </cell>
          <cell r="G523">
            <v>9600</v>
          </cell>
          <cell r="H523">
            <v>2847</v>
          </cell>
        </row>
        <row r="524">
          <cell r="A524" t="str">
            <v>03.8161</v>
          </cell>
          <cell r="B524" t="str">
            <v>03.8161</v>
          </cell>
          <cell r="C524" t="str">
            <v>gc25</v>
          </cell>
          <cell r="D524" t="str">
            <v>Ñaù ngaàm ôû hoá moùng, ñaù caáp I</v>
          </cell>
          <cell r="E524" t="str">
            <v>m3</v>
          </cell>
          <cell r="F524">
            <v>14404</v>
          </cell>
          <cell r="G524">
            <v>20748</v>
          </cell>
          <cell r="H524">
            <v>4075</v>
          </cell>
        </row>
        <row r="525">
          <cell r="A525" t="str">
            <v>03.8162</v>
          </cell>
          <cell r="B525" t="str">
            <v>03.8162</v>
          </cell>
          <cell r="C525" t="str">
            <v>gdfco</v>
          </cell>
          <cell r="D525" t="str">
            <v>Ñaù ngaàm ôû hoá moùng, ñaù caáp II</v>
          </cell>
          <cell r="E525" t="str">
            <v>m3</v>
          </cell>
          <cell r="F525">
            <v>13055</v>
          </cell>
          <cell r="G525">
            <v>17186</v>
          </cell>
          <cell r="H525">
            <v>3684</v>
          </cell>
        </row>
        <row r="526">
          <cell r="A526" t="str">
            <v>03.8163</v>
          </cell>
          <cell r="B526" t="str">
            <v>03.8163</v>
          </cell>
          <cell r="C526" t="str">
            <v>HI</v>
          </cell>
          <cell r="D526" t="str">
            <v>Ñaù ngaàm ôû hoá moùng, ñaù caáp III</v>
          </cell>
          <cell r="E526" t="str">
            <v>m3</v>
          </cell>
          <cell r="F526">
            <v>12047</v>
          </cell>
          <cell r="G526">
            <v>13780</v>
          </cell>
          <cell r="H526">
            <v>2847</v>
          </cell>
        </row>
        <row r="527">
          <cell r="A527" t="str">
            <v>03.8164</v>
          </cell>
          <cell r="B527" t="str">
            <v>03.8164</v>
          </cell>
          <cell r="C527" t="str">
            <v>HOTLINE</v>
          </cell>
          <cell r="D527" t="str">
            <v>Ñaù ngaàm ôû hoá moùng, ñaù caáp IV</v>
          </cell>
          <cell r="E527" t="str">
            <v>m3</v>
          </cell>
          <cell r="F527">
            <v>10151</v>
          </cell>
          <cell r="G527">
            <v>10838</v>
          </cell>
          <cell r="H527">
            <v>2847</v>
          </cell>
        </row>
        <row r="528">
          <cell r="A528" t="str">
            <v>03.8211</v>
          </cell>
          <cell r="B528" t="str">
            <v>03.8211</v>
          </cell>
          <cell r="C528" t="str">
            <v>PHAÙ ÑAÙ LAØM MAËT BAÊNG,  ÑÖÔØNG TAÏM</v>
          </cell>
          <cell r="D528" t="str">
            <v>Chieàu daøy &lt;= 2 m, Ñaù caáp I</v>
          </cell>
          <cell r="E528" t="str">
            <v>100m3</v>
          </cell>
          <cell r="F528">
            <v>1240174</v>
          </cell>
          <cell r="G528">
            <v>2297725</v>
          </cell>
          <cell r="H528">
            <v>370351</v>
          </cell>
        </row>
        <row r="529">
          <cell r="A529" t="str">
            <v>03.8212</v>
          </cell>
          <cell r="B529" t="str">
            <v>03.8212</v>
          </cell>
          <cell r="C529" t="str">
            <v>K2B</v>
          </cell>
          <cell r="D529" t="str">
            <v>Chieàu daøy &lt;= 2 m, Ñaù caáp II</v>
          </cell>
          <cell r="E529" t="str">
            <v>100m3</v>
          </cell>
          <cell r="F529">
            <v>1130134</v>
          </cell>
          <cell r="G529">
            <v>1880295</v>
          </cell>
          <cell r="H529">
            <v>330131</v>
          </cell>
        </row>
        <row r="530">
          <cell r="A530" t="str">
            <v>03.8213</v>
          </cell>
          <cell r="B530" t="str">
            <v>03.8213</v>
          </cell>
          <cell r="C530" t="str">
            <v>K3B</v>
          </cell>
          <cell r="D530" t="str">
            <v>Chieàu daøy &lt;= 2 m, Ñaù caáp III</v>
          </cell>
          <cell r="E530" t="str">
            <v>100m3</v>
          </cell>
          <cell r="F530">
            <v>1031230</v>
          </cell>
          <cell r="G530">
            <v>1627297</v>
          </cell>
          <cell r="H530">
            <v>293825</v>
          </cell>
        </row>
        <row r="531">
          <cell r="A531" t="str">
            <v>03.8214</v>
          </cell>
          <cell r="B531" t="str">
            <v>03.8214</v>
          </cell>
          <cell r="C531" t="str">
            <v>KCD</v>
          </cell>
          <cell r="D531" t="str">
            <v>Chieàu daøy &lt;= 2 m, Ñaù caáp IV</v>
          </cell>
          <cell r="E531" t="str">
            <v>100m3</v>
          </cell>
          <cell r="F531">
            <v>926713</v>
          </cell>
          <cell r="G531">
            <v>1505598</v>
          </cell>
          <cell r="H531">
            <v>273715</v>
          </cell>
        </row>
        <row r="532">
          <cell r="A532" t="str">
            <v>03.8221</v>
          </cell>
          <cell r="B532" t="str">
            <v>03.8221</v>
          </cell>
          <cell r="C532" t="str">
            <v>K2r</v>
          </cell>
          <cell r="D532" t="str">
            <v>Chieàu daøy &gt; 2 m, Ñaù caáp I</v>
          </cell>
          <cell r="E532" t="str">
            <v>100m3</v>
          </cell>
          <cell r="F532">
            <v>1371830</v>
          </cell>
          <cell r="G532">
            <v>1750235</v>
          </cell>
          <cell r="H532">
            <v>410572</v>
          </cell>
        </row>
        <row r="533">
          <cell r="A533" t="str">
            <v>03.8222</v>
          </cell>
          <cell r="B533" t="str">
            <v>03.8222</v>
          </cell>
          <cell r="C533" t="str">
            <v>K70</v>
          </cell>
          <cell r="D533" t="str">
            <v>Chieàu daøy &gt; 2 m, Ñaù caáp II</v>
          </cell>
          <cell r="E533" t="str">
            <v>100m3</v>
          </cell>
          <cell r="F533">
            <v>1250764</v>
          </cell>
          <cell r="G533">
            <v>1460077</v>
          </cell>
          <cell r="H533">
            <v>370351</v>
          </cell>
        </row>
        <row r="534">
          <cell r="A534" t="str">
            <v>03.8223</v>
          </cell>
          <cell r="B534" t="str">
            <v>03.8223</v>
          </cell>
          <cell r="C534" t="str">
            <v>K95</v>
          </cell>
          <cell r="D534" t="str">
            <v>Chieàu daøy &gt; 2 m, Ñaù caáp III</v>
          </cell>
          <cell r="E534" t="str">
            <v>100m3</v>
          </cell>
          <cell r="F534">
            <v>1139165</v>
          </cell>
          <cell r="G534">
            <v>1238666</v>
          </cell>
          <cell r="H534">
            <v>330131</v>
          </cell>
        </row>
        <row r="535">
          <cell r="A535" t="str">
            <v>03.8224</v>
          </cell>
          <cell r="B535" t="str">
            <v>03.8224</v>
          </cell>
          <cell r="C535" t="str">
            <v>KDTH</v>
          </cell>
          <cell r="D535" t="str">
            <v>Chieàu daøy &gt; 2 m, Ñaù caáp IV</v>
          </cell>
          <cell r="E535" t="str">
            <v>100m3</v>
          </cell>
          <cell r="F535">
            <v>969254</v>
          </cell>
          <cell r="G535">
            <v>1184165</v>
          </cell>
          <cell r="H535">
            <v>293825</v>
          </cell>
        </row>
        <row r="536">
          <cell r="A536" t="str">
            <v>04.1101</v>
          </cell>
          <cell r="B536" t="str">
            <v>04.1101</v>
          </cell>
          <cell r="C536" t="str">
            <v>COÂNG TAÙC COÁT THEÙP, BEÂ TOÂNG</v>
          </cell>
          <cell r="D536" t="str">
            <v>Ñöôøng kính coát theùp &lt;= 10mm</v>
          </cell>
          <cell r="E536" t="str">
            <v>Taán</v>
          </cell>
          <cell r="F536">
            <v>4267677</v>
          </cell>
          <cell r="G536">
            <v>201593</v>
          </cell>
          <cell r="H536">
            <v>16918</v>
          </cell>
        </row>
        <row r="537">
          <cell r="A537" t="str">
            <v>04.1102</v>
          </cell>
          <cell r="B537" t="str">
            <v>04.1102</v>
          </cell>
          <cell r="C537" t="str">
            <v>Saûn xuaát ,laép döïng coát theùp moùng coät</v>
          </cell>
          <cell r="D537" t="str">
            <v>Ñöôøng kính coát theùp &lt;= 18mm</v>
          </cell>
          <cell r="E537" t="str">
            <v>Taán</v>
          </cell>
          <cell r="F537">
            <v>4314646</v>
          </cell>
          <cell r="G537">
            <v>148485</v>
          </cell>
          <cell r="H537">
            <v>187361</v>
          </cell>
        </row>
        <row r="538">
          <cell r="A538" t="str">
            <v>04.1103</v>
          </cell>
          <cell r="B538" t="str">
            <v>04.1103</v>
          </cell>
          <cell r="C538" t="str">
            <v>KQ4/0</v>
          </cell>
          <cell r="D538" t="str">
            <v>Ñöôøng kính coát theùp &gt; 18mm</v>
          </cell>
          <cell r="E538" t="str">
            <v>Taán</v>
          </cell>
          <cell r="F538">
            <v>4320358</v>
          </cell>
          <cell r="G538">
            <v>113028</v>
          </cell>
          <cell r="H538">
            <v>203874</v>
          </cell>
        </row>
        <row r="539">
          <cell r="A539" t="str">
            <v>04.1201</v>
          </cell>
          <cell r="B539" t="str">
            <v>04.1201</v>
          </cell>
          <cell r="C539" t="str">
            <v>S/xuaát laép döïng c/theùp caùc caáu kieän ñuùc saün</v>
          </cell>
          <cell r="D539" t="str">
            <v>Ñöôøng kính coát theùp &lt;= 10mm</v>
          </cell>
          <cell r="E539" t="str">
            <v>Taán</v>
          </cell>
          <cell r="F539">
            <v>4267677</v>
          </cell>
          <cell r="G539">
            <v>242779</v>
          </cell>
          <cell r="H539">
            <v>16918</v>
          </cell>
        </row>
        <row r="540">
          <cell r="A540" t="str">
            <v>04.1202</v>
          </cell>
          <cell r="B540" t="str">
            <v>04.1202</v>
          </cell>
          <cell r="C540" t="str">
            <v>SPL240</v>
          </cell>
          <cell r="D540" t="str">
            <v>Ñöôøng kính coát theùp &lt;= 18mm</v>
          </cell>
          <cell r="E540" t="str">
            <v>Taán</v>
          </cell>
          <cell r="F540">
            <v>4316278</v>
          </cell>
          <cell r="G540">
            <v>133157</v>
          </cell>
          <cell r="H540">
            <v>189378</v>
          </cell>
        </row>
        <row r="541">
          <cell r="A541" t="str">
            <v>04.1203</v>
          </cell>
          <cell r="B541" t="str">
            <v>04.1203</v>
          </cell>
          <cell r="C541" t="str">
            <v>kepIPC</v>
          </cell>
          <cell r="D541" t="str">
            <v>Ñöôøng kính coát theùp &gt; 18mm</v>
          </cell>
          <cell r="E541" t="str">
            <v>Taán</v>
          </cell>
          <cell r="F541">
            <v>4316278</v>
          </cell>
          <cell r="G541">
            <v>127583</v>
          </cell>
          <cell r="H541">
            <v>176403</v>
          </cell>
        </row>
        <row r="542">
          <cell r="A542" t="str">
            <v>04.2001</v>
          </cell>
          <cell r="B542" t="str">
            <v>04.2001</v>
          </cell>
          <cell r="C542" t="str">
            <v>COOÂNG TAÙC LAØM VAÙN KHUOÂN</v>
          </cell>
          <cell r="D542" t="str">
            <v>Moùng coät</v>
          </cell>
          <cell r="E542" t="str">
            <v>100m2</v>
          </cell>
          <cell r="F542">
            <v>2500488</v>
          </cell>
          <cell r="G542">
            <v>530919</v>
          </cell>
          <cell r="H542">
            <v>36218</v>
          </cell>
        </row>
        <row r="543">
          <cell r="A543" t="str">
            <v>04.2002</v>
          </cell>
          <cell r="B543" t="str">
            <v>04.2002</v>
          </cell>
          <cell r="C543" t="str">
            <v>Coâng taùc vaùn khuoân goã</v>
          </cell>
          <cell r="D543" t="str">
            <v>Coät vuoâng chöõ nhaät</v>
          </cell>
          <cell r="E543" t="str">
            <v>100m2</v>
          </cell>
          <cell r="F543">
            <v>2631845</v>
          </cell>
          <cell r="G543">
            <v>570246</v>
          </cell>
          <cell r="H543">
            <v>400</v>
          </cell>
        </row>
        <row r="544">
          <cell r="A544" t="str">
            <v>04.2003</v>
          </cell>
          <cell r="B544" t="str">
            <v>04.2003</v>
          </cell>
          <cell r="C544" t="str">
            <v>LD22</v>
          </cell>
          <cell r="D544" t="str">
            <v>Caáu kieän ñuùc saün</v>
          </cell>
          <cell r="E544" t="str">
            <v>100m2</v>
          </cell>
          <cell r="F544">
            <v>2772445</v>
          </cell>
          <cell r="G544">
            <v>508980</v>
          </cell>
          <cell r="H544">
            <v>3500</v>
          </cell>
        </row>
        <row r="545">
          <cell r="A545" t="str">
            <v>04.2004</v>
          </cell>
          <cell r="B545" t="str">
            <v>04.2004</v>
          </cell>
          <cell r="C545" t="str">
            <v>Coâng taùc vaùn kim loaïi</v>
          </cell>
          <cell r="D545" t="str">
            <v>Moùng coät , caáu kieän ñuùc saün</v>
          </cell>
          <cell r="E545" t="str">
            <v>100m2</v>
          </cell>
          <cell r="F545">
            <v>1171218</v>
          </cell>
          <cell r="G545">
            <v>684328</v>
          </cell>
          <cell r="H545">
            <v>267723</v>
          </cell>
        </row>
        <row r="546">
          <cell r="A546" t="str">
            <v>04.3101a</v>
          </cell>
          <cell r="B546" t="str">
            <v>04.3101a</v>
          </cell>
          <cell r="C546" t="str">
            <v>COÂNG TAÙC BEÂ TOÂNG</v>
          </cell>
          <cell r="D546" t="str">
            <v>Beâ toâng loùt moùng truï M50</v>
          </cell>
          <cell r="E546" t="str">
            <v>m3</v>
          </cell>
          <cell r="F546">
            <v>286599</v>
          </cell>
          <cell r="G546">
            <v>39733</v>
          </cell>
          <cell r="H546">
            <v>18193000</v>
          </cell>
        </row>
        <row r="547">
          <cell r="A547" t="str">
            <v>04.3101</v>
          </cell>
          <cell r="B547" t="str">
            <v>04.3101</v>
          </cell>
          <cell r="C547" t="str">
            <v>T15</v>
          </cell>
          <cell r="D547" t="str">
            <v>Beâ toâng loùt moùng truï M100</v>
          </cell>
          <cell r="E547" t="str">
            <v>m3</v>
          </cell>
          <cell r="F547">
            <v>345919</v>
          </cell>
          <cell r="G547">
            <v>39732</v>
          </cell>
          <cell r="H547">
            <v>6185000</v>
          </cell>
        </row>
        <row r="548">
          <cell r="A548" t="str">
            <v>04.3102</v>
          </cell>
          <cell r="B548" t="str">
            <v>04.3102</v>
          </cell>
          <cell r="C548" t="str">
            <v>T25</v>
          </cell>
          <cell r="D548" t="str">
            <v>Beâ toâng loùt moùng truï M150</v>
          </cell>
          <cell r="E548" t="str">
            <v>m3</v>
          </cell>
          <cell r="F548">
            <v>367816</v>
          </cell>
          <cell r="G548">
            <v>39732</v>
          </cell>
          <cell r="H548">
            <v>7857000</v>
          </cell>
        </row>
        <row r="549">
          <cell r="A549" t="str">
            <v>04.3111a</v>
          </cell>
          <cell r="B549" t="str">
            <v>04.3111a</v>
          </cell>
          <cell r="C549" t="str">
            <v>T375</v>
          </cell>
          <cell r="D549" t="str">
            <v>Beâ toâng loùt moùng baûn M50</v>
          </cell>
          <cell r="E549" t="str">
            <v>m3</v>
          </cell>
          <cell r="F549">
            <v>286599</v>
          </cell>
          <cell r="G549">
            <v>32081</v>
          </cell>
          <cell r="H549">
            <v>9842000</v>
          </cell>
        </row>
        <row r="550">
          <cell r="A550" t="str">
            <v>04.3111</v>
          </cell>
          <cell r="B550" t="str">
            <v>04.3111</v>
          </cell>
          <cell r="C550" t="str">
            <v>T50</v>
          </cell>
          <cell r="D550" t="str">
            <v>Beâ toâng loùt moùng baûn M100</v>
          </cell>
          <cell r="E550" t="str">
            <v>m3</v>
          </cell>
          <cell r="F550">
            <v>315919</v>
          </cell>
          <cell r="G550">
            <v>32080</v>
          </cell>
          <cell r="H550">
            <v>11666000</v>
          </cell>
        </row>
        <row r="551">
          <cell r="A551" t="str">
            <v>04.3112</v>
          </cell>
          <cell r="B551" t="str">
            <v>04.3112</v>
          </cell>
          <cell r="C551" t="str">
            <v>MDAP3</v>
          </cell>
          <cell r="D551" t="str">
            <v>Beâ toâng loùt moùng baûn M150</v>
          </cell>
          <cell r="E551" t="str">
            <v>m3</v>
          </cell>
          <cell r="F551">
            <v>367816</v>
          </cell>
          <cell r="G551">
            <v>32080</v>
          </cell>
        </row>
        <row r="552">
          <cell r="C552" t="str">
            <v>ÑOÅ BEÂ TOÂNG LOÙT MOÙNG COÄT 
BAÈNG MAÙY KEÁT HÔÏP THUÛ COÂNG</v>
          </cell>
          <cell r="D552" t="str">
            <v>Beâ toâng loùt moùng truï M50</v>
          </cell>
          <cell r="E552" t="str">
            <v>m3</v>
          </cell>
          <cell r="F552">
            <v>286599</v>
          </cell>
          <cell r="G552">
            <v>26783</v>
          </cell>
          <cell r="H552">
            <v>12544</v>
          </cell>
        </row>
        <row r="553">
          <cell r="A553" t="str">
            <v>04.3201</v>
          </cell>
          <cell r="B553" t="str">
            <v>04.3201</v>
          </cell>
          <cell r="C553" t="str">
            <v>LRTD</v>
          </cell>
          <cell r="D553" t="str">
            <v>Beâ toâng loùt moùng truï M100</v>
          </cell>
          <cell r="E553" t="str">
            <v>m3</v>
          </cell>
          <cell r="F553">
            <v>315919</v>
          </cell>
          <cell r="G553">
            <v>26783</v>
          </cell>
          <cell r="H553">
            <v>12544</v>
          </cell>
        </row>
        <row r="554">
          <cell r="A554" t="str">
            <v>04.3202</v>
          </cell>
          <cell r="B554" t="str">
            <v>04.3202</v>
          </cell>
          <cell r="C554" t="str">
            <v>DA15</v>
          </cell>
          <cell r="D554" t="str">
            <v>Beâ toâng loùt moùng truï M150</v>
          </cell>
          <cell r="E554" t="str">
            <v>m3</v>
          </cell>
          <cell r="F554">
            <v>367816</v>
          </cell>
          <cell r="G554">
            <v>26783</v>
          </cell>
          <cell r="H554">
            <v>12544</v>
          </cell>
        </row>
        <row r="555">
          <cell r="A555" t="str">
            <v>04.3211a</v>
          </cell>
          <cell r="B555" t="str">
            <v>04.3211a</v>
          </cell>
          <cell r="C555" t="str">
            <v>MDD3</v>
          </cell>
          <cell r="D555" t="str">
            <v>Beâ toâng loùt moùng baûn M50</v>
          </cell>
          <cell r="E555" t="str">
            <v>m3</v>
          </cell>
          <cell r="F555">
            <v>286599</v>
          </cell>
          <cell r="G555">
            <v>19131</v>
          </cell>
          <cell r="H555">
            <v>12544</v>
          </cell>
        </row>
        <row r="556">
          <cell r="A556" t="str">
            <v>04.3211</v>
          </cell>
          <cell r="B556" t="str">
            <v>04.3211</v>
          </cell>
          <cell r="C556" t="str">
            <v>DRTD</v>
          </cell>
          <cell r="D556" t="str">
            <v>Beâ toâng loùt moùng baûn M100</v>
          </cell>
          <cell r="E556" t="str">
            <v>m3</v>
          </cell>
          <cell r="F556">
            <v>315919</v>
          </cell>
          <cell r="G556">
            <v>19130</v>
          </cell>
          <cell r="H556">
            <v>12544</v>
          </cell>
        </row>
        <row r="557">
          <cell r="A557" t="str">
            <v>04.3212</v>
          </cell>
          <cell r="B557" t="str">
            <v>04.3212</v>
          </cell>
          <cell r="C557" t="str">
            <v>DRTD12</v>
          </cell>
          <cell r="D557" t="str">
            <v>Beâ toâng loùt moùng baûn M150</v>
          </cell>
          <cell r="E557" t="str">
            <v>m3</v>
          </cell>
          <cell r="F557">
            <v>367816</v>
          </cell>
          <cell r="G557">
            <v>19130</v>
          </cell>
          <cell r="H557">
            <v>12544</v>
          </cell>
        </row>
        <row r="558">
          <cell r="A558" t="str">
            <v>04.3301</v>
          </cell>
          <cell r="B558" t="str">
            <v>04.3301</v>
          </cell>
          <cell r="C558" t="str">
            <v>ÑOÅ BEÂ TOÂNG MOÙNG COÄT BAÈNG 
THUÛ COÂNG</v>
          </cell>
          <cell r="D558" t="str">
            <v>Beâ toâng moùng truïcoù caàu coâng taùc  M100</v>
          </cell>
          <cell r="E558" t="str">
            <v>m3</v>
          </cell>
          <cell r="F558">
            <v>365610</v>
          </cell>
          <cell r="G558">
            <v>52388</v>
          </cell>
        </row>
        <row r="559">
          <cell r="A559" t="str">
            <v>04.3302</v>
          </cell>
          <cell r="B559" t="str">
            <v>04.3302</v>
          </cell>
          <cell r="C559" t="str">
            <v>Thi coâng baèng thuû coâng</v>
          </cell>
          <cell r="D559" t="str">
            <v>Beâ toâng moùng truïcoù caàu coâng taùc  M150</v>
          </cell>
          <cell r="E559" t="str">
            <v>m3</v>
          </cell>
          <cell r="F559">
            <v>422143</v>
          </cell>
          <cell r="G559">
            <v>52388</v>
          </cell>
        </row>
        <row r="560">
          <cell r="A560" t="str">
            <v>04.3303</v>
          </cell>
          <cell r="B560" t="str">
            <v>04.3303</v>
          </cell>
          <cell r="C560" t="str">
            <v>Dk3p5-20</v>
          </cell>
          <cell r="D560" t="str">
            <v>Beâ toâng moùng truïcoù caàu coâng taùc  M200</v>
          </cell>
          <cell r="E560" t="str">
            <v>m3</v>
          </cell>
          <cell r="F560">
            <v>476738</v>
          </cell>
          <cell r="G560">
            <v>52388</v>
          </cell>
          <cell r="H560">
            <v>325000</v>
          </cell>
        </row>
        <row r="561">
          <cell r="A561" t="str">
            <v>04.3304</v>
          </cell>
          <cell r="B561" t="str">
            <v>04.3304</v>
          </cell>
          <cell r="C561" t="str">
            <v>Dk3p5</v>
          </cell>
          <cell r="D561" t="str">
            <v>Beâ toâng moùng truïcoù caàu coâng taùc  M250</v>
          </cell>
          <cell r="E561" t="str">
            <v>m3</v>
          </cell>
          <cell r="F561">
            <v>533520</v>
          </cell>
          <cell r="G561">
            <v>52388</v>
          </cell>
          <cell r="H561">
            <v>305000</v>
          </cell>
        </row>
        <row r="562">
          <cell r="A562" t="str">
            <v>04.3311</v>
          </cell>
          <cell r="B562" t="str">
            <v>04.3311</v>
          </cell>
          <cell r="C562" t="str">
            <v>dk1p40</v>
          </cell>
          <cell r="D562" t="str">
            <v>Beâ toâng moùng truïkhoâng coù caàu coâng taùc  M100</v>
          </cell>
          <cell r="E562" t="str">
            <v>m3</v>
          </cell>
          <cell r="F562">
            <v>333424</v>
          </cell>
          <cell r="G562">
            <v>45030</v>
          </cell>
          <cell r="H562">
            <v>125000</v>
          </cell>
        </row>
        <row r="563">
          <cell r="A563" t="str">
            <v>04.3312</v>
          </cell>
          <cell r="B563" t="str">
            <v>04.3312</v>
          </cell>
          <cell r="C563" t="str">
            <v>dk1p120</v>
          </cell>
          <cell r="D563" t="str">
            <v>Beâ toâng moùng truïkhoâng coù caàu coâng taùc  M150</v>
          </cell>
          <cell r="E563" t="str">
            <v>m3</v>
          </cell>
          <cell r="F563">
            <v>389957</v>
          </cell>
          <cell r="G563">
            <v>45030</v>
          </cell>
          <cell r="H563">
            <v>135000</v>
          </cell>
        </row>
        <row r="564">
          <cell r="A564" t="str">
            <v>04.3313</v>
          </cell>
          <cell r="B564" t="str">
            <v>04.3313</v>
          </cell>
          <cell r="C564" t="str">
            <v>dk3p100</v>
          </cell>
          <cell r="D564" t="str">
            <v>Beâ toâng moùng truïkhoâng coù caàu coâng taùc  M200</v>
          </cell>
          <cell r="E564" t="str">
            <v>m3</v>
          </cell>
          <cell r="F564">
            <v>444552</v>
          </cell>
          <cell r="G564">
            <v>45030</v>
          </cell>
          <cell r="H564">
            <v>440000</v>
          </cell>
        </row>
        <row r="565">
          <cell r="A565" t="str">
            <v>04.3314</v>
          </cell>
          <cell r="B565" t="str">
            <v>04.3314</v>
          </cell>
          <cell r="C565" t="str">
            <v>dk1p100</v>
          </cell>
          <cell r="D565" t="str">
            <v>Beâ toâng moùng truïkhoâng coù caàu coâng taùc  M250</v>
          </cell>
          <cell r="E565" t="str">
            <v>m3</v>
          </cell>
          <cell r="F565">
            <v>501344</v>
          </cell>
          <cell r="G565">
            <v>45030</v>
          </cell>
          <cell r="H565">
            <v>135000</v>
          </cell>
        </row>
        <row r="566">
          <cell r="A566" t="str">
            <v>04.3321</v>
          </cell>
          <cell r="B566" t="str">
            <v>04.3321</v>
          </cell>
          <cell r="C566" t="str">
            <v>dk1p50</v>
          </cell>
          <cell r="D566" t="str">
            <v>Beâ toâng moùng baûn coù caàu coâng taùc  M100</v>
          </cell>
          <cell r="E566" t="str">
            <v>m3</v>
          </cell>
          <cell r="F566">
            <v>365610</v>
          </cell>
          <cell r="G566">
            <v>51946</v>
          </cell>
          <cell r="H566">
            <v>135000</v>
          </cell>
        </row>
        <row r="567">
          <cell r="A567" t="str">
            <v>04.3322</v>
          </cell>
          <cell r="B567" t="str">
            <v>04.3322</v>
          </cell>
          <cell r="C567" t="str">
            <v>dk3p80</v>
          </cell>
          <cell r="D567" t="str">
            <v>Beâ toâng moùng baûn coù caàu coâng taùc  M150</v>
          </cell>
          <cell r="E567" t="str">
            <v>m3</v>
          </cell>
          <cell r="F567">
            <v>422143</v>
          </cell>
          <cell r="G567">
            <v>51946</v>
          </cell>
          <cell r="H567">
            <v>440000</v>
          </cell>
        </row>
        <row r="568">
          <cell r="A568" t="str">
            <v>04.3323</v>
          </cell>
          <cell r="B568" t="str">
            <v>04.3323</v>
          </cell>
          <cell r="C568" t="str">
            <v>dk3p50</v>
          </cell>
          <cell r="D568" t="str">
            <v>Beâ toâng moùng baûn coù caàu coâng taùc  M200</v>
          </cell>
          <cell r="E568" t="str">
            <v>m3</v>
          </cell>
          <cell r="F568">
            <v>476738</v>
          </cell>
          <cell r="G568">
            <v>51946</v>
          </cell>
          <cell r="H568">
            <v>410000</v>
          </cell>
        </row>
        <row r="569">
          <cell r="A569" t="str">
            <v>04.3324</v>
          </cell>
          <cell r="B569" t="str">
            <v>04.3324</v>
          </cell>
          <cell r="C569" t="str">
            <v>no30</v>
          </cell>
          <cell r="D569" t="str">
            <v>Beâ toâng moùng baûn coù caàu coâng taùc  M250</v>
          </cell>
          <cell r="E569" t="str">
            <v>m3</v>
          </cell>
          <cell r="F569">
            <v>533530</v>
          </cell>
          <cell r="G569">
            <v>51946</v>
          </cell>
          <cell r="H569">
            <v>5000</v>
          </cell>
        </row>
        <row r="570">
          <cell r="A570" t="str">
            <v>04.3331</v>
          </cell>
          <cell r="B570" t="str">
            <v>04.3331</v>
          </cell>
          <cell r="C570" t="str">
            <v>Thi coâng baèng thuû coâng keát hôïp ñaàm duøi</v>
          </cell>
          <cell r="D570" t="str">
            <v>Beâ toâng moùng truïcoù caàu coâng taùc  M100</v>
          </cell>
          <cell r="E570" t="str">
            <v>m3</v>
          </cell>
          <cell r="F570">
            <v>365610</v>
          </cell>
          <cell r="G570">
            <v>44589</v>
          </cell>
          <cell r="H570">
            <v>4003</v>
          </cell>
        </row>
        <row r="571">
          <cell r="A571" t="str">
            <v>04.3332</v>
          </cell>
          <cell r="B571" t="str">
            <v>04.3332</v>
          </cell>
          <cell r="C571" t="str">
            <v>no25-1</v>
          </cell>
          <cell r="D571" t="str">
            <v>Beâ toâng moùng truïcoù caàu coâng taùc  M150</v>
          </cell>
          <cell r="E571" t="str">
            <v>m3</v>
          </cell>
          <cell r="F571">
            <v>422143</v>
          </cell>
          <cell r="G571">
            <v>44589</v>
          </cell>
          <cell r="H571">
            <v>4003</v>
          </cell>
        </row>
        <row r="572">
          <cell r="A572" t="str">
            <v>04.3333</v>
          </cell>
          <cell r="B572" t="str">
            <v>04.3333</v>
          </cell>
          <cell r="C572" t="str">
            <v>OSC</v>
          </cell>
          <cell r="D572" t="str">
            <v>Beâ toâng moùng truïcoù caàu coâng taùc  M200</v>
          </cell>
          <cell r="E572" t="str">
            <v>m3</v>
          </cell>
          <cell r="F572">
            <v>476738</v>
          </cell>
          <cell r="G572">
            <v>44589</v>
          </cell>
          <cell r="H572">
            <v>4003</v>
          </cell>
        </row>
        <row r="573">
          <cell r="A573" t="str">
            <v>04.3334</v>
          </cell>
          <cell r="B573" t="str">
            <v>04.3334</v>
          </cell>
          <cell r="C573" t="str">
            <v>OK</v>
          </cell>
          <cell r="D573" t="str">
            <v>Beâ toâng moùng truïcoù caàu coâng taùc  M250</v>
          </cell>
          <cell r="E573" t="str">
            <v>m3</v>
          </cell>
          <cell r="F573">
            <v>533530</v>
          </cell>
          <cell r="G573">
            <v>44589</v>
          </cell>
          <cell r="H573">
            <v>4003</v>
          </cell>
        </row>
        <row r="574">
          <cell r="A574" t="str">
            <v>04.3341</v>
          </cell>
          <cell r="B574" t="str">
            <v>04.3341</v>
          </cell>
          <cell r="C574" t="str">
            <v>PVC100</v>
          </cell>
          <cell r="D574" t="str">
            <v>Beâ toâng moùng truïkhoâng coù caàu coâng taùc  M100</v>
          </cell>
          <cell r="E574" t="str">
            <v>m3</v>
          </cell>
          <cell r="F574">
            <v>332360</v>
          </cell>
          <cell r="G574">
            <v>38261</v>
          </cell>
          <cell r="H574">
            <v>4003</v>
          </cell>
        </row>
        <row r="575">
          <cell r="A575" t="str">
            <v>04.3342</v>
          </cell>
          <cell r="B575" t="str">
            <v>04.3342</v>
          </cell>
          <cell r="C575" t="str">
            <v>PVC114-4</v>
          </cell>
          <cell r="D575" t="str">
            <v>Beâ toâng moùng truïkhoâng coù caàu coâng taùc  M150</v>
          </cell>
          <cell r="E575" t="str">
            <v>m3</v>
          </cell>
          <cell r="F575">
            <v>388893</v>
          </cell>
          <cell r="G575">
            <v>38261</v>
          </cell>
          <cell r="H575">
            <v>4003</v>
          </cell>
        </row>
        <row r="576">
          <cell r="A576" t="str">
            <v>04.3343</v>
          </cell>
          <cell r="B576" t="str">
            <v>04.3343</v>
          </cell>
          <cell r="C576" t="str">
            <v>PVC21-4</v>
          </cell>
          <cell r="D576" t="str">
            <v>Beâ toâng moùng truïkhoâng coù caàu coâng taùc  M200</v>
          </cell>
          <cell r="E576" t="str">
            <v>m3</v>
          </cell>
          <cell r="F576">
            <v>443488</v>
          </cell>
          <cell r="G576">
            <v>38261</v>
          </cell>
          <cell r="H576">
            <v>4003</v>
          </cell>
        </row>
        <row r="577">
          <cell r="A577" t="str">
            <v>04.3344</v>
          </cell>
          <cell r="B577" t="str">
            <v>04.3344</v>
          </cell>
          <cell r="C577" t="str">
            <v>PVC60m</v>
          </cell>
          <cell r="D577" t="str">
            <v>Beâ toâng moùng truïkhoâng coù caàu coâng taùc  M250</v>
          </cell>
          <cell r="E577" t="str">
            <v>m3</v>
          </cell>
          <cell r="F577">
            <v>500280</v>
          </cell>
          <cell r="G577">
            <v>38261</v>
          </cell>
          <cell r="H577">
            <v>4003</v>
          </cell>
        </row>
        <row r="578">
          <cell r="A578" t="str">
            <v>04.3351</v>
          </cell>
          <cell r="B578" t="str">
            <v>04.3351</v>
          </cell>
          <cell r="C578" t="str">
            <v>PVC60</v>
          </cell>
          <cell r="D578" t="str">
            <v>Beâ toâng moùng baûn coù caàu coâng taùc  M100</v>
          </cell>
          <cell r="E578" t="str">
            <v>m3</v>
          </cell>
          <cell r="F578">
            <v>365610</v>
          </cell>
          <cell r="G578">
            <v>41498</v>
          </cell>
          <cell r="H578">
            <v>4003</v>
          </cell>
        </row>
        <row r="579">
          <cell r="A579" t="str">
            <v>04.3352</v>
          </cell>
          <cell r="B579" t="str">
            <v>04.3352</v>
          </cell>
          <cell r="C579" t="str">
            <v>PVC90</v>
          </cell>
          <cell r="D579" t="str">
            <v>Beâ toâng moùng baûn coù caàu coâng taùc  M150</v>
          </cell>
          <cell r="E579" t="str">
            <v>m3</v>
          </cell>
          <cell r="F579">
            <v>422143</v>
          </cell>
          <cell r="G579">
            <v>41498</v>
          </cell>
          <cell r="H579">
            <v>4003</v>
          </cell>
        </row>
        <row r="580">
          <cell r="A580" t="str">
            <v>04.3353</v>
          </cell>
          <cell r="B580" t="str">
            <v>04.3353</v>
          </cell>
          <cell r="C580" t="str">
            <v>kepPVC114</v>
          </cell>
          <cell r="D580" t="str">
            <v>Beâ toâng moùng baûn coù caàu coâng taùc  M200</v>
          </cell>
          <cell r="E580" t="str">
            <v>m3</v>
          </cell>
          <cell r="F580">
            <v>476738</v>
          </cell>
          <cell r="G580">
            <v>41498</v>
          </cell>
          <cell r="H580">
            <v>4003</v>
          </cell>
        </row>
        <row r="581">
          <cell r="A581" t="str">
            <v>04.3354</v>
          </cell>
          <cell r="B581" t="str">
            <v>04.3354</v>
          </cell>
          <cell r="C581" t="str">
            <v>OT49</v>
          </cell>
          <cell r="D581" t="str">
            <v>Beâ toâng moùng baûn coù caàu coâng taùc  M250</v>
          </cell>
          <cell r="E581" t="str">
            <v>m3</v>
          </cell>
          <cell r="F581">
            <v>533530</v>
          </cell>
          <cell r="G581">
            <v>41498</v>
          </cell>
          <cell r="H581">
            <v>4003</v>
          </cell>
        </row>
        <row r="582">
          <cell r="A582" t="str">
            <v>04.3401</v>
          </cell>
          <cell r="B582" t="str">
            <v>04.3401</v>
          </cell>
          <cell r="C582" t="str">
            <v>ÑOÅ BEÂ TOÂNG MOÙNG COÄT BAÈNG MAÙY
KEÁT HÔÏP THUÛ COÂNG</v>
          </cell>
          <cell r="D582" t="str">
            <v>Beâ toâng moùng truïcoù caàu coâng taùc  M100</v>
          </cell>
          <cell r="E582" t="str">
            <v>m3</v>
          </cell>
          <cell r="F582">
            <v>365610</v>
          </cell>
          <cell r="G582">
            <v>42734</v>
          </cell>
          <cell r="H582">
            <v>12986</v>
          </cell>
        </row>
        <row r="583">
          <cell r="A583" t="str">
            <v>04.3402</v>
          </cell>
          <cell r="B583" t="str">
            <v>04.3402</v>
          </cell>
          <cell r="C583" t="str">
            <v>PU</v>
          </cell>
          <cell r="D583" t="str">
            <v>Beâ toâng moùng truïcoù caàu coâng taùc  M150</v>
          </cell>
          <cell r="E583" t="str">
            <v>m3</v>
          </cell>
          <cell r="F583">
            <v>422143</v>
          </cell>
          <cell r="G583">
            <v>42734</v>
          </cell>
          <cell r="H583">
            <v>12986</v>
          </cell>
        </row>
        <row r="584">
          <cell r="A584" t="str">
            <v>04.3403</v>
          </cell>
          <cell r="B584" t="str">
            <v>04.3403</v>
          </cell>
          <cell r="C584" t="str">
            <v>roletg</v>
          </cell>
          <cell r="D584" t="str">
            <v>Beâ toâng moùng truïcoù caàu coâng taùc  M200</v>
          </cell>
          <cell r="E584" t="str">
            <v>m3</v>
          </cell>
          <cell r="F584">
            <v>476738</v>
          </cell>
          <cell r="G584">
            <v>42734</v>
          </cell>
          <cell r="H584">
            <v>12986</v>
          </cell>
        </row>
        <row r="585">
          <cell r="A585" t="str">
            <v>04.3404</v>
          </cell>
          <cell r="B585" t="str">
            <v>04.3404</v>
          </cell>
          <cell r="C585" t="str">
            <v>s70</v>
          </cell>
          <cell r="D585" t="str">
            <v>Beâ toâng moùng truïcoù caàu coâng taùc  M250</v>
          </cell>
          <cell r="E585" t="str">
            <v>m3</v>
          </cell>
          <cell r="F585">
            <v>533530</v>
          </cell>
          <cell r="G585">
            <v>42734</v>
          </cell>
          <cell r="H585">
            <v>12986</v>
          </cell>
        </row>
        <row r="586">
          <cell r="A586" t="str">
            <v>04.3411</v>
          </cell>
          <cell r="B586" t="str">
            <v>04.3411</v>
          </cell>
          <cell r="C586" t="str">
            <v>SAT10</v>
          </cell>
          <cell r="D586" t="str">
            <v>Beâ toâng moùng truïkhoâng coù caàu coâng taùc  M100</v>
          </cell>
          <cell r="E586" t="str">
            <v>m3</v>
          </cell>
          <cell r="F586">
            <v>332360</v>
          </cell>
          <cell r="G586">
            <v>35147</v>
          </cell>
          <cell r="H586">
            <v>12986</v>
          </cell>
        </row>
        <row r="587">
          <cell r="A587" t="str">
            <v>04.3412</v>
          </cell>
          <cell r="B587" t="str">
            <v>04.3412</v>
          </cell>
          <cell r="C587" t="str">
            <v>S</v>
          </cell>
          <cell r="D587" t="str">
            <v>Beâ toâng moùng truïkhoâng coù caàu coâng taùc  M150</v>
          </cell>
          <cell r="E587" t="str">
            <v>m3</v>
          </cell>
          <cell r="F587">
            <v>388893</v>
          </cell>
          <cell r="G587">
            <v>35147</v>
          </cell>
          <cell r="H587">
            <v>12986</v>
          </cell>
        </row>
        <row r="588">
          <cell r="A588" t="str">
            <v>04.3413</v>
          </cell>
          <cell r="B588" t="str">
            <v>04.3413</v>
          </cell>
          <cell r="C588" t="str">
            <v>SN</v>
          </cell>
          <cell r="D588" t="str">
            <v>Beâ toâng moùng truïkhoâng coù caàu coâng taùc  M200</v>
          </cell>
          <cell r="E588" t="str">
            <v>m3</v>
          </cell>
          <cell r="F588">
            <v>443488</v>
          </cell>
          <cell r="G588">
            <v>35147</v>
          </cell>
          <cell r="H588">
            <v>12986</v>
          </cell>
        </row>
        <row r="589">
          <cell r="A589" t="str">
            <v>04.3414</v>
          </cell>
          <cell r="B589" t="str">
            <v>04.3414</v>
          </cell>
          <cell r="C589" t="str">
            <v>TAMN</v>
          </cell>
          <cell r="D589" t="str">
            <v>Beâ toâng moùng truïkhoâng coù caàu coâng taùc  M250</v>
          </cell>
          <cell r="E589" t="str">
            <v>m3</v>
          </cell>
          <cell r="F589">
            <v>500280</v>
          </cell>
          <cell r="G589">
            <v>35147</v>
          </cell>
          <cell r="H589">
            <v>12986</v>
          </cell>
        </row>
        <row r="590">
          <cell r="A590" t="str">
            <v>04.3421</v>
          </cell>
          <cell r="B590" t="str">
            <v>04.3421</v>
          </cell>
          <cell r="C590" t="str">
            <v>TCH40</v>
          </cell>
          <cell r="D590" t="str">
            <v>Beâ toâng moùng baûn coù caàu coâng taùc  M100</v>
          </cell>
          <cell r="E590" t="str">
            <v>m3</v>
          </cell>
          <cell r="F590">
            <v>367058</v>
          </cell>
          <cell r="G590">
            <v>41805</v>
          </cell>
          <cell r="H590">
            <v>12986</v>
          </cell>
        </row>
        <row r="591">
          <cell r="A591" t="str">
            <v>04.3422</v>
          </cell>
          <cell r="B591" t="str">
            <v>04.3422</v>
          </cell>
          <cell r="C591" t="str">
            <v>TCH</v>
          </cell>
          <cell r="D591" t="str">
            <v>Beâ toâng moùng baûn coù caàu coâng taùc  M150</v>
          </cell>
          <cell r="E591" t="str">
            <v>m3</v>
          </cell>
          <cell r="F591">
            <v>423591</v>
          </cell>
          <cell r="G591">
            <v>41805</v>
          </cell>
          <cell r="H591">
            <v>12986</v>
          </cell>
        </row>
        <row r="592">
          <cell r="A592" t="str">
            <v>04.3423</v>
          </cell>
          <cell r="B592" t="str">
            <v>04.3423</v>
          </cell>
          <cell r="C592" t="str">
            <v>TN1620</v>
          </cell>
          <cell r="D592" t="str">
            <v>Beâ toâng moùng baûn coù caàu coâng taùc  M200</v>
          </cell>
          <cell r="E592" t="str">
            <v>m3</v>
          </cell>
          <cell r="F592">
            <v>478186</v>
          </cell>
          <cell r="G592">
            <v>41805</v>
          </cell>
          <cell r="H592">
            <v>12986</v>
          </cell>
        </row>
        <row r="593">
          <cell r="A593" t="str">
            <v>04.3424</v>
          </cell>
          <cell r="B593" t="str">
            <v>04.3424</v>
          </cell>
          <cell r="C593" t="str">
            <v>TN1625</v>
          </cell>
          <cell r="D593" t="str">
            <v>Beâ toâng moùng baûn coù caàu coâng taùc  M250</v>
          </cell>
          <cell r="E593" t="str">
            <v>m3</v>
          </cell>
          <cell r="F593">
            <v>534978</v>
          </cell>
          <cell r="G593">
            <v>41805</v>
          </cell>
          <cell r="H593">
            <v>12986</v>
          </cell>
        </row>
        <row r="594">
          <cell r="A594" t="str">
            <v>04.3501</v>
          </cell>
          <cell r="B594" t="str">
            <v>04.3501</v>
          </cell>
          <cell r="C594" t="str">
            <v>ÑOÅ BEÂ TOÂNG MOÙNG COÄT BAÈNG 
BEÂ TOÂNG THÖÔNG PHAÅM</v>
          </cell>
          <cell r="D594" t="str">
            <v>Beâ toâng moùng truï M150</v>
          </cell>
          <cell r="E594" t="str">
            <v>m3</v>
          </cell>
          <cell r="F594">
            <v>369225</v>
          </cell>
          <cell r="G594">
            <v>11767</v>
          </cell>
          <cell r="H594">
            <v>3562</v>
          </cell>
        </row>
        <row r="595">
          <cell r="A595" t="str">
            <v>04.3502</v>
          </cell>
          <cell r="B595" t="str">
            <v>04.3502</v>
          </cell>
          <cell r="C595" t="str">
            <v>TN30</v>
          </cell>
          <cell r="D595" t="str">
            <v>Beâ toâng moùng truï M200</v>
          </cell>
          <cell r="E595" t="str">
            <v>m3</v>
          </cell>
          <cell r="F595">
            <v>418122</v>
          </cell>
          <cell r="G595">
            <v>11767</v>
          </cell>
          <cell r="H595">
            <v>3562</v>
          </cell>
        </row>
        <row r="596">
          <cell r="A596" t="str">
            <v>04.3503</v>
          </cell>
          <cell r="B596" t="str">
            <v>04.3503</v>
          </cell>
          <cell r="C596" t="str">
            <v>TN</v>
          </cell>
          <cell r="D596" t="str">
            <v>Beâ toâng moùng truï M250</v>
          </cell>
          <cell r="E596" t="str">
            <v>m3</v>
          </cell>
          <cell r="F596">
            <v>474060</v>
          </cell>
          <cell r="G596">
            <v>11767</v>
          </cell>
          <cell r="H596">
            <v>3562</v>
          </cell>
        </row>
        <row r="597">
          <cell r="A597" t="str">
            <v>04.3504</v>
          </cell>
          <cell r="B597" t="str">
            <v>04.3504</v>
          </cell>
          <cell r="C597" t="str">
            <v>TON6x100x150</v>
          </cell>
          <cell r="D597" t="str">
            <v>Beâ toâng moùng truï M300</v>
          </cell>
          <cell r="E597" t="str">
            <v>m3</v>
          </cell>
          <cell r="F597">
            <v>511988</v>
          </cell>
          <cell r="G597">
            <v>11767</v>
          </cell>
          <cell r="H597">
            <v>3562</v>
          </cell>
        </row>
        <row r="598">
          <cell r="A598" t="str">
            <v>04.3511</v>
          </cell>
          <cell r="B598" t="str">
            <v>04.3511</v>
          </cell>
          <cell r="C598" t="str">
            <v>TON6x70x200</v>
          </cell>
          <cell r="D598" t="str">
            <v>Beâ toâng moùng baûn M150</v>
          </cell>
          <cell r="E598" t="str">
            <v>m3</v>
          </cell>
          <cell r="F598">
            <v>402149</v>
          </cell>
          <cell r="G598">
            <v>26012</v>
          </cell>
          <cell r="H598">
            <v>3562</v>
          </cell>
        </row>
        <row r="599">
          <cell r="A599" t="str">
            <v>04.3512</v>
          </cell>
          <cell r="B599" t="str">
            <v>04.3512</v>
          </cell>
          <cell r="C599" t="str">
            <v>TON6x70x240</v>
          </cell>
          <cell r="D599" t="str">
            <v>Beâ toâng moùng baûn M200</v>
          </cell>
          <cell r="E599" t="str">
            <v>m3</v>
          </cell>
          <cell r="F599">
            <v>455512</v>
          </cell>
          <cell r="G599">
            <v>26012</v>
          </cell>
          <cell r="H599">
            <v>3562</v>
          </cell>
        </row>
        <row r="600">
          <cell r="A600" t="str">
            <v>04.3513</v>
          </cell>
          <cell r="B600" t="str">
            <v>04.3513</v>
          </cell>
          <cell r="C600" t="str">
            <v>THAP3P</v>
          </cell>
          <cell r="D600" t="str">
            <v>Beâ toâng moùng baûn M250</v>
          </cell>
          <cell r="E600" t="str">
            <v>m3</v>
          </cell>
          <cell r="F600">
            <v>512003</v>
          </cell>
          <cell r="G600">
            <v>26012</v>
          </cell>
          <cell r="H600">
            <v>3562</v>
          </cell>
        </row>
        <row r="601">
          <cell r="A601" t="str">
            <v>04.3514</v>
          </cell>
          <cell r="B601" t="str">
            <v>04.3514</v>
          </cell>
          <cell r="C601" t="str">
            <v>THDK1</v>
          </cell>
          <cell r="D601" t="str">
            <v>Beâ toâng moùng baûn M300</v>
          </cell>
          <cell r="E601" t="str">
            <v>m3</v>
          </cell>
          <cell r="F601">
            <v>550307</v>
          </cell>
          <cell r="G601">
            <v>26012</v>
          </cell>
          <cell r="H601">
            <v>3562</v>
          </cell>
        </row>
        <row r="602">
          <cell r="A602" t="str">
            <v>04.3521</v>
          </cell>
          <cell r="B602" t="str">
            <v>04.3521</v>
          </cell>
          <cell r="C602" t="str">
            <v>THDK1P</v>
          </cell>
          <cell r="D602" t="str">
            <v>Beâ toâng loùt moùng M150</v>
          </cell>
          <cell r="E602" t="str">
            <v>m3</v>
          </cell>
          <cell r="F602">
            <v>401872</v>
          </cell>
          <cell r="G602">
            <v>7122</v>
          </cell>
          <cell r="H602">
            <v>3562</v>
          </cell>
        </row>
        <row r="603">
          <cell r="A603" t="str">
            <v>04.3522</v>
          </cell>
          <cell r="B603" t="str">
            <v>04.3522</v>
          </cell>
          <cell r="C603" t="str">
            <v>THDK3P</v>
          </cell>
          <cell r="D603" t="str">
            <v>Beâ toâng loùt moùng M200</v>
          </cell>
          <cell r="E603" t="str">
            <v>m3</v>
          </cell>
          <cell r="F603">
            <v>450769</v>
          </cell>
          <cell r="G603">
            <v>7122</v>
          </cell>
          <cell r="H603">
            <v>4003</v>
          </cell>
        </row>
        <row r="604">
          <cell r="A604" t="str">
            <v>04.3523</v>
          </cell>
          <cell r="B604" t="str">
            <v>04.3523</v>
          </cell>
          <cell r="C604" t="str">
            <v>timer</v>
          </cell>
          <cell r="D604" t="str">
            <v>Beâ toâng loùt moùng M250</v>
          </cell>
          <cell r="E604" t="str">
            <v>m3</v>
          </cell>
          <cell r="F604">
            <v>506706</v>
          </cell>
          <cell r="G604">
            <v>7122</v>
          </cell>
          <cell r="H604">
            <v>4003</v>
          </cell>
        </row>
        <row r="605">
          <cell r="A605" t="str">
            <v>04.3524</v>
          </cell>
          <cell r="B605" t="str">
            <v>04.3524</v>
          </cell>
          <cell r="C605" t="str">
            <v>TON6</v>
          </cell>
          <cell r="D605" t="str">
            <v>Beâ toâng loùt moùng M300</v>
          </cell>
          <cell r="E605" t="str">
            <v>m3</v>
          </cell>
          <cell r="F605">
            <v>544635</v>
          </cell>
          <cell r="G605">
            <v>7122</v>
          </cell>
          <cell r="H605">
            <v>4003</v>
          </cell>
        </row>
        <row r="606">
          <cell r="A606" t="str">
            <v>04.3601</v>
          </cell>
          <cell r="B606" t="str">
            <v>04.3601</v>
          </cell>
          <cell r="C606" t="str">
            <v>ÑOÅ BEÂ TOÂNG CAÙC CAÁU KIEÄN ÑUÙC SAÜN</v>
          </cell>
          <cell r="D606" t="str">
            <v>Ñoå beâ toâng baèng thuû coâng M 200</v>
          </cell>
          <cell r="E606" t="str">
            <v>m3</v>
          </cell>
          <cell r="F606">
            <v>447735</v>
          </cell>
          <cell r="G606">
            <v>50328</v>
          </cell>
          <cell r="H606">
            <v>12857</v>
          </cell>
        </row>
        <row r="607">
          <cell r="A607" t="str">
            <v>04.3602</v>
          </cell>
          <cell r="B607" t="str">
            <v>04.3602</v>
          </cell>
          <cell r="C607" t="str">
            <v xml:space="preserve">Xaø thanh ngang moùng neùo, moùng coät </v>
          </cell>
          <cell r="D607" t="str">
            <v>Ñoå beâ toâng baèng thuû coâng M 250</v>
          </cell>
          <cell r="E607" t="str">
            <v>m3</v>
          </cell>
          <cell r="F607">
            <v>514235</v>
          </cell>
          <cell r="G607">
            <v>50328</v>
          </cell>
        </row>
        <row r="608">
          <cell r="A608" t="str">
            <v>04.3603</v>
          </cell>
          <cell r="B608" t="str">
            <v>04.3603</v>
          </cell>
          <cell r="C608" t="str">
            <v>( beâ toâng ñoå taïi choã)</v>
          </cell>
          <cell r="D608" t="str">
            <v>Ñoå beâ toâng baèng thuû coâng M 300 hoaù deûo</v>
          </cell>
          <cell r="E608" t="str">
            <v>m3</v>
          </cell>
          <cell r="F608">
            <v>1684521</v>
          </cell>
          <cell r="G608">
            <v>50328</v>
          </cell>
          <cell r="H608">
            <v>3500</v>
          </cell>
        </row>
        <row r="609">
          <cell r="A609" t="str">
            <v>04.3611</v>
          </cell>
          <cell r="B609" t="str">
            <v>04.3611</v>
          </cell>
          <cell r="C609" t="str">
            <v xml:space="preserve">Xaø thanh ngang moùng neùo, moùng coät </v>
          </cell>
          <cell r="D609" t="str">
            <v>Ñoå beâ toâng baèng thuû coâng M 200</v>
          </cell>
          <cell r="E609" t="str">
            <v>m3</v>
          </cell>
          <cell r="F609">
            <v>411993</v>
          </cell>
          <cell r="G609">
            <v>50328</v>
          </cell>
          <cell r="H609">
            <v>207580</v>
          </cell>
        </row>
        <row r="610">
          <cell r="A610" t="str">
            <v>04.3612</v>
          </cell>
          <cell r="B610" t="str">
            <v>04.3612</v>
          </cell>
          <cell r="C610" t="str">
            <v>( beâ toâng thöông phaåm)</v>
          </cell>
          <cell r="D610" t="str">
            <v>Ñoå beâ toâng baèng thuû coâng M 250</v>
          </cell>
          <cell r="E610" t="str">
            <v>m3</v>
          </cell>
          <cell r="F610">
            <v>467111</v>
          </cell>
          <cell r="G610">
            <v>50328</v>
          </cell>
        </row>
        <row r="611">
          <cell r="A611" t="str">
            <v>04.3613</v>
          </cell>
          <cell r="B611" t="str">
            <v>04.3613</v>
          </cell>
          <cell r="C611" t="str">
            <v>YC</v>
          </cell>
          <cell r="D611" t="str">
            <v xml:space="preserve">Ñoå beâ toâng baèng thuû coâng M 300 </v>
          </cell>
          <cell r="E611" t="str">
            <v>m3</v>
          </cell>
          <cell r="F611">
            <v>504483</v>
          </cell>
          <cell r="G611">
            <v>50328</v>
          </cell>
          <cell r="H611">
            <v>6000</v>
          </cell>
        </row>
        <row r="612">
          <cell r="A612" t="str">
            <v>04.3621</v>
          </cell>
          <cell r="B612" t="str">
            <v>04.3621</v>
          </cell>
          <cell r="C612" t="str">
            <v xml:space="preserve">Xaø thanh ngang moùng neùo, moùng coät </v>
          </cell>
          <cell r="D612" t="str">
            <v>Ñoå beâ toâng baèng thuû coâng keát hôïp cô giôùi M 200</v>
          </cell>
          <cell r="E612" t="str">
            <v>m3</v>
          </cell>
          <cell r="F612">
            <v>447735</v>
          </cell>
          <cell r="G612">
            <v>37378</v>
          </cell>
          <cell r="H612">
            <v>14285</v>
          </cell>
        </row>
        <row r="613">
          <cell r="A613" t="str">
            <v>04.3622</v>
          </cell>
          <cell r="B613" t="str">
            <v>04.3622</v>
          </cell>
          <cell r="C613" t="str">
            <v>( beâ toâng ñoå taïi choã)</v>
          </cell>
          <cell r="D613" t="str">
            <v>Ñoå beâ toâng baèng thuû coâng keát hôïp cô giôùi M 250</v>
          </cell>
          <cell r="E613" t="str">
            <v>m3</v>
          </cell>
          <cell r="F613">
            <v>514235</v>
          </cell>
          <cell r="G613">
            <v>37378</v>
          </cell>
          <cell r="H613">
            <v>14285</v>
          </cell>
        </row>
        <row r="614">
          <cell r="A614" t="str">
            <v>04.3623</v>
          </cell>
          <cell r="B614" t="str">
            <v>04.3623</v>
          </cell>
          <cell r="D614" t="str">
            <v>Ñoå beâ toâng baèng thuû coâng keát hôïp cô giôùi M 300 hoaù deûo</v>
          </cell>
          <cell r="E614" t="str">
            <v>m3</v>
          </cell>
          <cell r="F614">
            <v>1684521</v>
          </cell>
          <cell r="G614">
            <v>37378</v>
          </cell>
          <cell r="H614">
            <v>14285</v>
          </cell>
        </row>
        <row r="615">
          <cell r="A615" t="str">
            <v>04.3631</v>
          </cell>
          <cell r="B615" t="str">
            <v>04.3631</v>
          </cell>
          <cell r="C615" t="str">
            <v xml:space="preserve">Xaø thanh ngang moùng neùo, moùng coät </v>
          </cell>
          <cell r="D615" t="str">
            <v>Ñoå beâ toâng baèng thuû coâng keát hôïp cô giôùi M 200</v>
          </cell>
          <cell r="E615" t="str">
            <v>m3</v>
          </cell>
          <cell r="F615">
            <v>411993</v>
          </cell>
          <cell r="G615">
            <v>37378</v>
          </cell>
          <cell r="H615">
            <v>14285</v>
          </cell>
        </row>
        <row r="616">
          <cell r="A616" t="str">
            <v>04.3632</v>
          </cell>
          <cell r="B616" t="str">
            <v>04.3632</v>
          </cell>
          <cell r="C616" t="str">
            <v>( beâ toâng thöông phaåm)</v>
          </cell>
          <cell r="D616" t="str">
            <v>Ñoå beâ toâng baèng thuû coâng keát hôïp cô giôùi M 250</v>
          </cell>
          <cell r="E616" t="str">
            <v>m3</v>
          </cell>
          <cell r="F616">
            <v>467111</v>
          </cell>
          <cell r="G616">
            <v>37378</v>
          </cell>
          <cell r="H616">
            <v>14285</v>
          </cell>
        </row>
        <row r="617">
          <cell r="A617" t="str">
            <v>04.3633</v>
          </cell>
          <cell r="B617" t="str">
            <v>04.3633</v>
          </cell>
          <cell r="D617" t="str">
            <v xml:space="preserve">Ñoå beâ toâng baèng thuû coâng keát hôïp cô giôùi M 300 </v>
          </cell>
          <cell r="E617" t="str">
            <v>m3</v>
          </cell>
          <cell r="F617">
            <v>504483</v>
          </cell>
          <cell r="G617">
            <v>37378</v>
          </cell>
          <cell r="H617">
            <v>14285</v>
          </cell>
        </row>
        <row r="618">
          <cell r="A618" t="str">
            <v>04.3701</v>
          </cell>
          <cell r="B618" t="str">
            <v>04.3701</v>
          </cell>
          <cell r="C618" t="str">
            <v>ÑOÅ BEÂ TOÂNG MOÙNG COÄT BAÈNG GAÏCH VÔÕ</v>
          </cell>
          <cell r="D618" t="str">
            <v>M25</v>
          </cell>
          <cell r="E618" t="str">
            <v>m3</v>
          </cell>
          <cell r="F618">
            <v>108587</v>
          </cell>
          <cell r="G618">
            <v>25752</v>
          </cell>
        </row>
        <row r="619">
          <cell r="A619" t="str">
            <v>04.3702</v>
          </cell>
          <cell r="B619" t="str">
            <v>04.3702</v>
          </cell>
          <cell r="C619" t="str">
            <v>Chieàu roäng &lt;= 100cm</v>
          </cell>
          <cell r="D619" t="str">
            <v>M50</v>
          </cell>
          <cell r="E619" t="str">
            <v>m3</v>
          </cell>
          <cell r="F619">
            <v>154548</v>
          </cell>
          <cell r="G619">
            <v>25752</v>
          </cell>
        </row>
        <row r="620">
          <cell r="A620" t="str">
            <v>04.3703</v>
          </cell>
          <cell r="B620" t="str">
            <v>04.3703</v>
          </cell>
          <cell r="D620" t="str">
            <v>M75</v>
          </cell>
          <cell r="E620" t="str">
            <v>m3</v>
          </cell>
          <cell r="F620">
            <v>193983</v>
          </cell>
          <cell r="G620">
            <v>25752</v>
          </cell>
        </row>
        <row r="621">
          <cell r="A621" t="str">
            <v>04.3711</v>
          </cell>
          <cell r="B621" t="str">
            <v>04.3711</v>
          </cell>
          <cell r="C621" t="str">
            <v>Chieàu roäng &gt; 100cm</v>
          </cell>
          <cell r="D621" t="str">
            <v>M25</v>
          </cell>
          <cell r="E621" t="str">
            <v>m3</v>
          </cell>
          <cell r="F621">
            <v>108587</v>
          </cell>
          <cell r="G621">
            <v>21632</v>
          </cell>
        </row>
        <row r="622">
          <cell r="A622" t="str">
            <v>04.3712</v>
          </cell>
          <cell r="B622" t="str">
            <v>04.3712</v>
          </cell>
          <cell r="D622" t="str">
            <v>M50</v>
          </cell>
          <cell r="E622" t="str">
            <v>m3</v>
          </cell>
          <cell r="F622">
            <v>154548</v>
          </cell>
          <cell r="G622">
            <v>21632</v>
          </cell>
        </row>
        <row r="623">
          <cell r="A623" t="str">
            <v>04.3713</v>
          </cell>
          <cell r="B623" t="str">
            <v>04.3713</v>
          </cell>
          <cell r="D623" t="str">
            <v>M75</v>
          </cell>
          <cell r="E623" t="str">
            <v>m3</v>
          </cell>
          <cell r="F623">
            <v>193983</v>
          </cell>
          <cell r="G623">
            <v>21632</v>
          </cell>
        </row>
        <row r="624">
          <cell r="A624" t="str">
            <v>04.3801</v>
          </cell>
          <cell r="B624" t="str">
            <v>04.3801</v>
          </cell>
          <cell r="C624" t="str">
            <v>LAÉP ÑAËT CAÙC CAÁU KIEÄN BEÂ TOÂNG 
ÑUÙC SAÜN</v>
          </cell>
          <cell r="D624" t="str">
            <v>Troïng löôïng &lt;= 0,25 Taán</v>
          </cell>
          <cell r="E624" t="str">
            <v>Caùi</v>
          </cell>
          <cell r="G624">
            <v>11051</v>
          </cell>
        </row>
        <row r="625">
          <cell r="A625" t="str">
            <v>04.3802</v>
          </cell>
          <cell r="B625" t="str">
            <v>04.3802</v>
          </cell>
          <cell r="C625" t="str">
            <v>Laép moùng coät , moùng neùo, thanh ngang</v>
          </cell>
          <cell r="D625" t="str">
            <v>Troïng löôïng &lt;= 0,5 Taán</v>
          </cell>
          <cell r="E625" t="str">
            <v>Caùi</v>
          </cell>
          <cell r="G625">
            <v>24214</v>
          </cell>
        </row>
        <row r="626">
          <cell r="A626" t="str">
            <v>04.3803</v>
          </cell>
          <cell r="B626" t="str">
            <v>04.3803</v>
          </cell>
          <cell r="D626" t="str">
            <v>Troïng löôïng &gt; 0,5 Taán</v>
          </cell>
          <cell r="E626" t="str">
            <v>Caùi</v>
          </cell>
          <cell r="G626">
            <v>42252</v>
          </cell>
        </row>
        <row r="627">
          <cell r="A627" t="str">
            <v>04.4101</v>
          </cell>
          <cell r="B627" t="str">
            <v>04.4101</v>
          </cell>
          <cell r="C627" t="str">
            <v>XEÁP ÑAÙ, XAÂY KEØ ÑAÙ VAØ TÖÔØNG CHAÉN</v>
          </cell>
          <cell r="D627" t="str">
            <v>Xeáp ñaù khan khoâng chít maïch , maët baèng</v>
          </cell>
          <cell r="E627" t="str">
            <v>m3</v>
          </cell>
          <cell r="F627">
            <v>114649</v>
          </cell>
          <cell r="G627">
            <v>20438</v>
          </cell>
        </row>
        <row r="628">
          <cell r="A628" t="str">
            <v>04.4102</v>
          </cell>
          <cell r="B628" t="str">
            <v>04.4102</v>
          </cell>
          <cell r="D628" t="str">
            <v>Xeáp ñaù khan khoâng chít maïch , maùi doác thaúng</v>
          </cell>
          <cell r="E628" t="str">
            <v>m3</v>
          </cell>
          <cell r="F628">
            <v>114649</v>
          </cell>
          <cell r="G628">
            <v>23844</v>
          </cell>
        </row>
        <row r="629">
          <cell r="A629" t="str">
            <v>04.4103</v>
          </cell>
          <cell r="B629" t="str">
            <v>04.4103</v>
          </cell>
          <cell r="D629" t="str">
            <v>Xeáp ñaù khan khoâng chít maïch , maùi doác cong</v>
          </cell>
          <cell r="E629" t="str">
            <v>m3</v>
          </cell>
          <cell r="F629">
            <v>116885</v>
          </cell>
          <cell r="G629">
            <v>33754</v>
          </cell>
        </row>
        <row r="630">
          <cell r="A630" t="str">
            <v>04.4104</v>
          </cell>
          <cell r="B630" t="str">
            <v>04.4104</v>
          </cell>
          <cell r="D630" t="str">
            <v>Xeáp ñaù khan coù chít maïch , maët baèng</v>
          </cell>
          <cell r="E630" t="str">
            <v>m3</v>
          </cell>
          <cell r="F630">
            <v>137958</v>
          </cell>
          <cell r="G630">
            <v>26476</v>
          </cell>
        </row>
        <row r="631">
          <cell r="A631" t="str">
            <v>04.4105</v>
          </cell>
          <cell r="B631" t="str">
            <v>04.4105</v>
          </cell>
          <cell r="D631" t="str">
            <v>Xeáp ñaù khan coù chít maïch , maùi doác thaúng</v>
          </cell>
          <cell r="E631" t="str">
            <v>m3</v>
          </cell>
          <cell r="F631">
            <v>137958</v>
          </cell>
          <cell r="G631">
            <v>29883</v>
          </cell>
        </row>
        <row r="632">
          <cell r="A632" t="str">
            <v>04.4106</v>
          </cell>
          <cell r="B632" t="str">
            <v>04.4106</v>
          </cell>
          <cell r="D632" t="str">
            <v>Xeáp ñaù khan coù chít maïch , maùi doác cong</v>
          </cell>
          <cell r="E632" t="str">
            <v>m3</v>
          </cell>
          <cell r="F632">
            <v>139758</v>
          </cell>
          <cell r="G632">
            <v>34218</v>
          </cell>
        </row>
        <row r="633">
          <cell r="A633" t="str">
            <v>04.4201</v>
          </cell>
          <cell r="B633" t="str">
            <v>04.4201</v>
          </cell>
          <cell r="D633" t="str">
            <v>Xaây moùng ñaù hoäc, vöõa M75</v>
          </cell>
          <cell r="E633" t="str">
            <v>m3</v>
          </cell>
          <cell r="F633">
            <v>248221</v>
          </cell>
          <cell r="G633">
            <v>34127</v>
          </cell>
          <cell r="H633">
            <v>0</v>
          </cell>
        </row>
        <row r="634">
          <cell r="A634" t="str">
            <v>04.4202</v>
          </cell>
          <cell r="B634" t="str">
            <v>04.4202</v>
          </cell>
          <cell r="D634" t="str">
            <v>Xaây moùng ñaù hoäc, vöõa M100</v>
          </cell>
          <cell r="E634" t="str">
            <v>m3</v>
          </cell>
          <cell r="F634">
            <v>281275</v>
          </cell>
          <cell r="G634">
            <v>34127</v>
          </cell>
          <cell r="H634">
            <v>0</v>
          </cell>
        </row>
        <row r="635">
          <cell r="A635" t="str">
            <v>04.4211</v>
          </cell>
          <cell r="B635" t="str">
            <v>04.4211</v>
          </cell>
          <cell r="D635" t="str">
            <v>Xaây töôøng chaén chieàu daøy &lt;=60cm chieàu cao &lt;=2m, vöõa M75</v>
          </cell>
          <cell r="E635" t="str">
            <v>m3</v>
          </cell>
          <cell r="F635">
            <v>248221</v>
          </cell>
          <cell r="G635">
            <v>38677</v>
          </cell>
          <cell r="H635">
            <v>0</v>
          </cell>
        </row>
        <row r="636">
          <cell r="A636" t="str">
            <v>04.4212</v>
          </cell>
          <cell r="B636" t="str">
            <v>04.4212</v>
          </cell>
          <cell r="D636" t="str">
            <v>Xaây töôøng chaén chieàu daøy &lt;=60cm chieàu cao &lt;=2m, vöõa M100</v>
          </cell>
          <cell r="E636" t="str">
            <v>m3</v>
          </cell>
          <cell r="F636">
            <v>281275</v>
          </cell>
          <cell r="G636">
            <v>38677</v>
          </cell>
          <cell r="H636">
            <v>0</v>
          </cell>
        </row>
        <row r="637">
          <cell r="A637" t="str">
            <v>04.4221</v>
          </cell>
          <cell r="B637" t="str">
            <v>04.4221</v>
          </cell>
          <cell r="D637" t="str">
            <v>Xaây töôøng chaén chieàu daøy &lt;=60cm chieàu cao &gt;2m, vöõa M75</v>
          </cell>
          <cell r="E637" t="str">
            <v>m3</v>
          </cell>
          <cell r="F637">
            <v>297201</v>
          </cell>
          <cell r="G637">
            <v>44690</v>
          </cell>
          <cell r="H637">
            <v>0</v>
          </cell>
        </row>
        <row r="638">
          <cell r="A638" t="str">
            <v>04.4222</v>
          </cell>
          <cell r="B638" t="str">
            <v>04.4222</v>
          </cell>
          <cell r="D638" t="str">
            <v>Xaây töôøng chaén chieàu daøy &lt;=60cm chieàu cao &gt;2m, vöõa M100</v>
          </cell>
          <cell r="E638" t="str">
            <v>m3</v>
          </cell>
          <cell r="F638">
            <v>330255</v>
          </cell>
          <cell r="G638">
            <v>44690</v>
          </cell>
          <cell r="H638">
            <v>0</v>
          </cell>
        </row>
        <row r="639">
          <cell r="A639" t="str">
            <v>04.4231</v>
          </cell>
          <cell r="B639" t="str">
            <v>04.4231</v>
          </cell>
          <cell r="D639" t="str">
            <v>Xaây töôøng chaén chieàu daøy &gt;60cm chieàu cao &lt;=2m, vöõa M75</v>
          </cell>
          <cell r="E639" t="str">
            <v>m3</v>
          </cell>
          <cell r="F639">
            <v>248221</v>
          </cell>
          <cell r="G639">
            <v>37215</v>
          </cell>
          <cell r="H639">
            <v>0</v>
          </cell>
        </row>
        <row r="640">
          <cell r="A640" t="str">
            <v>04.4232</v>
          </cell>
          <cell r="B640" t="str">
            <v>04.4232</v>
          </cell>
          <cell r="D640" t="str">
            <v>Xaây töôøng chaén chieàu daøy &gt;60cm chieàu cao &lt;=2m, vöõa M100</v>
          </cell>
          <cell r="E640" t="str">
            <v>m3</v>
          </cell>
          <cell r="F640">
            <v>281275</v>
          </cell>
          <cell r="G640">
            <v>37215</v>
          </cell>
          <cell r="H640">
            <v>0</v>
          </cell>
        </row>
        <row r="641">
          <cell r="A641" t="str">
            <v>04.4241</v>
          </cell>
          <cell r="B641" t="str">
            <v>04.4241</v>
          </cell>
          <cell r="D641" t="str">
            <v>Xaây töôøng chaén chieàu daøy &gt;60cm chieàu cao &gt;2m, vöõa M75</v>
          </cell>
          <cell r="E641" t="str">
            <v>m3</v>
          </cell>
          <cell r="F641">
            <v>285221</v>
          </cell>
          <cell r="G641">
            <v>42415</v>
          </cell>
          <cell r="H641">
            <v>0</v>
          </cell>
        </row>
        <row r="642">
          <cell r="A642" t="str">
            <v>04.4242</v>
          </cell>
          <cell r="B642" t="str">
            <v>04.4242</v>
          </cell>
          <cell r="D642" t="str">
            <v>Xaây töôøng chaén chieàu daøy &gt;60cm chieàu cao &gt;2m, vöõa M100</v>
          </cell>
          <cell r="E642" t="str">
            <v>m3</v>
          </cell>
          <cell r="F642">
            <v>318275</v>
          </cell>
          <cell r="G642">
            <v>42415</v>
          </cell>
          <cell r="H642">
            <v>0</v>
          </cell>
        </row>
        <row r="643">
          <cell r="A643" t="str">
            <v>04.4251</v>
          </cell>
          <cell r="B643" t="str">
            <v>04.4251</v>
          </cell>
          <cell r="D643" t="str">
            <v>Xaây truï ñoäc laäp baèng ñaù hoäc vöõa M75</v>
          </cell>
          <cell r="E643" t="str">
            <v>m3</v>
          </cell>
          <cell r="F643">
            <v>296444</v>
          </cell>
          <cell r="G643">
            <v>71179</v>
          </cell>
          <cell r="H643">
            <v>0</v>
          </cell>
        </row>
        <row r="644">
          <cell r="A644" t="str">
            <v>04.4252</v>
          </cell>
          <cell r="B644" t="str">
            <v>04.4252</v>
          </cell>
          <cell r="D644" t="str">
            <v>Xaây truï ñoäc laäp baèng ñaù hoäc vöõa M100</v>
          </cell>
          <cell r="E644" t="str">
            <v>m3</v>
          </cell>
          <cell r="F644">
            <v>329497</v>
          </cell>
          <cell r="G644">
            <v>71179</v>
          </cell>
          <cell r="H644">
            <v>0</v>
          </cell>
        </row>
        <row r="645">
          <cell r="A645" t="str">
            <v>04.5111</v>
          </cell>
          <cell r="B645" t="str">
            <v>04.5111</v>
          </cell>
          <cell r="C645" t="str">
            <v>COÂNG TAÙC ÑOÙNG COÏC CÖØ</v>
          </cell>
          <cell r="D645" t="str">
            <v>Ñoùng coïc cöø baèng tre chieàu daøi ngaäp ñaát &lt;= 2,5m; ñaát buøn</v>
          </cell>
          <cell r="E645" t="str">
            <v>100 m</v>
          </cell>
          <cell r="F645">
            <v>259665</v>
          </cell>
          <cell r="G645">
            <v>23535</v>
          </cell>
        </row>
        <row r="646">
          <cell r="A646" t="str">
            <v>04.5112</v>
          </cell>
          <cell r="B646" t="str">
            <v>04.5112</v>
          </cell>
          <cell r="C646" t="str">
            <v>Ñoùng coïc tre, goã, hoaêïc traøm baèng thuû coâng</v>
          </cell>
          <cell r="D646" t="str">
            <v>Ñoùng coïc cöø baèng tre chieàu daøi ngaäp ñaát &lt;= 2,5m; ñaát caáp I</v>
          </cell>
          <cell r="E646" t="str">
            <v>100 m</v>
          </cell>
          <cell r="F646">
            <v>269577</v>
          </cell>
          <cell r="G646">
            <v>28489</v>
          </cell>
        </row>
        <row r="647">
          <cell r="A647" t="str">
            <v>04.5113</v>
          </cell>
          <cell r="B647" t="str">
            <v>04.5113</v>
          </cell>
          <cell r="D647" t="str">
            <v>Ñoùng coïc cöø baèng tre chieàu daøi ngaäp ñaát &lt;= 2,5m; ñaát caáp II</v>
          </cell>
          <cell r="E647" t="str">
            <v>100 m</v>
          </cell>
          <cell r="F647">
            <v>269577</v>
          </cell>
          <cell r="G647">
            <v>30657</v>
          </cell>
        </row>
        <row r="648">
          <cell r="A648" t="str">
            <v>04.5121</v>
          </cell>
          <cell r="B648" t="str">
            <v>04.5121</v>
          </cell>
          <cell r="D648" t="str">
            <v>Ñoùng coïc cöø baèng tre chieàu daøi ngaäp ñaát &gt; 2,5m; ñaát buøn</v>
          </cell>
          <cell r="E648" t="str">
            <v>100 m</v>
          </cell>
          <cell r="F648">
            <v>272486</v>
          </cell>
          <cell r="G648">
            <v>35766</v>
          </cell>
        </row>
        <row r="649">
          <cell r="A649" t="str">
            <v>04.5122</v>
          </cell>
          <cell r="B649" t="str">
            <v>04.5122</v>
          </cell>
          <cell r="D649" t="str">
            <v>Ñoùng coïc cöø baèng tre chieàu daøi ngaäp ñaát &gt; 2,5m; ñaát caáp I</v>
          </cell>
          <cell r="E649" t="str">
            <v>100 m</v>
          </cell>
          <cell r="F649">
            <v>272486</v>
          </cell>
          <cell r="G649">
            <v>43044</v>
          </cell>
        </row>
        <row r="650">
          <cell r="A650" t="str">
            <v>04.5123</v>
          </cell>
          <cell r="B650" t="str">
            <v>04.5123</v>
          </cell>
          <cell r="D650" t="str">
            <v>Ñoùng coïc cöø baèng tre chieàu daøi ngaäp ñaát &gt; 2,5m; ñaát caáp II</v>
          </cell>
          <cell r="E650" t="str">
            <v>100 m</v>
          </cell>
          <cell r="F650">
            <v>272486</v>
          </cell>
          <cell r="G650">
            <v>47843</v>
          </cell>
        </row>
        <row r="651">
          <cell r="A651" t="str">
            <v>04.5131</v>
          </cell>
          <cell r="B651" t="str">
            <v>04.5131</v>
          </cell>
          <cell r="D651" t="str">
            <v>Ñoùng coïc goã chieàu daøi ngaäp ñaát &lt;= 2,5m; ñaát buøn</v>
          </cell>
          <cell r="E651" t="str">
            <v>100 m</v>
          </cell>
          <cell r="F651">
            <v>711123</v>
          </cell>
          <cell r="G651">
            <v>28489</v>
          </cell>
        </row>
        <row r="652">
          <cell r="A652" t="str">
            <v>04.5132</v>
          </cell>
          <cell r="B652" t="str">
            <v>04.5132</v>
          </cell>
          <cell r="D652" t="str">
            <v>Ñoùng coïc goã chieàu daøi ngaäp ñaát &lt;= 2,5m; ñaát caáp I</v>
          </cell>
          <cell r="E652" t="str">
            <v>100 m</v>
          </cell>
          <cell r="F652">
            <v>713643</v>
          </cell>
          <cell r="G652">
            <v>37005</v>
          </cell>
        </row>
        <row r="653">
          <cell r="A653" t="str">
            <v>04.5133</v>
          </cell>
          <cell r="B653" t="str">
            <v>04.5133</v>
          </cell>
          <cell r="D653" t="str">
            <v>Ñoùng coïc goã chieàu daøi ngaäp ñaát &lt;= 2,5m; ñaát caáp II</v>
          </cell>
          <cell r="E653" t="str">
            <v>100 m</v>
          </cell>
          <cell r="F653">
            <v>713643</v>
          </cell>
          <cell r="G653">
            <v>39173</v>
          </cell>
        </row>
        <row r="654">
          <cell r="A654" t="str">
            <v>04.5141</v>
          </cell>
          <cell r="B654" t="str">
            <v>04.5141</v>
          </cell>
          <cell r="D654" t="str">
            <v>Ñoùng coïc goã chieàu daøi ngaäp ñaát &gt; 2,5m; ñaát buøn</v>
          </cell>
          <cell r="E654" t="str">
            <v>100 m</v>
          </cell>
          <cell r="F654">
            <v>1027291</v>
          </cell>
          <cell r="G654">
            <v>49237</v>
          </cell>
        </row>
        <row r="655">
          <cell r="A655" t="str">
            <v>04.5142</v>
          </cell>
          <cell r="B655" t="str">
            <v>04.5142</v>
          </cell>
          <cell r="D655" t="str">
            <v>Ñoùng coïc goã chieàu daøi ngaäp ñaát &gt; 2,5m; ñaát caáp I</v>
          </cell>
          <cell r="E655" t="str">
            <v>100 m</v>
          </cell>
          <cell r="F655">
            <v>1030072</v>
          </cell>
          <cell r="G655">
            <v>55740</v>
          </cell>
        </row>
        <row r="656">
          <cell r="A656" t="str">
            <v>04.5143</v>
          </cell>
          <cell r="B656" t="str">
            <v>04.5143</v>
          </cell>
          <cell r="D656" t="str">
            <v>Ñoùng coïc goã chieàu daøi ngaäp ñaát &gt; 2,5m; ñaát caáp II</v>
          </cell>
          <cell r="E656" t="str">
            <v>100 m</v>
          </cell>
          <cell r="F656">
            <v>1030072</v>
          </cell>
          <cell r="G656">
            <v>61624</v>
          </cell>
        </row>
        <row r="657">
          <cell r="A657" t="str">
            <v>04.5211</v>
          </cell>
          <cell r="B657" t="str">
            <v>04.5211</v>
          </cell>
          <cell r="C657" t="str">
            <v>ÑOÙNG COÏC GOÃ BAÈNG MAÙY</v>
          </cell>
          <cell r="D657" t="str">
            <v>Ñoùng coïc goã treân maët ñaát , chieàu daøi coïc &lt;=10m; ñaát caáp I</v>
          </cell>
          <cell r="E657" t="str">
            <v>100 m</v>
          </cell>
          <cell r="F657">
            <v>636300</v>
          </cell>
          <cell r="G657">
            <v>95532</v>
          </cell>
          <cell r="H657">
            <v>2192530</v>
          </cell>
        </row>
        <row r="658">
          <cell r="A658" t="str">
            <v>04.5212</v>
          </cell>
          <cell r="B658" t="str">
            <v>04.5212</v>
          </cell>
          <cell r="D658" t="str">
            <v>Ñoùng coïc goã treân maët ñaát , chieàu daøi coïc &lt;=10m; ñaát caáp II</v>
          </cell>
          <cell r="E658" t="str">
            <v>100 m</v>
          </cell>
          <cell r="F658">
            <v>636300</v>
          </cell>
          <cell r="G658">
            <v>93674</v>
          </cell>
          <cell r="H658">
            <v>2308362</v>
          </cell>
        </row>
        <row r="659">
          <cell r="A659" t="str">
            <v>04.5213</v>
          </cell>
          <cell r="B659" t="str">
            <v>04.5213</v>
          </cell>
          <cell r="D659" t="str">
            <v>Ñoùng coïc goã treân maët ñaát , chieàu daøi coïc &gt;10m; ñaát caáp I</v>
          </cell>
          <cell r="E659" t="str">
            <v>100 m</v>
          </cell>
          <cell r="F659">
            <v>636300</v>
          </cell>
          <cell r="G659">
            <v>133931</v>
          </cell>
          <cell r="H659">
            <v>3292932</v>
          </cell>
        </row>
        <row r="660">
          <cell r="A660" t="str">
            <v>04.5214</v>
          </cell>
          <cell r="B660" t="str">
            <v>04.5214</v>
          </cell>
          <cell r="D660" t="str">
            <v>Ñoùng coïc goã treân maët ñaát , chieàu daøi coïc &gt;10m; ñaát caáp II</v>
          </cell>
          <cell r="E660" t="str">
            <v>100 m</v>
          </cell>
          <cell r="F660">
            <v>636300</v>
          </cell>
          <cell r="G660">
            <v>143066</v>
          </cell>
          <cell r="H660">
            <v>4277503</v>
          </cell>
        </row>
        <row r="661">
          <cell r="A661" t="str">
            <v>04.5221</v>
          </cell>
          <cell r="B661" t="str">
            <v>04.5221</v>
          </cell>
          <cell r="D661" t="str">
            <v>Ñoùng coïc goã treân maët nöôùc , chieàu daøi coïc &lt;=10m; nöôùc caáp I</v>
          </cell>
          <cell r="E661" t="str">
            <v>100 m</v>
          </cell>
          <cell r="F661">
            <v>639450</v>
          </cell>
          <cell r="G661">
            <v>143066</v>
          </cell>
          <cell r="H661">
            <v>2614489</v>
          </cell>
        </row>
        <row r="662">
          <cell r="A662" t="str">
            <v>04.5222</v>
          </cell>
          <cell r="B662" t="str">
            <v>04.5222</v>
          </cell>
          <cell r="D662" t="str">
            <v>Ñoùng coïc goã treân maët nöôùc , chieàu daøi coïc &lt;=10m; nöôùc caáp II</v>
          </cell>
          <cell r="E662" t="str">
            <v>100 m</v>
          </cell>
          <cell r="F662">
            <v>639450</v>
          </cell>
          <cell r="G662">
            <v>114112</v>
          </cell>
          <cell r="H662">
            <v>2813058</v>
          </cell>
        </row>
        <row r="663">
          <cell r="A663" t="str">
            <v>04.5223</v>
          </cell>
          <cell r="B663" t="str">
            <v>04.5223</v>
          </cell>
          <cell r="D663" t="str">
            <v>Ñoùng coïc goã treân maët nöôùc , chieàu daøi coïc &gt;10m; nöôùc caáp I</v>
          </cell>
          <cell r="E663" t="str">
            <v>100 m</v>
          </cell>
          <cell r="F663">
            <v>639450</v>
          </cell>
          <cell r="G663">
            <v>160098</v>
          </cell>
          <cell r="H663">
            <v>3946555</v>
          </cell>
        </row>
        <row r="664">
          <cell r="A664" t="str">
            <v>04.5224</v>
          </cell>
          <cell r="B664" t="str">
            <v>04.5224</v>
          </cell>
          <cell r="D664" t="str">
            <v>Ñoùng coïc goã treân maët nöôùc , chieàu daøi coïc &gt;10m; nöôùc caáp II</v>
          </cell>
          <cell r="E664" t="str">
            <v>100 m</v>
          </cell>
          <cell r="F664">
            <v>639450</v>
          </cell>
          <cell r="G664">
            <v>174342</v>
          </cell>
          <cell r="H664">
            <v>4302324</v>
          </cell>
        </row>
        <row r="665">
          <cell r="A665" t="str">
            <v>04.5311</v>
          </cell>
          <cell r="B665" t="str">
            <v>04.5311</v>
          </cell>
          <cell r="C665" t="str">
            <v>ÑOÙNG CÖØ GOÃ</v>
          </cell>
          <cell r="D665" t="str">
            <v>Ñoùng cöø goã ; ñaát caáp I</v>
          </cell>
          <cell r="E665" t="str">
            <v>100 m</v>
          </cell>
          <cell r="F665">
            <v>954450</v>
          </cell>
          <cell r="G665">
            <v>105596</v>
          </cell>
          <cell r="H665">
            <v>2555113</v>
          </cell>
        </row>
        <row r="666">
          <cell r="A666" t="str">
            <v>04.5312</v>
          </cell>
          <cell r="B666" t="str">
            <v>04.5312</v>
          </cell>
          <cell r="D666" t="str">
            <v>Ñoùng cöø goã ; ñaát caáp II</v>
          </cell>
          <cell r="E666" t="str">
            <v>100 m</v>
          </cell>
          <cell r="F666">
            <v>954450</v>
          </cell>
          <cell r="G666">
            <v>111325</v>
          </cell>
          <cell r="H666">
            <v>2693008</v>
          </cell>
        </row>
        <row r="667">
          <cell r="A667" t="str">
            <v>04.6101</v>
          </cell>
          <cell r="B667" t="str">
            <v>04.6101</v>
          </cell>
          <cell r="C667" t="str">
            <v xml:space="preserve">ÑOÙNG COÏC BEÂ TOÂNG COÁT THEÙP,
 GIA CÖÔØNG NEÀN MOÙNG COÄT TREÂN
 MAËT ÑAÁT BAÈNG MAÙY
</v>
          </cell>
          <cell r="D667" t="str">
            <v>Chieàu daøi coïc &lt;=12m, ñoùng thaúng - ñaát caáp I; /t/dieän coïc 15x15</v>
          </cell>
          <cell r="E667" t="str">
            <v>100 m</v>
          </cell>
          <cell r="F667">
            <v>4920720</v>
          </cell>
          <cell r="G667">
            <v>81597</v>
          </cell>
          <cell r="H667">
            <v>1968978</v>
          </cell>
        </row>
        <row r="668">
          <cell r="A668" t="str">
            <v>04.6102</v>
          </cell>
          <cell r="B668" t="str">
            <v>04.6102</v>
          </cell>
          <cell r="C668" t="str">
            <v>Maùy ñoùng coïc coù tr/löôïng ñaàu buùa &lt;= 1,2 taán</v>
          </cell>
          <cell r="D668" t="str">
            <v>Chieàu daøi coïc &lt;=12m, ñoùng thaúng - ñaát caáp I; /t/dieän coïc 20x20</v>
          </cell>
          <cell r="E668" t="str">
            <v>100 m</v>
          </cell>
          <cell r="F668">
            <v>8611260</v>
          </cell>
          <cell r="G668">
            <v>85468</v>
          </cell>
          <cell r="H668">
            <v>2097951</v>
          </cell>
        </row>
        <row r="669">
          <cell r="A669" t="str">
            <v>04.6103</v>
          </cell>
          <cell r="B669" t="str">
            <v>04.6103</v>
          </cell>
          <cell r="D669" t="str">
            <v>Chieàu daøi coïc &lt;=12m, ñoùng thaúng - ñaát caáp I; /t/dieän coïc 25x25</v>
          </cell>
          <cell r="E669" t="str">
            <v>100 m</v>
          </cell>
          <cell r="F669">
            <v>13531980</v>
          </cell>
          <cell r="G669">
            <v>89029</v>
          </cell>
          <cell r="H669">
            <v>2441877</v>
          </cell>
        </row>
        <row r="670">
          <cell r="A670" t="str">
            <v>04.6104</v>
          </cell>
          <cell r="B670" t="str">
            <v>04.6104</v>
          </cell>
          <cell r="D670" t="str">
            <v>Chieàu daøi coïc &lt;=12m, ñoùng thaúng - ñaát caáp I; /t/dieän coïc 30x30</v>
          </cell>
          <cell r="E670" t="str">
            <v>100 m</v>
          </cell>
          <cell r="F670">
            <v>19477850</v>
          </cell>
          <cell r="G670">
            <v>121080</v>
          </cell>
          <cell r="H670">
            <v>2966365</v>
          </cell>
        </row>
        <row r="671">
          <cell r="A671" t="str">
            <v>04.6105</v>
          </cell>
          <cell r="B671" t="str">
            <v>04.6105</v>
          </cell>
          <cell r="D671" t="str">
            <v>Chieàu daøi coïc &lt;=12m, ñoùng thaúng - ñaát caáp II; /t/dieän coïc 15x15</v>
          </cell>
          <cell r="E671" t="str">
            <v>100 m</v>
          </cell>
          <cell r="F671">
            <v>4920720</v>
          </cell>
          <cell r="G671">
            <v>83920</v>
          </cell>
          <cell r="H671">
            <v>2140941</v>
          </cell>
        </row>
        <row r="672">
          <cell r="A672" t="str">
            <v>04.6106</v>
          </cell>
          <cell r="B672" t="str">
            <v>04.6106</v>
          </cell>
          <cell r="D672" t="str">
            <v>Chieàu daøi coïc &lt;=12m, ñoùng thaúng - ñaát caáp II; /t/dieän coïc 20x20</v>
          </cell>
          <cell r="E672" t="str">
            <v>100 m</v>
          </cell>
          <cell r="F672">
            <v>8611260</v>
          </cell>
          <cell r="G672">
            <v>93364</v>
          </cell>
          <cell r="H672">
            <v>2287110</v>
          </cell>
        </row>
        <row r="673">
          <cell r="A673" t="str">
            <v>04.6107</v>
          </cell>
          <cell r="B673" t="str">
            <v>04.6107</v>
          </cell>
          <cell r="D673" t="str">
            <v>Chieàu daøi coïc &lt;=12m, ñoùng thaúng - ñaát caáp II; /t/dieän coïc 25x25</v>
          </cell>
          <cell r="E673" t="str">
            <v>100 m</v>
          </cell>
          <cell r="F673">
            <v>13531980</v>
          </cell>
          <cell r="G673">
            <v>115506</v>
          </cell>
          <cell r="H673">
            <v>2828794</v>
          </cell>
        </row>
        <row r="674">
          <cell r="A674" t="str">
            <v>04.6108</v>
          </cell>
          <cell r="B674" t="str">
            <v>04.6108</v>
          </cell>
          <cell r="D674" t="str">
            <v>Chieàu daøi coïc &lt;=12m, ñoùng thaúng - ñaát caáp II; /t/dieän coïc 30x30</v>
          </cell>
          <cell r="E674" t="str">
            <v>100 m</v>
          </cell>
          <cell r="F674">
            <v>19477850</v>
          </cell>
          <cell r="G674">
            <v>138885</v>
          </cell>
          <cell r="H674">
            <v>3396272</v>
          </cell>
        </row>
        <row r="675">
          <cell r="A675" t="str">
            <v>04.6111</v>
          </cell>
          <cell r="B675" t="str">
            <v>04.6111</v>
          </cell>
          <cell r="D675" t="str">
            <v>Chieàu daøi coïc &gt;12m, ñoùng thaúng - ñaát caáp I; /t/dieän coïc 15x15</v>
          </cell>
          <cell r="E675" t="str">
            <v>100 m</v>
          </cell>
          <cell r="F675">
            <v>4920720</v>
          </cell>
          <cell r="G675">
            <v>66269</v>
          </cell>
          <cell r="H675">
            <v>1607856</v>
          </cell>
        </row>
        <row r="676">
          <cell r="A676" t="str">
            <v>04.6112</v>
          </cell>
          <cell r="B676" t="str">
            <v>04.6112</v>
          </cell>
          <cell r="D676" t="str">
            <v>Chieàu daøi coïc &gt;12m, ñoùng thaúng - ñaát caáp I; /t/dieän coïc 20x20</v>
          </cell>
          <cell r="E676" t="str">
            <v>100 m</v>
          </cell>
          <cell r="F676">
            <v>8611260</v>
          </cell>
          <cell r="G676">
            <v>69675</v>
          </cell>
          <cell r="H676">
            <v>1711033</v>
          </cell>
        </row>
        <row r="677">
          <cell r="A677" t="str">
            <v>04.6113</v>
          </cell>
          <cell r="B677" t="str">
            <v>04.6113</v>
          </cell>
          <cell r="D677" t="str">
            <v>Chieàu daøi coïc &gt;12m, ñoùng thaúng - ñaát caáp I; /t/dieän coïc 25x25</v>
          </cell>
          <cell r="E677" t="str">
            <v>100 m</v>
          </cell>
          <cell r="F677">
            <v>13531980</v>
          </cell>
          <cell r="G677">
            <v>83765</v>
          </cell>
          <cell r="H677">
            <v>2054960</v>
          </cell>
        </row>
        <row r="678">
          <cell r="A678" t="str">
            <v>04.6114</v>
          </cell>
          <cell r="B678" t="str">
            <v>04.6114</v>
          </cell>
          <cell r="D678" t="str">
            <v>Chieàu daøi coïc &gt;12m, ñoùng thaúng - ñaát caáp I; /t/dieän coïc 30x30</v>
          </cell>
          <cell r="E678" t="str">
            <v>100 m</v>
          </cell>
          <cell r="F678">
            <v>19477850</v>
          </cell>
          <cell r="G678">
            <v>102500</v>
          </cell>
          <cell r="H678">
            <v>2510662</v>
          </cell>
        </row>
        <row r="679">
          <cell r="A679" t="str">
            <v>04.6115</v>
          </cell>
          <cell r="B679" t="str">
            <v>04.6115</v>
          </cell>
          <cell r="D679" t="str">
            <v>Chieàu daøi coïc &gt;12m, ñoùng thaúng - ñaát caáp II; /t/dieän coïc 15x15</v>
          </cell>
          <cell r="E679" t="str">
            <v>100 m</v>
          </cell>
          <cell r="F679">
            <v>4920720</v>
          </cell>
          <cell r="G679">
            <v>79739</v>
          </cell>
          <cell r="H679">
            <v>1934586</v>
          </cell>
        </row>
        <row r="680">
          <cell r="A680" t="str">
            <v>04.6116</v>
          </cell>
          <cell r="B680" t="str">
            <v>04.6116</v>
          </cell>
          <cell r="D680" t="str">
            <v>Chieàu daøi coïc &gt;12m, ñoùng thaúng - ñaát caáp II; /t/dieän coïc 20x20</v>
          </cell>
          <cell r="E680" t="str">
            <v>100 m</v>
          </cell>
          <cell r="F680">
            <v>8611260</v>
          </cell>
          <cell r="G680">
            <v>84074</v>
          </cell>
          <cell r="H680">
            <v>1968978</v>
          </cell>
        </row>
        <row r="681">
          <cell r="A681" t="str">
            <v>04.6117</v>
          </cell>
          <cell r="B681" t="str">
            <v>04.6117</v>
          </cell>
          <cell r="D681" t="str">
            <v>Chieàu daøi coïc &gt;12m, ñoùng thaúng - ñaát caáp II; /t/dieän coïc 25x25</v>
          </cell>
          <cell r="E681" t="str">
            <v>100 m</v>
          </cell>
          <cell r="F681">
            <v>13531980</v>
          </cell>
          <cell r="G681">
            <v>97545</v>
          </cell>
          <cell r="H681">
            <v>2390288</v>
          </cell>
        </row>
        <row r="682">
          <cell r="A682" t="str">
            <v>04.6118</v>
          </cell>
          <cell r="B682" t="str">
            <v>04.6118</v>
          </cell>
          <cell r="D682" t="str">
            <v>Chieàu daøi coïc &gt;12m, ñoùng thaúng - ñaát caáp II; /t/dieän coïc 30x30</v>
          </cell>
          <cell r="E682" t="str">
            <v>100 m</v>
          </cell>
          <cell r="F682">
            <v>19477850</v>
          </cell>
          <cell r="G682">
            <v>123867</v>
          </cell>
          <cell r="H682">
            <v>3035150</v>
          </cell>
        </row>
        <row r="683">
          <cell r="A683" t="str">
            <v>04.6211</v>
          </cell>
          <cell r="B683" t="str">
            <v>04.6211</v>
          </cell>
          <cell r="C683" t="str">
            <v>Maùy ñoùng coïc coù tr/löôïng ñaàu buùa &gt; 1,2 taán</v>
          </cell>
          <cell r="D683" t="str">
            <v>Chieàu daøi coïc &lt;=12m, ñoùng thaúng - ñaát caáp I; /t/dieän coïc 20x20</v>
          </cell>
          <cell r="E683" t="str">
            <v>100 m</v>
          </cell>
          <cell r="F683">
            <v>8611260</v>
          </cell>
          <cell r="G683">
            <v>67972</v>
          </cell>
          <cell r="H683">
            <v>2012815</v>
          </cell>
        </row>
        <row r="684">
          <cell r="A684" t="str">
            <v>04.6212</v>
          </cell>
          <cell r="B684" t="str">
            <v>04.6212</v>
          </cell>
          <cell r="C684" t="str">
            <v>ñeán 1,8 taán</v>
          </cell>
          <cell r="D684" t="str">
            <v>Chieàu daøi coïc &lt;=12m, ñoùng thaúng - ñaát caáp I; /t/dieän coïc 25x25</v>
          </cell>
          <cell r="E684" t="str">
            <v>100 m</v>
          </cell>
          <cell r="F684">
            <v>13531980</v>
          </cell>
          <cell r="G684">
            <v>81597</v>
          </cell>
          <cell r="H684">
            <v>2407077</v>
          </cell>
        </row>
        <row r="685">
          <cell r="A685" t="str">
            <v>04.6213</v>
          </cell>
          <cell r="B685" t="str">
            <v>04.6213</v>
          </cell>
          <cell r="D685" t="str">
            <v>Chieàu daøi coïc &lt;=12m, ñoùng thaúng - ñaát caáp I; /t/dieän coïc 30x30</v>
          </cell>
          <cell r="E685" t="str">
            <v>100 m</v>
          </cell>
          <cell r="F685">
            <v>19477850</v>
          </cell>
          <cell r="G685">
            <v>100487</v>
          </cell>
          <cell r="H685">
            <v>2946595</v>
          </cell>
        </row>
        <row r="686">
          <cell r="A686" t="str">
            <v>04.6214</v>
          </cell>
          <cell r="B686" t="str">
            <v>04.6214</v>
          </cell>
          <cell r="D686" t="str">
            <v>Chieàu daøi coïc &lt;=12m, ñoùng thaúng - ñaát caáp I; /t/dieän coïc 35x35</v>
          </cell>
          <cell r="E686" t="str">
            <v>100 m</v>
          </cell>
          <cell r="F686">
            <v>26448870</v>
          </cell>
          <cell r="G686">
            <v>122628</v>
          </cell>
          <cell r="H686">
            <v>3610616</v>
          </cell>
        </row>
        <row r="687">
          <cell r="A687" t="str">
            <v>04.6215</v>
          </cell>
          <cell r="B687" t="str">
            <v>04.6215</v>
          </cell>
          <cell r="D687" t="str">
            <v>Chieàu daøi coïc &lt;=12m, ñoùng thaúng - ñaát caáp II; /t/dieän coïc 20x20</v>
          </cell>
          <cell r="E687" t="str">
            <v>100 m</v>
          </cell>
          <cell r="F687">
            <v>8611260</v>
          </cell>
          <cell r="G687">
            <v>81597</v>
          </cell>
          <cell r="H687">
            <v>2407077</v>
          </cell>
        </row>
        <row r="688">
          <cell r="A688" t="str">
            <v>04.6216</v>
          </cell>
          <cell r="B688" t="str">
            <v>04.6216</v>
          </cell>
          <cell r="D688" t="str">
            <v>Chieàu daøi coïc &lt;=12m, ñoùng thaúng - ñaát caáp II; /t/dieän coïc 25x25</v>
          </cell>
          <cell r="E688" t="str">
            <v>100 m</v>
          </cell>
          <cell r="F688">
            <v>13531980</v>
          </cell>
          <cell r="G688">
            <v>98009</v>
          </cell>
          <cell r="H688">
            <v>2894718</v>
          </cell>
        </row>
        <row r="689">
          <cell r="A689" t="str">
            <v>04.6217</v>
          </cell>
          <cell r="B689" t="str">
            <v>04.6217</v>
          </cell>
          <cell r="D689" t="str">
            <v>Chieàu daøi coïc &lt;=12m, ñoùng thaúng - ñaát caáp II; /t/dieän coïc 30x30</v>
          </cell>
          <cell r="E689" t="str">
            <v>100 m</v>
          </cell>
          <cell r="F689">
            <v>19477850</v>
          </cell>
          <cell r="G689">
            <v>118602</v>
          </cell>
          <cell r="H689">
            <v>3506863</v>
          </cell>
        </row>
        <row r="690">
          <cell r="A690" t="str">
            <v>04.6218</v>
          </cell>
          <cell r="B690" t="str">
            <v>04.6218</v>
          </cell>
          <cell r="D690" t="str">
            <v>Chieàu daøi coïc &lt;=12m, ñoùng thaúng - ñaát caáp II; /t/dieän coïc 35x35</v>
          </cell>
          <cell r="E690" t="str">
            <v>100 m</v>
          </cell>
          <cell r="F690">
            <v>26448870</v>
          </cell>
          <cell r="G690">
            <v>148021</v>
          </cell>
          <cell r="H690">
            <v>4347265</v>
          </cell>
        </row>
        <row r="691">
          <cell r="A691" t="str">
            <v>04.6221</v>
          </cell>
          <cell r="B691" t="str">
            <v>04.6221</v>
          </cell>
          <cell r="D691" t="str">
            <v>Chieàu daøi coïc &gt;12m, ñoùng thaúng - ñaát caáp I; /t/dieän coïc 20x20</v>
          </cell>
          <cell r="E691" t="str">
            <v>100 m</v>
          </cell>
          <cell r="F691">
            <v>8611260</v>
          </cell>
          <cell r="G691">
            <v>68436</v>
          </cell>
          <cell r="H691">
            <v>1940187</v>
          </cell>
        </row>
        <row r="692">
          <cell r="A692" t="str">
            <v>04.6222</v>
          </cell>
          <cell r="B692" t="str">
            <v>04.6222</v>
          </cell>
          <cell r="D692" t="str">
            <v>Chieàu daøi coïc &gt;12m, ñoùng thaúng - ñaát caáp I; /t/dieän coïc 25x25</v>
          </cell>
          <cell r="E692" t="str">
            <v>100 m</v>
          </cell>
          <cell r="F692">
            <v>13531980</v>
          </cell>
          <cell r="G692">
            <v>72617</v>
          </cell>
          <cell r="H692">
            <v>2147694</v>
          </cell>
        </row>
        <row r="693">
          <cell r="A693" t="str">
            <v>04.6223</v>
          </cell>
          <cell r="B693" t="str">
            <v>04.6223</v>
          </cell>
          <cell r="D693" t="str">
            <v>Chieàu daøi coïc &gt;12m, ñoùng thaúng - ñaát caáp I; /t/dieän coïc 30x30</v>
          </cell>
          <cell r="E693" t="str">
            <v>100 m</v>
          </cell>
          <cell r="F693">
            <v>19477850</v>
          </cell>
          <cell r="G693">
            <v>89029</v>
          </cell>
          <cell r="H693">
            <v>2635335</v>
          </cell>
        </row>
        <row r="694">
          <cell r="A694" t="str">
            <v>04.6224</v>
          </cell>
          <cell r="B694" t="str">
            <v>04.6224</v>
          </cell>
          <cell r="D694" t="str">
            <v>Chieàu daøi coïc &gt;12m, ñoùng thaúng - ñaát caáp I; /t/dieän coïc 35x35</v>
          </cell>
          <cell r="E694" t="str">
            <v>100 m</v>
          </cell>
          <cell r="F694">
            <v>26448870</v>
          </cell>
          <cell r="G694">
            <v>102500</v>
          </cell>
          <cell r="H694">
            <v>3029597</v>
          </cell>
        </row>
        <row r="695">
          <cell r="A695" t="str">
            <v>04.6225</v>
          </cell>
          <cell r="B695" t="str">
            <v>04.6225</v>
          </cell>
          <cell r="D695" t="str">
            <v>Chieàu daøi coïc &gt;12m, ñoùng thaúng - ñaát caáp II; /t/dieän coïc 20x20</v>
          </cell>
          <cell r="E695" t="str">
            <v>100 m</v>
          </cell>
          <cell r="F695">
            <v>8611260</v>
          </cell>
          <cell r="G695">
            <v>78965</v>
          </cell>
          <cell r="H695">
            <v>2334450</v>
          </cell>
        </row>
        <row r="696">
          <cell r="A696" t="str">
            <v>04.6226</v>
          </cell>
          <cell r="B696" t="str">
            <v>04.6226</v>
          </cell>
          <cell r="D696" t="str">
            <v>Chieàu daøi coïc &gt;12m, ñoùng thaúng - ñaát caáp II; /t/dieän coïc 25x25</v>
          </cell>
          <cell r="E696" t="str">
            <v>100 m</v>
          </cell>
          <cell r="F696">
            <v>13531980</v>
          </cell>
          <cell r="G696">
            <v>91506</v>
          </cell>
          <cell r="H696">
            <v>2707962</v>
          </cell>
        </row>
        <row r="697">
          <cell r="A697" t="str">
            <v>04.6227</v>
          </cell>
          <cell r="B697" t="str">
            <v>04.6227</v>
          </cell>
          <cell r="D697" t="str">
            <v>Chieàu daøi coïc &gt;12m, ñoùng thaúng - ñaát caáp II; /t/dieän coïc 30x30</v>
          </cell>
          <cell r="E697" t="str">
            <v>100 m</v>
          </cell>
          <cell r="F697">
            <v>19477850</v>
          </cell>
          <cell r="G697">
            <v>111325</v>
          </cell>
          <cell r="H697">
            <v>3299356</v>
          </cell>
        </row>
        <row r="698">
          <cell r="A698" t="str">
            <v>04.6228</v>
          </cell>
          <cell r="B698" t="str">
            <v>04.6228</v>
          </cell>
          <cell r="D698" t="str">
            <v>Chieàu daøi coïc &gt;12m, ñoùng thaúng - ñaát caáp II; /t/dieän coïc 35x35</v>
          </cell>
          <cell r="E698" t="str">
            <v>100 m</v>
          </cell>
          <cell r="F698">
            <v>26448870</v>
          </cell>
          <cell r="G698">
            <v>137182</v>
          </cell>
          <cell r="H698">
            <v>4056755</v>
          </cell>
        </row>
        <row r="699">
          <cell r="A699" t="str">
            <v>04.6311</v>
          </cell>
          <cell r="B699" t="str">
            <v>04.6311</v>
          </cell>
          <cell r="C699" t="str">
            <v>Maùy ñoùng coïc coù tr/löôïng ñaàu buùa &gt; 1,8 taán</v>
          </cell>
          <cell r="D699" t="str">
            <v>Chieàu daøi coïc &lt;=12m, ñoùng thaúng - ñaát caáp I; /t/dieän coïc 25x25</v>
          </cell>
          <cell r="E699" t="str">
            <v>100 m</v>
          </cell>
          <cell r="F699">
            <v>13531980</v>
          </cell>
          <cell r="G699">
            <v>81752</v>
          </cell>
          <cell r="H699">
            <v>2135711</v>
          </cell>
        </row>
        <row r="700">
          <cell r="A700" t="str">
            <v>04.6312</v>
          </cell>
          <cell r="B700" t="str">
            <v>04.6312</v>
          </cell>
          <cell r="C700" t="str">
            <v>ñeán 2,5 taán</v>
          </cell>
          <cell r="D700" t="str">
            <v>Chieàu daøi coïc &lt;=12m, ñoùng thaúng - ñaát caáp I; /t/dieän coïc 30x30</v>
          </cell>
          <cell r="E700" t="str">
            <v>100 m</v>
          </cell>
          <cell r="F700">
            <v>19477850</v>
          </cell>
          <cell r="G700">
            <v>95068</v>
          </cell>
          <cell r="H700">
            <v>2451333</v>
          </cell>
        </row>
        <row r="701">
          <cell r="A701" t="str">
            <v>04.6313</v>
          </cell>
          <cell r="B701" t="str">
            <v>04.6313</v>
          </cell>
          <cell r="D701" t="str">
            <v>Chieàu daøi coïc &lt;=12m, ñoùng thaúng - ñaát caáp I; /t/dieän coïc 35x35</v>
          </cell>
          <cell r="E701" t="str">
            <v>100 m</v>
          </cell>
          <cell r="F701">
            <v>26448870</v>
          </cell>
          <cell r="G701">
            <v>110396</v>
          </cell>
          <cell r="H701">
            <v>2851122</v>
          </cell>
        </row>
        <row r="702">
          <cell r="A702" t="str">
            <v>04.6314</v>
          </cell>
          <cell r="B702" t="str">
            <v>04.6314</v>
          </cell>
          <cell r="D702" t="str">
            <v>Chieàu daøi coïc &lt;=12m, ñoùng thaúng - ñaát caáp I; /t/dieän coïc 40x40</v>
          </cell>
          <cell r="E702" t="str">
            <v>100 m</v>
          </cell>
          <cell r="F702">
            <v>34445040</v>
          </cell>
          <cell r="G702">
            <v>135944</v>
          </cell>
          <cell r="H702">
            <v>3524449</v>
          </cell>
        </row>
        <row r="703">
          <cell r="A703" t="str">
            <v>04.6315</v>
          </cell>
          <cell r="B703" t="str">
            <v>04.6315</v>
          </cell>
          <cell r="D703" t="str">
            <v>Chieàu daøi coïc &lt;=12m, ñoùng thaúng - ñaát caáp II; /t/dieän coïc 25x25</v>
          </cell>
          <cell r="E703" t="str">
            <v>100 m</v>
          </cell>
          <cell r="F703">
            <v>13531980</v>
          </cell>
          <cell r="G703">
            <v>91042</v>
          </cell>
          <cell r="H703">
            <v>2293522</v>
          </cell>
        </row>
        <row r="704">
          <cell r="A704" t="str">
            <v>04.6316</v>
          </cell>
          <cell r="B704" t="str">
            <v>04.6316</v>
          </cell>
          <cell r="D704" t="str">
            <v>Chieàu daøi coïc &lt;=12m, ñoùng thaúng - ñaát caáp II; /t/dieän coïc 30x30</v>
          </cell>
          <cell r="E704" t="str">
            <v>100 m</v>
          </cell>
          <cell r="F704">
            <v>19477850</v>
          </cell>
          <cell r="G704">
            <v>115506</v>
          </cell>
          <cell r="H704">
            <v>2819559</v>
          </cell>
        </row>
        <row r="705">
          <cell r="A705" t="str">
            <v>04.6317</v>
          </cell>
          <cell r="B705" t="str">
            <v>04.6317</v>
          </cell>
          <cell r="D705" t="str">
            <v>Chieàu daøi coïc &lt;=12m, ñoùng thaúng - ñaát caáp II; /t/dieän coïc 35x35</v>
          </cell>
          <cell r="E705" t="str">
            <v>100 m</v>
          </cell>
          <cell r="F705">
            <v>26448870</v>
          </cell>
          <cell r="G705">
            <v>133776</v>
          </cell>
          <cell r="H705">
            <v>3271951</v>
          </cell>
        </row>
        <row r="706">
          <cell r="A706" t="str">
            <v>04.6318</v>
          </cell>
          <cell r="B706" t="str">
            <v>04.6318</v>
          </cell>
          <cell r="D706" t="str">
            <v>Chieàu daøi coïc &lt;=12m, ñoùng thaúng - ñaát caáp II; /t/dieän coïc 40x40</v>
          </cell>
          <cell r="E706" t="str">
            <v>100 m</v>
          </cell>
          <cell r="F706">
            <v>34445040</v>
          </cell>
          <cell r="G706">
            <v>164588</v>
          </cell>
          <cell r="H706">
            <v>4029445</v>
          </cell>
        </row>
        <row r="707">
          <cell r="A707" t="str">
            <v>04.6321</v>
          </cell>
          <cell r="B707" t="str">
            <v>04.6321</v>
          </cell>
          <cell r="D707" t="str">
            <v>Chieàu daøi coïc &gt;12m, ñoùng thaúng - ñaát caáp I; /t/dieän coïc 25x25</v>
          </cell>
          <cell r="E707" t="str">
            <v>100 m</v>
          </cell>
          <cell r="F707">
            <v>13531980</v>
          </cell>
          <cell r="G707">
            <v>74320</v>
          </cell>
          <cell r="H707">
            <v>2135711</v>
          </cell>
        </row>
        <row r="708">
          <cell r="A708" t="str">
            <v>04.6322</v>
          </cell>
          <cell r="B708" t="str">
            <v>04.6322</v>
          </cell>
          <cell r="D708" t="str">
            <v>Chieàu daøi coïc &gt;12m, ñoùng thaúng - ñaát caáp I; /t/dieän coïc 30x30</v>
          </cell>
          <cell r="E708" t="str">
            <v>100 m</v>
          </cell>
          <cell r="F708">
            <v>19477850</v>
          </cell>
          <cell r="G708">
            <v>86242</v>
          </cell>
          <cell r="H708">
            <v>2472375</v>
          </cell>
        </row>
        <row r="709">
          <cell r="A709" t="str">
            <v>04.6323</v>
          </cell>
          <cell r="B709" t="str">
            <v>04.6323</v>
          </cell>
          <cell r="D709" t="str">
            <v>Chieàu daøi coïc &gt;12m, ñoùng thaúng - ñaát caáp I; /t/dieän coïc 35x35</v>
          </cell>
          <cell r="E709" t="str">
            <v>100 m</v>
          </cell>
          <cell r="F709">
            <v>26448870</v>
          </cell>
          <cell r="G709">
            <v>98164</v>
          </cell>
          <cell r="H709">
            <v>2819559</v>
          </cell>
        </row>
        <row r="710">
          <cell r="A710" t="str">
            <v>04.6324</v>
          </cell>
          <cell r="B710" t="str">
            <v>04.6324</v>
          </cell>
          <cell r="D710" t="str">
            <v>Chieàu daøi coïc &gt;12m, ñoùng thaúng - ñaát caáp I; /t/dieän coïc 40x40</v>
          </cell>
          <cell r="E710" t="str">
            <v>100 m</v>
          </cell>
          <cell r="F710">
            <v>34445040</v>
          </cell>
          <cell r="G710">
            <v>120460</v>
          </cell>
          <cell r="H710">
            <v>3461325</v>
          </cell>
        </row>
        <row r="711">
          <cell r="A711" t="str">
            <v>04.6325</v>
          </cell>
          <cell r="B711" t="str">
            <v>04.6325</v>
          </cell>
          <cell r="D711" t="str">
            <v>Chieàu daøi coïc &gt;12m, ñoùng thaúng - ñaát caáp II; /t/dieän coïc 25x25</v>
          </cell>
          <cell r="E711" t="str">
            <v>100 m</v>
          </cell>
          <cell r="F711">
            <v>13531980</v>
          </cell>
          <cell r="G711">
            <v>89184</v>
          </cell>
          <cell r="H711">
            <v>2304043</v>
          </cell>
        </row>
        <row r="712">
          <cell r="A712" t="str">
            <v>04.6326</v>
          </cell>
          <cell r="B712" t="str">
            <v>04.6326</v>
          </cell>
          <cell r="D712" t="str">
            <v>Chieàu daøi coïc &gt;12m, ñoùng thaúng - ñaát caáp II; /t/dieän coïc 30x30</v>
          </cell>
          <cell r="E712" t="str">
            <v>100 m</v>
          </cell>
          <cell r="F712">
            <v>19477850</v>
          </cell>
          <cell r="G712">
            <v>98164</v>
          </cell>
          <cell r="H712">
            <v>2819559</v>
          </cell>
        </row>
        <row r="713">
          <cell r="A713" t="str">
            <v>04.6327</v>
          </cell>
          <cell r="B713" t="str">
            <v>04.6327</v>
          </cell>
          <cell r="D713" t="str">
            <v>Chieàu daøi coïc &gt;12m, ñoùng thaúng - ñaát caáp II; /t/dieän coïc 35x35</v>
          </cell>
          <cell r="E713" t="str">
            <v>100 m</v>
          </cell>
          <cell r="F713">
            <v>26448870</v>
          </cell>
          <cell r="G713">
            <v>117364</v>
          </cell>
          <cell r="H713">
            <v>3377159</v>
          </cell>
        </row>
        <row r="714">
          <cell r="A714" t="str">
            <v>04.6328</v>
          </cell>
          <cell r="B714" t="str">
            <v>04.6328</v>
          </cell>
          <cell r="D714" t="str">
            <v>Chieàu daøi coïc &gt;12m, ñoùng thaúng - ñaát caáp II; /t/dieän coïc 40x40</v>
          </cell>
          <cell r="E714" t="str">
            <v>100 m</v>
          </cell>
          <cell r="F714">
            <v>34445040</v>
          </cell>
          <cell r="G714">
            <v>134550</v>
          </cell>
          <cell r="H714">
            <v>3755906</v>
          </cell>
        </row>
        <row r="715">
          <cell r="A715" t="str">
            <v>04.6411</v>
          </cell>
          <cell r="B715" t="str">
            <v>04.6411</v>
          </cell>
          <cell r="C715" t="str">
            <v>Maùy ñoùng coïc coù tr/löôïng ñaàu buùa &gt; 2,5 taán</v>
          </cell>
          <cell r="D715" t="str">
            <v>Chieàu daøi coïc &lt;=12m, ñoùng thaúng - ñaát caáp I; /t/dieän coïc 30x30</v>
          </cell>
          <cell r="E715" t="str">
            <v>100 m</v>
          </cell>
          <cell r="F715">
            <v>19477850</v>
          </cell>
          <cell r="G715">
            <v>87016</v>
          </cell>
          <cell r="H715">
            <v>2177794</v>
          </cell>
        </row>
        <row r="716">
          <cell r="A716" t="str">
            <v>04.6412</v>
          </cell>
          <cell r="B716" t="str">
            <v>04.6412</v>
          </cell>
          <cell r="C716" t="str">
            <v>ñeán 3,5 taán</v>
          </cell>
          <cell r="D716" t="str">
            <v>Chieàu daøi coïc &lt;=12m, ñoùng thaúng - ñaát caáp I; /t/dieän coïc 35x35</v>
          </cell>
          <cell r="E716" t="str">
            <v>100 m</v>
          </cell>
          <cell r="F716">
            <v>26448870</v>
          </cell>
          <cell r="G716">
            <v>102190</v>
          </cell>
          <cell r="H716">
            <v>2546020</v>
          </cell>
        </row>
        <row r="717">
          <cell r="A717" t="str">
            <v>04.6413</v>
          </cell>
          <cell r="B717" t="str">
            <v>04.6413</v>
          </cell>
          <cell r="D717" t="str">
            <v>Chieàu daøi coïc &lt;=12m, ñoùng thaúng - ñaát caáp I; /t/dieän coïc 40x40</v>
          </cell>
          <cell r="E717" t="str">
            <v>100 m</v>
          </cell>
          <cell r="F717">
            <v>34445040</v>
          </cell>
          <cell r="G717">
            <v>122628</v>
          </cell>
          <cell r="H717">
            <v>3040495</v>
          </cell>
        </row>
        <row r="718">
          <cell r="A718" t="str">
            <v>04.6414</v>
          </cell>
          <cell r="B718" t="str">
            <v>04.6414</v>
          </cell>
          <cell r="D718" t="str">
            <v>Chieàu daøi coïc &lt;=12m, ñoùng thaúng - ñaát caáp II; /t/dieän coïc 30x30</v>
          </cell>
          <cell r="E718" t="str">
            <v>100 m</v>
          </cell>
          <cell r="F718">
            <v>19477850</v>
          </cell>
          <cell r="G718">
            <v>102190</v>
          </cell>
          <cell r="H718">
            <v>2651227</v>
          </cell>
        </row>
        <row r="719">
          <cell r="A719" t="str">
            <v>04.6415</v>
          </cell>
          <cell r="B719" t="str">
            <v>04.6415</v>
          </cell>
          <cell r="D719" t="str">
            <v>Chieàu daøi coïc &lt;=12m, ñoùng thaúng - ñaát caáp II; /t/dieän coïc 35x35</v>
          </cell>
          <cell r="E719" t="str">
            <v>100 m</v>
          </cell>
          <cell r="F719">
            <v>26448870</v>
          </cell>
          <cell r="G719">
            <v>117054</v>
          </cell>
          <cell r="H719">
            <v>3040495</v>
          </cell>
        </row>
        <row r="720">
          <cell r="A720" t="str">
            <v>04.6416</v>
          </cell>
          <cell r="B720" t="str">
            <v>04.6416</v>
          </cell>
          <cell r="D720" t="str">
            <v>Chieàu daøi coïc &lt;=12m, ñoùng thaúng - ñaát caáp II; /t/dieän coïc 40x40</v>
          </cell>
          <cell r="E720" t="str">
            <v>100 m</v>
          </cell>
          <cell r="F720">
            <v>34445040</v>
          </cell>
          <cell r="G720">
            <v>133776</v>
          </cell>
          <cell r="H720">
            <v>3650698</v>
          </cell>
        </row>
        <row r="721">
          <cell r="A721" t="str">
            <v>04.6421</v>
          </cell>
          <cell r="B721" t="str">
            <v>04.6421</v>
          </cell>
          <cell r="D721" t="str">
            <v>Chieàu daøi coïc &gt;12m, ñoùng thaúng - ñaát caáp I; /t/dieän coïc 30x30</v>
          </cell>
          <cell r="E721" t="str">
            <v>100 m</v>
          </cell>
          <cell r="F721">
            <v>19477850</v>
          </cell>
          <cell r="G721">
            <v>73236</v>
          </cell>
          <cell r="H721">
            <v>2093628</v>
          </cell>
        </row>
        <row r="722">
          <cell r="A722" t="str">
            <v>04.6422</v>
          </cell>
          <cell r="B722" t="str">
            <v>04.6422</v>
          </cell>
          <cell r="D722" t="str">
            <v>Chieàu daøi coïc &gt;12m, ñoùng thaúng - ñaát caáp I; /t/dieän coïc 35x35</v>
          </cell>
          <cell r="E722" t="str">
            <v>100 m</v>
          </cell>
          <cell r="F722">
            <v>26448870</v>
          </cell>
          <cell r="G722">
            <v>85158</v>
          </cell>
          <cell r="H722">
            <v>2440813</v>
          </cell>
        </row>
        <row r="723">
          <cell r="A723" t="str">
            <v>04.6423</v>
          </cell>
          <cell r="B723" t="str">
            <v>04.6423</v>
          </cell>
          <cell r="D723" t="str">
            <v>Chieàu daøi coïc &gt;12m, ñoùng thaúng - ñaát caáp I; /t/dieän coïc 40x40</v>
          </cell>
          <cell r="E723" t="str">
            <v>100 m</v>
          </cell>
          <cell r="F723">
            <v>34445040</v>
          </cell>
          <cell r="G723">
            <v>104358</v>
          </cell>
          <cell r="H723">
            <v>2998412</v>
          </cell>
        </row>
        <row r="724">
          <cell r="A724" t="str">
            <v>04.6424</v>
          </cell>
          <cell r="B724" t="str">
            <v>04.6424</v>
          </cell>
          <cell r="D724" t="str">
            <v>Chieàu daøi coïc &gt;12m, ñoùng thaúng - ñaát caáp II; /t/dieän coïc 30x30</v>
          </cell>
          <cell r="E724" t="str">
            <v>100 m</v>
          </cell>
          <cell r="F724">
            <v>19477850</v>
          </cell>
          <cell r="G724">
            <v>88874</v>
          </cell>
          <cell r="H724">
            <v>2556541</v>
          </cell>
        </row>
        <row r="725">
          <cell r="A725" t="str">
            <v>04.6425</v>
          </cell>
          <cell r="B725" t="str">
            <v>04.6425</v>
          </cell>
          <cell r="D725" t="str">
            <v>Chieàu daøi coïc &gt;12m, ñoùng thaúng - ñaát caáp II; /t/dieän coïc 35x35</v>
          </cell>
          <cell r="E725" t="str">
            <v>100 m</v>
          </cell>
          <cell r="F725">
            <v>26448870</v>
          </cell>
          <cell r="G725">
            <v>104048</v>
          </cell>
          <cell r="H725">
            <v>2987891</v>
          </cell>
        </row>
        <row r="726">
          <cell r="A726" t="str">
            <v>04.6426</v>
          </cell>
          <cell r="B726" t="str">
            <v>04.6426</v>
          </cell>
          <cell r="D726" t="str">
            <v>Chieàu daøi coïc &gt;12m, ñoùng thaúng - ñaát caáp II; /t/dieän coïc 40x40</v>
          </cell>
          <cell r="E726" t="str">
            <v>100 m</v>
          </cell>
          <cell r="F726">
            <v>34445040</v>
          </cell>
          <cell r="G726">
            <v>125570</v>
          </cell>
          <cell r="H726">
            <v>3587574</v>
          </cell>
        </row>
        <row r="727">
          <cell r="A727" t="str">
            <v>04.7101</v>
          </cell>
          <cell r="B727" t="str">
            <v>04.7101</v>
          </cell>
          <cell r="C727" t="str">
            <v xml:space="preserve">ÑOÙNG COÏC BEÂ TOÂNG COÁT THEÙP GIA CÖÔØNG NEÀN MOÙNG COÄT TREÂN MAËT 
NÖÔÙC BAÈNG TAØU ÑOÙNG COÏC
</v>
          </cell>
          <cell r="D727" t="str">
            <v>Chieàu daøi coïc &lt;= 20m ; tieát dieän coïc 30x30</v>
          </cell>
          <cell r="E727" t="str">
            <v>100 m</v>
          </cell>
          <cell r="F727">
            <v>19573800</v>
          </cell>
          <cell r="G727">
            <v>84384</v>
          </cell>
          <cell r="H727">
            <v>5494031</v>
          </cell>
        </row>
        <row r="728">
          <cell r="A728" t="str">
            <v>04.7102</v>
          </cell>
          <cell r="B728" t="str">
            <v>04.7102</v>
          </cell>
          <cell r="C728" t="str">
            <v>Taøu ñoùng coïc &lt;= 1,8 taán</v>
          </cell>
          <cell r="D728" t="str">
            <v>Chieàu daøi coïc &lt;= 20m ; tieát dieän coïc 35x35</v>
          </cell>
          <cell r="E728" t="str">
            <v>100 m</v>
          </cell>
          <cell r="F728">
            <v>26579160</v>
          </cell>
          <cell r="G728">
            <v>93674</v>
          </cell>
          <cell r="H728">
            <v>6057305</v>
          </cell>
        </row>
        <row r="729">
          <cell r="A729" t="str">
            <v>04.7103</v>
          </cell>
          <cell r="B729" t="str">
            <v>04.7103</v>
          </cell>
          <cell r="D729" t="str">
            <v>Chieàu daøi coïc &lt;= 20m ; tieát dieän coïc 40x40</v>
          </cell>
          <cell r="E729" t="str">
            <v>100 m</v>
          </cell>
          <cell r="F729">
            <v>34614720</v>
          </cell>
          <cell r="G729">
            <v>106990</v>
          </cell>
          <cell r="H729">
            <v>7011124</v>
          </cell>
        </row>
        <row r="730">
          <cell r="A730" t="str">
            <v>04.7104</v>
          </cell>
          <cell r="B730" t="str">
            <v>04.7104</v>
          </cell>
          <cell r="D730" t="str">
            <v>Chieàu daøi coïc &gt; 20m ; tieát dieän coïc 30x30</v>
          </cell>
          <cell r="E730" t="str">
            <v>100 m</v>
          </cell>
          <cell r="F730">
            <v>19573800</v>
          </cell>
          <cell r="G730">
            <v>69520</v>
          </cell>
          <cell r="H730">
            <v>5255494</v>
          </cell>
        </row>
        <row r="731">
          <cell r="A731" t="str">
            <v>04.7105</v>
          </cell>
          <cell r="B731" t="str">
            <v>04.7105</v>
          </cell>
          <cell r="D731" t="str">
            <v>Chieàu daøi coïc &gt; 20m ; tieát dieän coïc 35x35</v>
          </cell>
          <cell r="E731" t="str">
            <v>100 m</v>
          </cell>
          <cell r="F731">
            <v>26579160</v>
          </cell>
          <cell r="G731">
            <v>83610</v>
          </cell>
          <cell r="H731">
            <v>5864182</v>
          </cell>
        </row>
        <row r="732">
          <cell r="A732" t="str">
            <v>04.7106</v>
          </cell>
          <cell r="B732" t="str">
            <v>04.7106</v>
          </cell>
          <cell r="D732" t="str">
            <v>Chieàu daøi coïc &gt; 20m ; tieát dieän coïc 40x40</v>
          </cell>
          <cell r="E732" t="str">
            <v>100 m</v>
          </cell>
          <cell r="F732">
            <v>34614720</v>
          </cell>
          <cell r="G732">
            <v>97235</v>
          </cell>
          <cell r="H732">
            <v>6675766</v>
          </cell>
        </row>
        <row r="733">
          <cell r="A733" t="str">
            <v>04.7201</v>
          </cell>
          <cell r="B733" t="str">
            <v>04.7201</v>
          </cell>
          <cell r="C733" t="str">
            <v>Taøu ñoùng coïc &gt; 1,8 - 2,5 taán</v>
          </cell>
          <cell r="D733" t="str">
            <v>Chieàu daøi coïc &lt;= 20m ; tieát dieän coïc 30x30</v>
          </cell>
          <cell r="E733" t="str">
            <v>100 m</v>
          </cell>
          <cell r="F733">
            <v>19573800</v>
          </cell>
          <cell r="G733">
            <v>82526</v>
          </cell>
          <cell r="H733">
            <v>4951150</v>
          </cell>
        </row>
        <row r="734">
          <cell r="A734" t="str">
            <v>04.7202</v>
          </cell>
          <cell r="B734" t="str">
            <v>04.7202</v>
          </cell>
          <cell r="D734" t="str">
            <v>Chieàu daøi coïc &lt;= 20m ; tieát dieän coïc 35x35</v>
          </cell>
          <cell r="E734" t="str">
            <v>100 m</v>
          </cell>
          <cell r="F734">
            <v>26579160</v>
          </cell>
          <cell r="G734">
            <v>89184</v>
          </cell>
          <cell r="H734">
            <v>5559838</v>
          </cell>
        </row>
        <row r="735">
          <cell r="A735" t="str">
            <v>04.7203</v>
          </cell>
          <cell r="B735" t="str">
            <v>04.7203</v>
          </cell>
          <cell r="D735" t="str">
            <v>Chieàu daøi coïc &lt;= 20m ; tieát dieän coïc 40x40</v>
          </cell>
          <cell r="E735" t="str">
            <v>100 m</v>
          </cell>
          <cell r="F735">
            <v>34614720</v>
          </cell>
          <cell r="G735">
            <v>103738</v>
          </cell>
          <cell r="H735">
            <v>6777213</v>
          </cell>
        </row>
        <row r="736">
          <cell r="A736" t="str">
            <v>04.7204</v>
          </cell>
          <cell r="B736" t="str">
            <v>04.7204</v>
          </cell>
          <cell r="D736" t="str">
            <v>Chieàu daøi coïc &gt; 20m ; tieát dieän coïc 30x30</v>
          </cell>
          <cell r="E736" t="str">
            <v>100 m</v>
          </cell>
          <cell r="F736">
            <v>19573800</v>
          </cell>
          <cell r="G736">
            <v>61004</v>
          </cell>
          <cell r="H736">
            <v>4579174</v>
          </cell>
        </row>
        <row r="737">
          <cell r="A737" t="str">
            <v>04.7205</v>
          </cell>
          <cell r="B737" t="str">
            <v>04.7205</v>
          </cell>
          <cell r="D737" t="str">
            <v>Chieàu daøi coïc &gt; 20m ; tieát dieän coïc 35x35</v>
          </cell>
          <cell r="E737" t="str">
            <v>100 m</v>
          </cell>
          <cell r="F737">
            <v>26579160</v>
          </cell>
          <cell r="G737">
            <v>68901</v>
          </cell>
          <cell r="H737">
            <v>5187862</v>
          </cell>
        </row>
        <row r="738">
          <cell r="A738" t="str">
            <v>04.7206</v>
          </cell>
          <cell r="B738" t="str">
            <v>04.7206</v>
          </cell>
          <cell r="D738" t="str">
            <v>Chieàu daøi coïc &gt; 20m ; tieát dieän coïc 40x40</v>
          </cell>
          <cell r="E738" t="str">
            <v>100 m</v>
          </cell>
          <cell r="F738">
            <v>34614720</v>
          </cell>
          <cell r="G738">
            <v>90732</v>
          </cell>
          <cell r="H738">
            <v>6371422</v>
          </cell>
        </row>
        <row r="739">
          <cell r="A739" t="str">
            <v>04.7301</v>
          </cell>
          <cell r="B739" t="str">
            <v>04.7301</v>
          </cell>
          <cell r="C739" t="str">
            <v>Taøu ñoùng coïc &gt; 2,5 - 3,5 taán</v>
          </cell>
          <cell r="D739" t="str">
            <v>Chieàu daøi coïc &lt;= 20m ; tieát dieän coïc 30x30</v>
          </cell>
          <cell r="E739" t="str">
            <v>100 m</v>
          </cell>
          <cell r="F739">
            <v>19573800</v>
          </cell>
          <cell r="G739">
            <v>59766</v>
          </cell>
          <cell r="H739">
            <v>4545358</v>
          </cell>
        </row>
        <row r="740">
          <cell r="A740" t="str">
            <v>04.7302</v>
          </cell>
          <cell r="B740" t="str">
            <v>04.7302</v>
          </cell>
          <cell r="D740" t="str">
            <v>Chieàu daøi coïc &lt;= 20m ; tieát dieän coïc 35x35</v>
          </cell>
          <cell r="E740" t="str">
            <v>100 m</v>
          </cell>
          <cell r="F740">
            <v>26579160</v>
          </cell>
          <cell r="G740">
            <v>69830</v>
          </cell>
          <cell r="H740">
            <v>5255494</v>
          </cell>
        </row>
        <row r="741">
          <cell r="A741" t="str">
            <v>04.7303</v>
          </cell>
          <cell r="B741" t="str">
            <v>04.7303</v>
          </cell>
          <cell r="D741" t="str">
            <v>Chieàu daøi coïc &lt;= 20m ; tieát dieän coïc 40x40</v>
          </cell>
          <cell r="E741" t="str">
            <v>100 m</v>
          </cell>
          <cell r="F741">
            <v>34614720</v>
          </cell>
          <cell r="G741">
            <v>78965</v>
          </cell>
          <cell r="H741">
            <v>5965630</v>
          </cell>
        </row>
        <row r="742">
          <cell r="A742" t="str">
            <v>04.7304</v>
          </cell>
          <cell r="B742" t="str">
            <v>04.7304</v>
          </cell>
          <cell r="D742" t="str">
            <v>Chieàu daøi coïc &gt; 20m ; tieát dieän coïc 30x30</v>
          </cell>
          <cell r="E742" t="str">
            <v>100 m</v>
          </cell>
          <cell r="F742">
            <v>19573800</v>
          </cell>
          <cell r="G742">
            <v>37624</v>
          </cell>
          <cell r="H742">
            <v>4545358</v>
          </cell>
        </row>
        <row r="743">
          <cell r="A743" t="str">
            <v>04.7305</v>
          </cell>
          <cell r="B743" t="str">
            <v>04.7305</v>
          </cell>
          <cell r="D743" t="str">
            <v>Chieàu daøi coïc &gt; 20m ; tieát dieän coïc 35x35</v>
          </cell>
          <cell r="E743" t="str">
            <v>100 m</v>
          </cell>
          <cell r="F743">
            <v>26579160</v>
          </cell>
          <cell r="G743">
            <v>64720</v>
          </cell>
          <cell r="H743">
            <v>4883518</v>
          </cell>
        </row>
        <row r="744">
          <cell r="A744" t="str">
            <v>04.7306</v>
          </cell>
          <cell r="B744" t="str">
            <v>04.7306</v>
          </cell>
          <cell r="D744" t="str">
            <v>Chieàu daøi coïc &gt; 20m ; tieát dieän coïc 40x40</v>
          </cell>
          <cell r="E744" t="str">
            <v>100 m</v>
          </cell>
          <cell r="F744">
            <v>34614720</v>
          </cell>
          <cell r="G744">
            <v>76642</v>
          </cell>
          <cell r="H744">
            <v>5728918</v>
          </cell>
        </row>
        <row r="745">
          <cell r="A745" t="str">
            <v>04.8000</v>
          </cell>
          <cell r="B745" t="str">
            <v>04.8000</v>
          </cell>
          <cell r="C745" t="str">
            <v>PHAÙ ÑAÀU COÏC BEÂ TOÂNG COÁT THEÙP</v>
          </cell>
          <cell r="D745" t="str">
            <v>Phaù ñaàu coïc beâ toâng coát theùp</v>
          </cell>
          <cell r="E745" t="str">
            <v>m3</v>
          </cell>
          <cell r="G745">
            <v>107130</v>
          </cell>
        </row>
        <row r="746">
          <cell r="A746" t="str">
            <v>04.9001</v>
          </cell>
          <cell r="B746" t="str">
            <v>04.9001</v>
          </cell>
          <cell r="C746" t="str">
            <v>QUEÙT NHÖÏA BITUM MOÙNG COÄT</v>
          </cell>
          <cell r="D746" t="str">
            <v>Queùt nhöïa bi tum noùng moät nöôùc</v>
          </cell>
          <cell r="E746" t="str">
            <v>10m2</v>
          </cell>
          <cell r="F746">
            <v>58492</v>
          </cell>
          <cell r="G746">
            <v>10838</v>
          </cell>
        </row>
        <row r="747">
          <cell r="A747" t="str">
            <v>04.9002</v>
          </cell>
          <cell r="B747" t="str">
            <v>04.9002</v>
          </cell>
          <cell r="D747" t="str">
            <v>Queùt nhöïa bi tum noùng hai nöôùc</v>
          </cell>
          <cell r="E747" t="str">
            <v>10m2</v>
          </cell>
          <cell r="F747">
            <v>87738</v>
          </cell>
          <cell r="G747">
            <v>16257</v>
          </cell>
        </row>
        <row r="748">
          <cell r="A748" t="str">
            <v>04.9003</v>
          </cell>
          <cell r="B748" t="str">
            <v>04.9003</v>
          </cell>
          <cell r="D748" t="str">
            <v>Queùt nhöïa bi tum nguoäi moät nöôùc</v>
          </cell>
          <cell r="E748" t="str">
            <v>10m2</v>
          </cell>
          <cell r="F748">
            <v>27205</v>
          </cell>
          <cell r="G748">
            <v>1858</v>
          </cell>
        </row>
        <row r="749">
          <cell r="A749" t="str">
            <v>04.9004</v>
          </cell>
          <cell r="B749" t="str">
            <v>04.9004</v>
          </cell>
          <cell r="D749" t="str">
            <v>Queùt nhöïa bi tum nguoäi hai nöôùc</v>
          </cell>
          <cell r="E749" t="str">
            <v>10m2</v>
          </cell>
          <cell r="F749">
            <v>41683</v>
          </cell>
          <cell r="G749">
            <v>2787</v>
          </cell>
        </row>
        <row r="750">
          <cell r="A750" t="str">
            <v>05.1000</v>
          </cell>
          <cell r="B750" t="str">
            <v>05.1000</v>
          </cell>
          <cell r="C750" t="str">
            <v>PHAÂN LOAÏI COÄT THEÙP NHAÄP NGOAÏI</v>
          </cell>
          <cell r="D750" t="str">
            <v>Choïn vaø phaân loaïi coät theùp</v>
          </cell>
          <cell r="E750" t="str">
            <v>Taán</v>
          </cell>
          <cell r="G750">
            <v>32502</v>
          </cell>
          <cell r="H750">
            <v>4472</v>
          </cell>
        </row>
        <row r="751">
          <cell r="A751" t="str">
            <v>05.2001</v>
          </cell>
          <cell r="B751" t="str">
            <v>05.2001</v>
          </cell>
          <cell r="C751" t="str">
            <v>LAÉP RAÙP COÄT THEÙP BAÈNG THUÛ COÂNG</v>
          </cell>
          <cell r="D751" t="str">
            <v>Troïng löôïng coät &lt;= 5 taán</v>
          </cell>
          <cell r="E751" t="str">
            <v>Taán</v>
          </cell>
          <cell r="F751">
            <v>15082</v>
          </cell>
          <cell r="G751">
            <v>115382</v>
          </cell>
        </row>
        <row r="752">
          <cell r="A752" t="str">
            <v>05.2002</v>
          </cell>
          <cell r="B752" t="str">
            <v>05.2002</v>
          </cell>
          <cell r="C752" t="str">
            <v>Laép töøng chi tieát</v>
          </cell>
          <cell r="D752" t="str">
            <v>Troïng löôïng coät &lt;= 15 taán</v>
          </cell>
          <cell r="E752" t="str">
            <v>Taán</v>
          </cell>
          <cell r="F752">
            <v>15082</v>
          </cell>
          <cell r="G752">
            <v>104006</v>
          </cell>
        </row>
        <row r="753">
          <cell r="A753" t="str">
            <v>05.2003</v>
          </cell>
          <cell r="B753" t="str">
            <v>05.2003</v>
          </cell>
          <cell r="D753" t="str">
            <v>Troïng löôïng coät &lt;= 30 taán</v>
          </cell>
          <cell r="E753" t="str">
            <v>Taán</v>
          </cell>
          <cell r="F753">
            <v>15082</v>
          </cell>
          <cell r="G753">
            <v>99131</v>
          </cell>
        </row>
        <row r="754">
          <cell r="A754" t="str">
            <v>05.2004</v>
          </cell>
          <cell r="B754" t="str">
            <v>05.2004</v>
          </cell>
          <cell r="D754" t="str">
            <v>Troïng löôïng coät &gt; 30 taán</v>
          </cell>
          <cell r="E754" t="str">
            <v>Taán</v>
          </cell>
          <cell r="F754">
            <v>15082</v>
          </cell>
          <cell r="G754">
            <v>93931</v>
          </cell>
        </row>
        <row r="755">
          <cell r="A755" t="str">
            <v>05.2011</v>
          </cell>
          <cell r="B755" t="str">
            <v>05.2011</v>
          </cell>
          <cell r="C755" t="str">
            <v>Laép töøng ñoaïn</v>
          </cell>
          <cell r="D755" t="str">
            <v>Troïng löôïng coät &lt;= 5 taán</v>
          </cell>
          <cell r="E755" t="str">
            <v>Taán</v>
          </cell>
          <cell r="F755">
            <v>15082</v>
          </cell>
          <cell r="G755">
            <v>54278</v>
          </cell>
        </row>
        <row r="756">
          <cell r="A756" t="str">
            <v>05.2012</v>
          </cell>
          <cell r="B756" t="str">
            <v>05.2012</v>
          </cell>
          <cell r="D756" t="str">
            <v>Troïng löôïng coät &lt;= 15 taán</v>
          </cell>
          <cell r="E756" t="str">
            <v>Taán</v>
          </cell>
          <cell r="F756">
            <v>15082</v>
          </cell>
          <cell r="G756">
            <v>51353</v>
          </cell>
        </row>
        <row r="757">
          <cell r="A757" t="str">
            <v>05.2013</v>
          </cell>
          <cell r="B757" t="str">
            <v>05.2013</v>
          </cell>
          <cell r="D757" t="str">
            <v>Troïng löôïng coät &lt;= 30 taán</v>
          </cell>
          <cell r="E757" t="str">
            <v>Taán</v>
          </cell>
          <cell r="F757">
            <v>15082</v>
          </cell>
          <cell r="G757">
            <v>48428</v>
          </cell>
        </row>
        <row r="758">
          <cell r="A758" t="str">
            <v>05.2014</v>
          </cell>
          <cell r="B758" t="str">
            <v>05.2014</v>
          </cell>
          <cell r="D758" t="str">
            <v>Troïng löôïng coät &gt; 30 taán</v>
          </cell>
          <cell r="E758" t="str">
            <v>Taán</v>
          </cell>
          <cell r="F758">
            <v>15082</v>
          </cell>
          <cell r="G758">
            <v>45665</v>
          </cell>
        </row>
        <row r="759">
          <cell r="A759" t="str">
            <v>05.3101</v>
          </cell>
          <cell r="B759" t="str">
            <v>05.3101</v>
          </cell>
          <cell r="C759" t="str">
            <v>DÖÏNG COÄT THEÙP ÑAÕ LAÉP SAÜN</v>
          </cell>
          <cell r="D759" t="str">
            <v>Chieàu cao coät &lt;= 15m</v>
          </cell>
          <cell r="E759" t="str">
            <v>Coät</v>
          </cell>
          <cell r="F759">
            <v>111935</v>
          </cell>
          <cell r="G759">
            <v>236895</v>
          </cell>
        </row>
        <row r="760">
          <cell r="A760" t="str">
            <v>05.3102</v>
          </cell>
          <cell r="B760" t="str">
            <v>05.3102</v>
          </cell>
          <cell r="C760" t="str">
            <v>Laép raùp coät theùp baèng thuû coâng</v>
          </cell>
          <cell r="D760" t="str">
            <v>Chieàu cao coät &lt;= 25m</v>
          </cell>
          <cell r="E760" t="str">
            <v>Coät</v>
          </cell>
          <cell r="F760">
            <v>149246</v>
          </cell>
          <cell r="G760">
            <v>430591</v>
          </cell>
        </row>
        <row r="761">
          <cell r="A761" t="str">
            <v>05.3103</v>
          </cell>
          <cell r="B761" t="str">
            <v>05.3103</v>
          </cell>
          <cell r="D761" t="str">
            <v>Chieàu cao coät &lt;= 35m</v>
          </cell>
          <cell r="E761" t="str">
            <v>Coät</v>
          </cell>
          <cell r="F761">
            <v>149246</v>
          </cell>
          <cell r="G761">
            <v>529065</v>
          </cell>
        </row>
        <row r="762">
          <cell r="A762" t="str">
            <v>05.3104</v>
          </cell>
          <cell r="B762" t="str">
            <v>05.3104</v>
          </cell>
          <cell r="D762" t="str">
            <v>Chieàu cao coät &lt;= 45m</v>
          </cell>
          <cell r="E762" t="str">
            <v>Coät</v>
          </cell>
          <cell r="F762">
            <v>223870</v>
          </cell>
          <cell r="G762">
            <v>898497</v>
          </cell>
        </row>
        <row r="763">
          <cell r="A763" t="str">
            <v>05.3105</v>
          </cell>
          <cell r="B763" t="str">
            <v>05.3105</v>
          </cell>
          <cell r="D763" t="str">
            <v>Chieàu cao coät &lt;= 50m</v>
          </cell>
          <cell r="E763" t="str">
            <v>Coät</v>
          </cell>
          <cell r="F763">
            <v>298493</v>
          </cell>
          <cell r="G763">
            <v>1599582</v>
          </cell>
        </row>
        <row r="764">
          <cell r="A764" t="str">
            <v>05.3212</v>
          </cell>
          <cell r="B764" t="str">
            <v>05.3212</v>
          </cell>
          <cell r="C764" t="str">
            <v>Laép raùp coät theùp baèng thuû coâng keát hôïp cô giôùi</v>
          </cell>
          <cell r="D764" t="str">
            <v>Baèng maùy keùo 100CV ; Chieàu cao coät &lt;= 25m</v>
          </cell>
          <cell r="E764" t="str">
            <v>Coät</v>
          </cell>
          <cell r="F764">
            <v>149246</v>
          </cell>
          <cell r="G764">
            <v>322982</v>
          </cell>
          <cell r="H764">
            <v>194764</v>
          </cell>
        </row>
        <row r="765">
          <cell r="A765" t="str">
            <v>05.3213</v>
          </cell>
          <cell r="B765" t="str">
            <v>05.3213</v>
          </cell>
          <cell r="D765" t="str">
            <v>Baèng maùy keùo 100CV ; Chieàu cao coät &lt;= 35m</v>
          </cell>
          <cell r="E765" t="str">
            <v>Coät</v>
          </cell>
          <cell r="F765">
            <v>149246</v>
          </cell>
          <cell r="G765">
            <v>396838</v>
          </cell>
          <cell r="H765">
            <v>324607</v>
          </cell>
        </row>
        <row r="766">
          <cell r="A766" t="str">
            <v>05.3214</v>
          </cell>
          <cell r="B766" t="str">
            <v>05.3214</v>
          </cell>
          <cell r="D766" t="str">
            <v>Baèng maùy keùo 100CV ; Chieàu cao coät &lt;= 45m</v>
          </cell>
          <cell r="E766" t="str">
            <v>Coät</v>
          </cell>
          <cell r="F766">
            <v>223870</v>
          </cell>
          <cell r="G766">
            <v>673834</v>
          </cell>
          <cell r="H766">
            <v>454449</v>
          </cell>
        </row>
        <row r="767">
          <cell r="A767" t="str">
            <v>05.3215</v>
          </cell>
          <cell r="B767" t="str">
            <v>05.3215</v>
          </cell>
          <cell r="D767" t="str">
            <v>Baèng maùy keùo 100CV ; Chieàu cao coät &lt;= 50m</v>
          </cell>
          <cell r="E767" t="str">
            <v>Coät</v>
          </cell>
          <cell r="F767">
            <v>298493</v>
          </cell>
          <cell r="G767">
            <v>1199648</v>
          </cell>
          <cell r="H767">
            <v>649213</v>
          </cell>
        </row>
        <row r="768">
          <cell r="A768" t="str">
            <v>05.3221</v>
          </cell>
          <cell r="B768" t="str">
            <v>05.3221</v>
          </cell>
          <cell r="D768" t="str">
            <v>Baèng caàn truïc 10 taán ; Chieàu cao coät &lt;= 15m</v>
          </cell>
          <cell r="E768" t="str">
            <v>Coät</v>
          </cell>
          <cell r="F768">
            <v>111935</v>
          </cell>
          <cell r="G768">
            <v>164278</v>
          </cell>
          <cell r="H768">
            <v>74875</v>
          </cell>
        </row>
        <row r="769">
          <cell r="A769" t="str">
            <v>05.3222</v>
          </cell>
          <cell r="B769" t="str">
            <v>05.3222</v>
          </cell>
          <cell r="D769" t="str">
            <v>Baèng caàn truïc 10 taán ; Chieàu cao coät &lt;= 25m</v>
          </cell>
          <cell r="E769" t="str">
            <v>Coät</v>
          </cell>
          <cell r="F769">
            <v>149246</v>
          </cell>
          <cell r="G769">
            <v>306879</v>
          </cell>
          <cell r="H769">
            <v>149750</v>
          </cell>
        </row>
        <row r="770">
          <cell r="A770" t="str">
            <v>05.3223</v>
          </cell>
          <cell r="B770" t="str">
            <v>05.3223</v>
          </cell>
          <cell r="D770" t="str">
            <v>Baèng caàn truïc 10 taán ; Chieàu cao coät &lt;= 35m</v>
          </cell>
          <cell r="E770" t="str">
            <v>Coät</v>
          </cell>
          <cell r="F770">
            <v>149246</v>
          </cell>
          <cell r="G770">
            <v>377019</v>
          </cell>
          <cell r="H770">
            <v>249584</v>
          </cell>
        </row>
        <row r="771">
          <cell r="A771" t="str">
            <v>05.3224</v>
          </cell>
          <cell r="B771" t="str">
            <v>05.3224</v>
          </cell>
          <cell r="D771" t="str">
            <v>Baèng caàn truïc 10 taán ; Chieàu cao coät &lt;= 45m</v>
          </cell>
          <cell r="E771" t="str">
            <v>Coät</v>
          </cell>
          <cell r="F771">
            <v>223870</v>
          </cell>
          <cell r="G771">
            <v>640081</v>
          </cell>
          <cell r="H771">
            <v>349418</v>
          </cell>
        </row>
        <row r="772">
          <cell r="A772" t="str">
            <v>05.3225</v>
          </cell>
          <cell r="B772" t="str">
            <v>05.3225</v>
          </cell>
          <cell r="D772" t="str">
            <v>Baèng caàn truïc 10 taán ; Chieàu cao coät &lt;= 50m</v>
          </cell>
          <cell r="E772" t="str">
            <v>Coät</v>
          </cell>
          <cell r="F772">
            <v>298493</v>
          </cell>
          <cell r="G772">
            <v>1139727</v>
          </cell>
          <cell r="H772">
            <v>499168</v>
          </cell>
        </row>
        <row r="773">
          <cell r="A773" t="str">
            <v>05.4101</v>
          </cell>
          <cell r="B773" t="str">
            <v>05.4101</v>
          </cell>
          <cell r="C773" t="str">
            <v>VÖØA LAÉP VÖØA DÖÏNG COÄT THEÙP</v>
          </cell>
          <cell r="D773" t="str">
            <v>Vöøa laép vöøa döïng baèng thuû coâng ; chieàu cao coät &lt;= 15m</v>
          </cell>
          <cell r="E773" t="str">
            <v>Taán</v>
          </cell>
          <cell r="F773">
            <v>5359</v>
          </cell>
          <cell r="G773">
            <v>183473</v>
          </cell>
        </row>
        <row r="774">
          <cell r="A774" t="str">
            <v>05.4102</v>
          </cell>
          <cell r="B774" t="str">
            <v>05.4102</v>
          </cell>
          <cell r="D774" t="str">
            <v>Vöøa laép vöøa döïng baèng thuû coâng ; chieàu cao coät &lt;= 25m</v>
          </cell>
          <cell r="E774" t="str">
            <v>Taán</v>
          </cell>
          <cell r="F774">
            <v>12217</v>
          </cell>
          <cell r="G774">
            <v>201837</v>
          </cell>
        </row>
        <row r="775">
          <cell r="A775" t="str">
            <v>05.4103</v>
          </cell>
          <cell r="B775" t="str">
            <v>05.4103</v>
          </cell>
          <cell r="D775" t="str">
            <v>Vöøa laép vöøa döïng baèng thuû coâng ; chieàu cao coät &lt;= 40m</v>
          </cell>
          <cell r="E775" t="str">
            <v>Taán</v>
          </cell>
          <cell r="F775">
            <v>12860</v>
          </cell>
          <cell r="G775">
            <v>232064</v>
          </cell>
        </row>
        <row r="776">
          <cell r="A776" t="str">
            <v>05.4104</v>
          </cell>
          <cell r="B776" t="str">
            <v>05.4104</v>
          </cell>
          <cell r="D776" t="str">
            <v>Vöøa laép vöøa döïng baèng thuû coâng ; chieàu cao coät &lt;= 55m</v>
          </cell>
          <cell r="E776" t="str">
            <v>Taán</v>
          </cell>
          <cell r="F776">
            <v>15646</v>
          </cell>
          <cell r="G776">
            <v>266841</v>
          </cell>
        </row>
        <row r="777">
          <cell r="A777" t="str">
            <v>05.4105</v>
          </cell>
          <cell r="B777" t="str">
            <v>05.4105</v>
          </cell>
          <cell r="D777" t="str">
            <v>Vöøa laép vöøa döïng baèng thuû coâng ; chieàu cao coät &lt;= 70m</v>
          </cell>
          <cell r="E777" t="str">
            <v>Taán</v>
          </cell>
          <cell r="F777">
            <v>16289</v>
          </cell>
          <cell r="G777">
            <v>307143</v>
          </cell>
        </row>
        <row r="778">
          <cell r="A778" t="str">
            <v>05.4106</v>
          </cell>
          <cell r="B778" t="str">
            <v>05.4106</v>
          </cell>
          <cell r="D778" t="str">
            <v>Vöøa laép vöøa döïng baèng thuû coâng ; chieàu cao coät &lt;= 85m</v>
          </cell>
          <cell r="E778" t="str">
            <v>Taán</v>
          </cell>
          <cell r="F778">
            <v>16932</v>
          </cell>
          <cell r="G778">
            <v>352808</v>
          </cell>
        </row>
        <row r="779">
          <cell r="A779" t="str">
            <v>05.4107</v>
          </cell>
          <cell r="B779" t="str">
            <v>05.4107</v>
          </cell>
          <cell r="D779" t="str">
            <v>Vöøa laép vöøa döïng baèng thuû coâng ; chieàu cao coät &lt;= 100m</v>
          </cell>
          <cell r="E779" t="str">
            <v>Taán</v>
          </cell>
          <cell r="F779">
            <v>16932</v>
          </cell>
          <cell r="G779">
            <v>405786</v>
          </cell>
        </row>
        <row r="780">
          <cell r="A780" t="str">
            <v>05.4201</v>
          </cell>
          <cell r="B780" t="str">
            <v>05.4201</v>
          </cell>
          <cell r="D780" t="str">
            <v>Vöøa laép vöøa döïng baèng thuû coâng + c/g ; chieàu cao coät &lt;= 15m</v>
          </cell>
          <cell r="E780" t="str">
            <v>Taán</v>
          </cell>
          <cell r="F780">
            <v>5359</v>
          </cell>
          <cell r="G780">
            <v>146746</v>
          </cell>
          <cell r="H780">
            <v>6878</v>
          </cell>
        </row>
        <row r="781">
          <cell r="A781" t="str">
            <v>05.4202</v>
          </cell>
          <cell r="B781" t="str">
            <v>05.4202</v>
          </cell>
          <cell r="D781" t="str">
            <v>Vöøa laép vöøa döïng baèng thuû coâng + c/g ; chieàu cao coät &lt;= 25m</v>
          </cell>
          <cell r="E781" t="str">
            <v>Taán</v>
          </cell>
          <cell r="F781">
            <v>8788</v>
          </cell>
          <cell r="G781">
            <v>161534</v>
          </cell>
          <cell r="H781">
            <v>6878</v>
          </cell>
        </row>
        <row r="782">
          <cell r="A782" t="str">
            <v>05.4203</v>
          </cell>
          <cell r="B782" t="str">
            <v>05.4203</v>
          </cell>
          <cell r="D782" t="str">
            <v>Vöøa laép vöøa döïng baèng thuû coâng + c/g ; chieàu cao coät &lt;= 40m</v>
          </cell>
          <cell r="E782" t="str">
            <v>Taán</v>
          </cell>
          <cell r="F782">
            <v>10718</v>
          </cell>
          <cell r="G782">
            <v>185586</v>
          </cell>
          <cell r="H782">
            <v>9171</v>
          </cell>
        </row>
        <row r="783">
          <cell r="A783" t="str">
            <v>05.4204</v>
          </cell>
          <cell r="B783" t="str">
            <v>05.4204</v>
          </cell>
          <cell r="D783" t="str">
            <v>Vöøa laép vöøa döïng baèng thuû coâng + c/g ; chieàu cao coät &lt;= 55m</v>
          </cell>
          <cell r="E783" t="str">
            <v>Taán</v>
          </cell>
          <cell r="F783">
            <v>15646</v>
          </cell>
          <cell r="G783">
            <v>213538</v>
          </cell>
          <cell r="H783">
            <v>11464</v>
          </cell>
        </row>
        <row r="784">
          <cell r="A784" t="str">
            <v>05.4205</v>
          </cell>
          <cell r="B784" t="str">
            <v>05.4205</v>
          </cell>
          <cell r="D784" t="str">
            <v>Vöøa laép vöøa döïng baèng thuû coâng + c/g ; chieàu cao coät &lt;= 70m</v>
          </cell>
          <cell r="E784" t="str">
            <v>Taán</v>
          </cell>
          <cell r="F784">
            <v>16289</v>
          </cell>
          <cell r="G784">
            <v>245714</v>
          </cell>
          <cell r="H784">
            <v>11464</v>
          </cell>
        </row>
        <row r="785">
          <cell r="A785" t="str">
            <v>05.4206</v>
          </cell>
          <cell r="B785" t="str">
            <v>05.4206</v>
          </cell>
          <cell r="D785" t="str">
            <v>Vöøa laép vöøa döïng baèng thuû coâng + c/g ; chieàu cao coät &lt;= 85m</v>
          </cell>
          <cell r="E785" t="str">
            <v>Taán</v>
          </cell>
          <cell r="F785">
            <v>16932</v>
          </cell>
          <cell r="G785">
            <v>282279</v>
          </cell>
          <cell r="H785">
            <v>13757</v>
          </cell>
        </row>
        <row r="786">
          <cell r="A786" t="str">
            <v>05.4207</v>
          </cell>
          <cell r="B786" t="str">
            <v>05.4207</v>
          </cell>
          <cell r="D786" t="str">
            <v>Vöøa laép vöøa döïng baèng thuû coâng + c/g ; chieàu cao coät &lt;= 100m</v>
          </cell>
          <cell r="E786" t="str">
            <v>Taán</v>
          </cell>
          <cell r="F786">
            <v>16932</v>
          </cell>
          <cell r="G786">
            <v>324694</v>
          </cell>
          <cell r="H786">
            <v>18342</v>
          </cell>
        </row>
        <row r="787">
          <cell r="A787" t="str">
            <v>05.5101</v>
          </cell>
          <cell r="B787" t="str">
            <v>05.5101</v>
          </cell>
          <cell r="C787" t="str">
            <v>NOÁI COÄT BEÂ TOÂNG BAÈNG MAËT BÍCH</v>
          </cell>
          <cell r="D787" t="str">
            <v>Noái coät beâ toâng caùc loaïi; ñòa hình bình thöôøng</v>
          </cell>
          <cell r="E787" t="str">
            <v>Moái</v>
          </cell>
          <cell r="F787">
            <v>12573</v>
          </cell>
          <cell r="G787">
            <v>48753</v>
          </cell>
        </row>
        <row r="788">
          <cell r="A788" t="str">
            <v>05.5102</v>
          </cell>
          <cell r="B788" t="str">
            <v>05.5102</v>
          </cell>
          <cell r="D788" t="str">
            <v>Noái coät beâ toâng caùc loaïi; ñòa hình söôøn ñoài</v>
          </cell>
          <cell r="E788" t="str">
            <v>Moái</v>
          </cell>
          <cell r="F788">
            <v>12573</v>
          </cell>
          <cell r="G788">
            <v>51190</v>
          </cell>
        </row>
        <row r="789">
          <cell r="A789" t="str">
            <v>05.5103</v>
          </cell>
          <cell r="B789" t="str">
            <v>05.5103</v>
          </cell>
          <cell r="D789" t="str">
            <v>Noái coät beâ toâng caùc loaïi; ñòa hình sình laày</v>
          </cell>
          <cell r="E789" t="str">
            <v>Moái</v>
          </cell>
          <cell r="F789">
            <v>34960</v>
          </cell>
          <cell r="G789">
            <v>58503</v>
          </cell>
        </row>
        <row r="790">
          <cell r="A790" t="str">
            <v>05.5211</v>
          </cell>
          <cell r="B790" t="str">
            <v>05.5211</v>
          </cell>
          <cell r="C790" t="str">
            <v>DÖÏNG COÄT BEÂ TOÂNG</v>
          </cell>
          <cell r="D790" t="str">
            <v>Döïng coät baèng thuû coâng ; chieàu cao coät &lt;= 8m</v>
          </cell>
          <cell r="E790" t="str">
            <v>Coät</v>
          </cell>
          <cell r="F790">
            <v>20790</v>
          </cell>
          <cell r="G790">
            <v>74917</v>
          </cell>
        </row>
        <row r="791">
          <cell r="A791" t="str">
            <v>05.5212</v>
          </cell>
          <cell r="B791" t="str">
            <v>05.5212</v>
          </cell>
          <cell r="D791" t="str">
            <v>Döïng coät baèng thuû coâng ; chieàu cao coät &lt;= 10m</v>
          </cell>
          <cell r="E791" t="str">
            <v>Coät</v>
          </cell>
          <cell r="F791">
            <v>20790</v>
          </cell>
          <cell r="G791">
            <v>80605</v>
          </cell>
        </row>
        <row r="792">
          <cell r="A792" t="str">
            <v>05.5213</v>
          </cell>
          <cell r="B792" t="str">
            <v>05.5213</v>
          </cell>
          <cell r="D792" t="str">
            <v>Döïng coät baèng thuû coâng ; chieàu cao coät &lt;= 12m</v>
          </cell>
          <cell r="E792" t="str">
            <v>Coät</v>
          </cell>
          <cell r="F792">
            <v>20790</v>
          </cell>
          <cell r="G792">
            <v>86293</v>
          </cell>
        </row>
        <row r="793">
          <cell r="A793" t="str">
            <v>05.5214</v>
          </cell>
          <cell r="B793" t="str">
            <v>05.5214</v>
          </cell>
          <cell r="D793" t="str">
            <v>Döïng coät baèng thuû coâng ; chieàu cao coät &lt;= 14m</v>
          </cell>
          <cell r="E793" t="str">
            <v>Coät</v>
          </cell>
          <cell r="F793">
            <v>20790</v>
          </cell>
          <cell r="G793">
            <v>107419</v>
          </cell>
        </row>
        <row r="794">
          <cell r="A794" t="str">
            <v>05.5215</v>
          </cell>
          <cell r="B794" t="str">
            <v>05.5215</v>
          </cell>
          <cell r="D794" t="str">
            <v>Döïng coät baèng thuû coâng ; chieàu cao coät &lt;= 16m</v>
          </cell>
          <cell r="E794" t="str">
            <v>Coät</v>
          </cell>
          <cell r="F794">
            <v>24448</v>
          </cell>
          <cell r="G794">
            <v>116844</v>
          </cell>
        </row>
        <row r="795">
          <cell r="A795" t="str">
            <v>05.5216</v>
          </cell>
          <cell r="B795" t="str">
            <v>05.5216</v>
          </cell>
          <cell r="D795" t="str">
            <v>Döïng coät baèng thuû coâng ; chieàu cao coät &lt;= 18m</v>
          </cell>
          <cell r="E795" t="str">
            <v>Coät</v>
          </cell>
          <cell r="F795">
            <v>24448</v>
          </cell>
          <cell r="G795">
            <v>152271</v>
          </cell>
        </row>
        <row r="796">
          <cell r="A796" t="str">
            <v>05.5217</v>
          </cell>
          <cell r="B796" t="str">
            <v>05.5217</v>
          </cell>
          <cell r="D796" t="str">
            <v>Döïng coät baèng thuû coâng ; chieàu cao coät &lt;= 20m</v>
          </cell>
          <cell r="E796" t="str">
            <v>Coät</v>
          </cell>
          <cell r="F796">
            <v>24448</v>
          </cell>
          <cell r="G796">
            <v>177460</v>
          </cell>
        </row>
        <row r="797">
          <cell r="A797" t="str">
            <v>05.5218</v>
          </cell>
          <cell r="B797" t="str">
            <v>05.5218</v>
          </cell>
          <cell r="D797" t="str">
            <v>Döïng coät baèng thuû coâng ; chieàu cao coät &gt; 20m</v>
          </cell>
          <cell r="E797" t="str">
            <v>Coät</v>
          </cell>
          <cell r="F797">
            <v>24448</v>
          </cell>
          <cell r="G797">
            <v>193711</v>
          </cell>
        </row>
        <row r="798">
          <cell r="A798" t="str">
            <v>05.5221</v>
          </cell>
          <cell r="B798" t="str">
            <v>05.5221</v>
          </cell>
          <cell r="D798" t="str">
            <v>Döïng thuû coâng + c/g ; chieàu cao coät &lt;= 8m (baèng caàn truïc)</v>
          </cell>
          <cell r="E798" t="str">
            <v>Coät</v>
          </cell>
          <cell r="F798">
            <v>20790</v>
          </cell>
          <cell r="G798">
            <v>30064</v>
          </cell>
          <cell r="H798">
            <v>43677</v>
          </cell>
        </row>
        <row r="799">
          <cell r="A799" t="str">
            <v>05.5222</v>
          </cell>
          <cell r="B799" t="str">
            <v>05.5222</v>
          </cell>
          <cell r="D799" t="str">
            <v>Döïng thuû coâng + c/g ; chieàu cao coät &lt;= 10m (baèng caàn truïc)</v>
          </cell>
          <cell r="E799" t="str">
            <v>Coät</v>
          </cell>
          <cell r="F799">
            <v>20790</v>
          </cell>
          <cell r="G799">
            <v>32177</v>
          </cell>
          <cell r="H799">
            <v>43677</v>
          </cell>
        </row>
        <row r="800">
          <cell r="A800" t="str">
            <v>05.5223</v>
          </cell>
          <cell r="B800" t="str">
            <v>05.5223</v>
          </cell>
          <cell r="D800" t="str">
            <v>Döïng thuû coâng + c/g ; chieàu cao coät &lt;= 12m (baèng caàn truïc)</v>
          </cell>
          <cell r="E800" t="str">
            <v>Coät</v>
          </cell>
          <cell r="F800">
            <v>20790</v>
          </cell>
          <cell r="G800">
            <v>34452</v>
          </cell>
          <cell r="H800">
            <v>62396</v>
          </cell>
        </row>
        <row r="801">
          <cell r="A801" t="str">
            <v>05.5224</v>
          </cell>
          <cell r="B801" t="str">
            <v>05.5224</v>
          </cell>
          <cell r="D801" t="str">
            <v>Döïng thuû coâng + c/g ; chieàu cao coät &lt;= 14m (baèng caàn truïc)</v>
          </cell>
          <cell r="E801" t="str">
            <v>Coät</v>
          </cell>
          <cell r="F801">
            <v>20790</v>
          </cell>
          <cell r="G801">
            <v>42903</v>
          </cell>
          <cell r="H801">
            <v>62396</v>
          </cell>
        </row>
        <row r="802">
          <cell r="A802" t="str">
            <v>05.5225</v>
          </cell>
          <cell r="B802" t="str">
            <v>05.5225</v>
          </cell>
          <cell r="D802" t="str">
            <v>Döïng thuû coâng + c/g ; chieàu cao coät &lt;= 16m (baèng caàn truïc)</v>
          </cell>
          <cell r="E802" t="str">
            <v>Coät</v>
          </cell>
          <cell r="F802">
            <v>24448</v>
          </cell>
          <cell r="G802">
            <v>46803</v>
          </cell>
          <cell r="H802">
            <v>87354</v>
          </cell>
        </row>
        <row r="803">
          <cell r="A803" t="str">
            <v>05.5226</v>
          </cell>
          <cell r="B803" t="str">
            <v>05.5226</v>
          </cell>
          <cell r="D803" t="str">
            <v>Döïng thuû coâng + c/g ; chieàu cao coät &lt;= 18m (baèng caàn truïc)</v>
          </cell>
          <cell r="E803" t="str">
            <v>Coät</v>
          </cell>
          <cell r="F803">
            <v>24448</v>
          </cell>
          <cell r="G803">
            <v>60941</v>
          </cell>
          <cell r="H803">
            <v>87354</v>
          </cell>
        </row>
        <row r="804">
          <cell r="A804" t="str">
            <v>05.5227</v>
          </cell>
          <cell r="B804" t="str">
            <v>05.5227</v>
          </cell>
          <cell r="D804" t="str">
            <v>Döïng thuû coâng + c/g ; chieàu cao coät &lt;= 20m (baèng caàn truïc)</v>
          </cell>
          <cell r="E804" t="str">
            <v>Coät</v>
          </cell>
          <cell r="F804">
            <v>24448</v>
          </cell>
          <cell r="G804">
            <v>71017</v>
          </cell>
          <cell r="H804">
            <v>124792</v>
          </cell>
        </row>
        <row r="805">
          <cell r="A805" t="str">
            <v>05.5228</v>
          </cell>
          <cell r="B805" t="str">
            <v>05.5228</v>
          </cell>
          <cell r="D805" t="str">
            <v>Döïng thuû coâng + c/g ; chieàu cao coät &gt; 20m (baèng caàn truïc)</v>
          </cell>
          <cell r="E805" t="str">
            <v>Coät</v>
          </cell>
          <cell r="F805">
            <v>24448</v>
          </cell>
          <cell r="G805">
            <v>77517</v>
          </cell>
          <cell r="H805">
            <v>124792</v>
          </cell>
        </row>
        <row r="806">
          <cell r="A806" t="str">
            <v>05.5235</v>
          </cell>
          <cell r="B806" t="str">
            <v>05.5235</v>
          </cell>
          <cell r="D806" t="str">
            <v>Döïng thuû coâng + c/g ; chieàu cao coät &lt;= 16m (baèng maùy keùo)</v>
          </cell>
          <cell r="E806" t="str">
            <v>Coät</v>
          </cell>
          <cell r="F806">
            <v>24448</v>
          </cell>
          <cell r="G806">
            <v>52653</v>
          </cell>
          <cell r="H806">
            <v>97382</v>
          </cell>
        </row>
        <row r="807">
          <cell r="A807" t="str">
            <v>05.5236</v>
          </cell>
          <cell r="B807" t="str">
            <v>05.5236</v>
          </cell>
          <cell r="D807" t="str">
            <v>Döïng thuû coâng + c/g ; chieàu cao coät &lt;= 18m (baèng maùy keùo)</v>
          </cell>
          <cell r="E807" t="str">
            <v>Coät</v>
          </cell>
          <cell r="F807">
            <v>24448</v>
          </cell>
          <cell r="G807">
            <v>68579</v>
          </cell>
          <cell r="H807">
            <v>97382</v>
          </cell>
        </row>
        <row r="808">
          <cell r="A808" t="str">
            <v>05.5237</v>
          </cell>
          <cell r="B808" t="str">
            <v>05.5237</v>
          </cell>
          <cell r="D808" t="str">
            <v>Döïng thuû coâng + c/g ; chieàu cao coät &lt;= 20m (baèng maùy keùo)</v>
          </cell>
          <cell r="E808" t="str">
            <v>Coät</v>
          </cell>
          <cell r="F808">
            <v>24448</v>
          </cell>
          <cell r="G808">
            <v>79792</v>
          </cell>
          <cell r="H808">
            <v>149319</v>
          </cell>
        </row>
        <row r="809">
          <cell r="A809" t="str">
            <v>05.5238</v>
          </cell>
          <cell r="B809" t="str">
            <v>05.5238</v>
          </cell>
          <cell r="D809" t="str">
            <v>Döïng thuû coâng + c/g ; chieàu cao coät &gt; 20m (baèng maùy keùo)</v>
          </cell>
          <cell r="E809" t="str">
            <v>Coät</v>
          </cell>
          <cell r="F809">
            <v>24448</v>
          </cell>
          <cell r="G809">
            <v>87105</v>
          </cell>
          <cell r="H809">
            <v>149319</v>
          </cell>
        </row>
        <row r="810">
          <cell r="A810" t="str">
            <v>05.6011</v>
          </cell>
          <cell r="B810" t="str">
            <v>05.6011</v>
          </cell>
          <cell r="C810" t="str">
            <v>LAÉP ÑAËT XAØ</v>
          </cell>
          <cell r="D810" t="str">
            <v>Laép ñaët xaø theùp cho coät ñoõ; troïng löôïng 25kg</v>
          </cell>
          <cell r="E810" t="str">
            <v>Boä</v>
          </cell>
          <cell r="G810">
            <v>13161</v>
          </cell>
        </row>
        <row r="811">
          <cell r="A811" t="str">
            <v>05.6012</v>
          </cell>
          <cell r="B811" t="str">
            <v>05.6012</v>
          </cell>
          <cell r="D811" t="str">
            <v>Laép ñaët xaø theùp cho coät ñoõ; troïng löôïng 50kg</v>
          </cell>
          <cell r="E811" t="str">
            <v>Boä</v>
          </cell>
          <cell r="G811">
            <v>17806</v>
          </cell>
        </row>
        <row r="812">
          <cell r="A812" t="str">
            <v>05.6013</v>
          </cell>
          <cell r="B812" t="str">
            <v>05.6013</v>
          </cell>
          <cell r="D812" t="str">
            <v>Laép ñaët xaø theùp cho coät ñoõ; troïng löôïng 100kg</v>
          </cell>
          <cell r="E812" t="str">
            <v>Boä</v>
          </cell>
          <cell r="G812">
            <v>23999</v>
          </cell>
        </row>
        <row r="813">
          <cell r="A813" t="str">
            <v>05.6014</v>
          </cell>
          <cell r="B813" t="str">
            <v>05.6014</v>
          </cell>
          <cell r="D813" t="str">
            <v>Laép ñaët xaø theùp cho coät ñoõ; troïng löôïng 140kg</v>
          </cell>
          <cell r="E813" t="str">
            <v>Boä</v>
          </cell>
          <cell r="G813">
            <v>28799</v>
          </cell>
        </row>
        <row r="814">
          <cell r="A814" t="str">
            <v>05.6015</v>
          </cell>
          <cell r="B814" t="str">
            <v>05.6015</v>
          </cell>
          <cell r="D814" t="str">
            <v>Laép ñaët xaø theùp cho coät ñoõ; troïng löôïng 230kg</v>
          </cell>
          <cell r="E814" t="str">
            <v>Boä</v>
          </cell>
          <cell r="G814">
            <v>39792</v>
          </cell>
        </row>
        <row r="815">
          <cell r="A815" t="str">
            <v>05.6016</v>
          </cell>
          <cell r="B815" t="str">
            <v>05.6016</v>
          </cell>
          <cell r="D815" t="str">
            <v>Laép ñaët xaø theùp cho coät ñoõ; troïng löôïng 320kg</v>
          </cell>
          <cell r="E815" t="str">
            <v>Boä</v>
          </cell>
          <cell r="G815">
            <v>50785</v>
          </cell>
        </row>
        <row r="816">
          <cell r="A816" t="str">
            <v>05.6017</v>
          </cell>
          <cell r="B816" t="str">
            <v>05.6017</v>
          </cell>
          <cell r="D816" t="str">
            <v>Laép ñaët xaø theùp cho coät ñoõ; troïng löôïng 410kg</v>
          </cell>
          <cell r="E816" t="str">
            <v>Boä</v>
          </cell>
          <cell r="G816">
            <v>59920</v>
          </cell>
        </row>
        <row r="817">
          <cell r="A817" t="str">
            <v>05.6018</v>
          </cell>
          <cell r="B817" t="str">
            <v>05.6018</v>
          </cell>
          <cell r="D817" t="str">
            <v>Laép ñaët xaø theùp cho coät ñoõ; troïng löôïng 500kg</v>
          </cell>
          <cell r="E817" t="str">
            <v>Boä</v>
          </cell>
          <cell r="G817">
            <v>70759</v>
          </cell>
        </row>
        <row r="818">
          <cell r="A818" t="str">
            <v>05.6021</v>
          </cell>
          <cell r="B818" t="str">
            <v>05.6021</v>
          </cell>
          <cell r="D818" t="str">
            <v>Laép ñaët xaø theùp cho coät neùo; troïng löôïng 25kg</v>
          </cell>
          <cell r="E818" t="str">
            <v>Boä</v>
          </cell>
          <cell r="G818">
            <v>17496</v>
          </cell>
        </row>
        <row r="819">
          <cell r="A819" t="str">
            <v>05.6022</v>
          </cell>
          <cell r="B819" t="str">
            <v>05.6022</v>
          </cell>
          <cell r="D819" t="str">
            <v>Laép ñaët xaø theùp cho coät neùo; troïng löôïng 50kg</v>
          </cell>
          <cell r="E819" t="str">
            <v>Boä</v>
          </cell>
          <cell r="G819">
            <v>23689</v>
          </cell>
        </row>
        <row r="820">
          <cell r="A820" t="str">
            <v>05.6023</v>
          </cell>
          <cell r="B820" t="str">
            <v>05.6023</v>
          </cell>
          <cell r="D820" t="str">
            <v>Laép ñaët xaø theùp cho coät neùo; troïng löôïng 100kg</v>
          </cell>
          <cell r="E820" t="str">
            <v>Boä</v>
          </cell>
          <cell r="G820">
            <v>31896</v>
          </cell>
        </row>
        <row r="821">
          <cell r="A821" t="str">
            <v>05.6024</v>
          </cell>
          <cell r="B821" t="str">
            <v>05.6024</v>
          </cell>
          <cell r="D821" t="str">
            <v>Laép ñaët xaø theùp cho coät neùo; troïng löôïng 140kg</v>
          </cell>
          <cell r="E821" t="str">
            <v>Boä</v>
          </cell>
          <cell r="G821">
            <v>38244</v>
          </cell>
        </row>
        <row r="822">
          <cell r="A822" t="str">
            <v>05.6025</v>
          </cell>
          <cell r="B822" t="str">
            <v>05.6025</v>
          </cell>
          <cell r="D822" t="str">
            <v>Laép ñaët xaø theùp cho coät neùo; troïng löôïng 230kg</v>
          </cell>
          <cell r="E822" t="str">
            <v>Boä</v>
          </cell>
          <cell r="G822">
            <v>52798</v>
          </cell>
        </row>
        <row r="823">
          <cell r="A823" t="str">
            <v>05.6026</v>
          </cell>
          <cell r="B823" t="str">
            <v>05.6026</v>
          </cell>
          <cell r="D823" t="str">
            <v>Laép ñaët xaø theùp cho coät neùo; troïng löôïng 320kg</v>
          </cell>
          <cell r="E823" t="str">
            <v>Boä</v>
          </cell>
          <cell r="G823">
            <v>67507</v>
          </cell>
        </row>
        <row r="824">
          <cell r="A824" t="str">
            <v>05.6027</v>
          </cell>
          <cell r="B824" t="str">
            <v>05.6027</v>
          </cell>
          <cell r="D824" t="str">
            <v>Laép ñaët xaø theùp cho coät neùo; troïng löôïng 410kg</v>
          </cell>
          <cell r="E824" t="str">
            <v>Boä</v>
          </cell>
          <cell r="G824">
            <v>79584</v>
          </cell>
        </row>
        <row r="825">
          <cell r="A825" t="str">
            <v>05.6028</v>
          </cell>
          <cell r="B825" t="str">
            <v>05.6028</v>
          </cell>
          <cell r="D825" t="str">
            <v>Laép ñaët xaø theùp cho coät neùo; troïng löôïng 500kg</v>
          </cell>
          <cell r="E825" t="str">
            <v>Boä</v>
          </cell>
          <cell r="G825">
            <v>93984</v>
          </cell>
        </row>
        <row r="826">
          <cell r="A826" t="str">
            <v>05.6034</v>
          </cell>
          <cell r="B826" t="str">
            <v>05.6034</v>
          </cell>
          <cell r="D826" t="str">
            <v>Laép ñaët xaø theùp cho coät ñuùp; troïng löôïng 140kg</v>
          </cell>
          <cell r="E826" t="str">
            <v>Boä</v>
          </cell>
          <cell r="G826">
            <v>32515</v>
          </cell>
        </row>
        <row r="827">
          <cell r="A827" t="str">
            <v>05.6035</v>
          </cell>
          <cell r="B827" t="str">
            <v>05.6035</v>
          </cell>
          <cell r="D827" t="str">
            <v>Laép ñaët xaø theùp cho coät ñuùp; troïng löôïng 230kg</v>
          </cell>
          <cell r="E827" t="str">
            <v>Boä</v>
          </cell>
          <cell r="G827">
            <v>46295</v>
          </cell>
        </row>
        <row r="828">
          <cell r="A828" t="str">
            <v>05.6036</v>
          </cell>
          <cell r="B828" t="str">
            <v>05.6036</v>
          </cell>
          <cell r="D828" t="str">
            <v>Laép ñaët xaø theùp cho coät ñuùp; troïng löôïng 320kg</v>
          </cell>
          <cell r="E828" t="str">
            <v>Boä</v>
          </cell>
          <cell r="G828">
            <v>58062</v>
          </cell>
        </row>
        <row r="829">
          <cell r="A829" t="str">
            <v>05.6037</v>
          </cell>
          <cell r="B829" t="str">
            <v>05.6037</v>
          </cell>
          <cell r="D829" t="str">
            <v>Laép ñaët xaø theùp cho coät ñuùp; troïng löôïng 410kg</v>
          </cell>
          <cell r="E829" t="str">
            <v>Boä</v>
          </cell>
          <cell r="G829">
            <v>64101</v>
          </cell>
        </row>
        <row r="830">
          <cell r="A830" t="str">
            <v>05.6038</v>
          </cell>
          <cell r="B830" t="str">
            <v>05.6038</v>
          </cell>
          <cell r="D830" t="str">
            <v>Laép ñaët xaø theùp cho coät ñuùp; troïng löôïng 500kg</v>
          </cell>
          <cell r="E830" t="str">
            <v>Boä</v>
          </cell>
          <cell r="G830">
            <v>69985</v>
          </cell>
        </row>
        <row r="831">
          <cell r="A831" t="str">
            <v>05.6039</v>
          </cell>
          <cell r="B831" t="str">
            <v>05.6039</v>
          </cell>
          <cell r="D831" t="str">
            <v>Laép ñaët xaø theùp cho coät ñuùp; troïng löôïng 750kg</v>
          </cell>
          <cell r="E831" t="str">
            <v>Boä</v>
          </cell>
          <cell r="G831">
            <v>89648</v>
          </cell>
        </row>
        <row r="832">
          <cell r="A832" t="str">
            <v>05.6040</v>
          </cell>
          <cell r="B832" t="str">
            <v>05.6040</v>
          </cell>
          <cell r="D832" t="str">
            <v>Laép ñaët xaø theùp cho coät ñuùp; troïng löôïng 1000kg</v>
          </cell>
          <cell r="E832" t="str">
            <v>Boä</v>
          </cell>
          <cell r="G832">
            <v>105751</v>
          </cell>
        </row>
        <row r="833">
          <cell r="A833" t="str">
            <v>05.6041</v>
          </cell>
          <cell r="B833" t="str">
            <v>05.6041</v>
          </cell>
          <cell r="D833" t="str">
            <v>Laép ñaët xaø theùp cho coät hình Pi; troïng löôïng 140kg</v>
          </cell>
          <cell r="E833" t="str">
            <v>Boä</v>
          </cell>
          <cell r="G833">
            <v>36076</v>
          </cell>
        </row>
        <row r="834">
          <cell r="A834" t="str">
            <v>05.6042</v>
          </cell>
          <cell r="B834" t="str">
            <v>05.6042</v>
          </cell>
          <cell r="D834" t="str">
            <v>Laép ñaët xaø theùp cho coät hình Pi; troïng löôïng 230kg</v>
          </cell>
          <cell r="E834" t="str">
            <v>Boä</v>
          </cell>
          <cell r="G834">
            <v>51559</v>
          </cell>
        </row>
        <row r="835">
          <cell r="A835" t="str">
            <v>05.6043</v>
          </cell>
          <cell r="B835" t="str">
            <v>05.6043</v>
          </cell>
          <cell r="D835" t="str">
            <v>Laép ñaët xaø theùp cho coät hình Pi; troïng löôïng 320kg</v>
          </cell>
          <cell r="E835" t="str">
            <v>Boä</v>
          </cell>
          <cell r="G835">
            <v>64565</v>
          </cell>
        </row>
        <row r="836">
          <cell r="A836" t="str">
            <v>05.6044</v>
          </cell>
          <cell r="B836" t="str">
            <v>05.6044</v>
          </cell>
          <cell r="D836" t="str">
            <v>Laép ñaët xaø theùp cho coät hình Pi; troïng löôïng 410kg</v>
          </cell>
          <cell r="E836" t="str">
            <v>Boä</v>
          </cell>
          <cell r="G836">
            <v>71223</v>
          </cell>
        </row>
        <row r="837">
          <cell r="A837" t="str">
            <v>05.6045</v>
          </cell>
          <cell r="B837" t="str">
            <v>05.6045</v>
          </cell>
          <cell r="D837" t="str">
            <v>Laép ñaët xaø theùp cho coät hình Pi; troïng löôïng 500kg</v>
          </cell>
          <cell r="E837" t="str">
            <v>Boä</v>
          </cell>
          <cell r="G837">
            <v>77726</v>
          </cell>
        </row>
        <row r="838">
          <cell r="A838" t="str">
            <v>05.6046</v>
          </cell>
          <cell r="B838" t="str">
            <v>05.6046</v>
          </cell>
          <cell r="D838" t="str">
            <v>Laép ñaët xaø theùp cho coät hình Pi; troïng löôïng 750kg</v>
          </cell>
          <cell r="E838" t="str">
            <v>Boä</v>
          </cell>
          <cell r="G838">
            <v>99558</v>
          </cell>
        </row>
        <row r="839">
          <cell r="A839" t="str">
            <v>05.6047</v>
          </cell>
          <cell r="B839" t="str">
            <v>05.6047</v>
          </cell>
          <cell r="D839" t="str">
            <v>Laép ñaët xaø theùp cho coät hình Pi; troïng löôïng 1000kg</v>
          </cell>
          <cell r="E839" t="str">
            <v>Boä</v>
          </cell>
          <cell r="G839">
            <v>117518</v>
          </cell>
        </row>
        <row r="840">
          <cell r="A840" t="str">
            <v>05.7001</v>
          </cell>
          <cell r="B840" t="str">
            <v>05.7001</v>
          </cell>
          <cell r="C840" t="str">
            <v>LAÉP TIEÁP ÑÒA COÄT ÑIEÄN</v>
          </cell>
          <cell r="D840" t="str">
            <v>Ñöôøng kính theùp F : 8-10mm</v>
          </cell>
          <cell r="E840" t="str">
            <v>100kg</v>
          </cell>
          <cell r="F840">
            <v>1000</v>
          </cell>
          <cell r="G840">
            <v>15483</v>
          </cell>
        </row>
        <row r="841">
          <cell r="A841" t="str">
            <v>05.7002</v>
          </cell>
          <cell r="B841" t="str">
            <v>05.7002</v>
          </cell>
          <cell r="C841" t="str">
            <v>Keùo raûi vaø laép tieáp ñòa coät ñieän</v>
          </cell>
          <cell r="D841" t="str">
            <v>Ñöôøng kính theùp F : 12-14mm</v>
          </cell>
          <cell r="E841" t="str">
            <v>100kg</v>
          </cell>
          <cell r="F841">
            <v>750</v>
          </cell>
          <cell r="G841">
            <v>15483</v>
          </cell>
        </row>
        <row r="842">
          <cell r="A842" t="str">
            <v>05.7003</v>
          </cell>
          <cell r="B842" t="str">
            <v>05.7003</v>
          </cell>
          <cell r="D842" t="str">
            <v>Ñöôøng kính theùp F : 16-18mm</v>
          </cell>
          <cell r="E842" t="str">
            <v>100kg</v>
          </cell>
          <cell r="F842">
            <v>625</v>
          </cell>
          <cell r="G842">
            <v>10219</v>
          </cell>
        </row>
        <row r="843">
          <cell r="A843" t="str">
            <v>05.8001</v>
          </cell>
          <cell r="B843" t="str">
            <v>05.8001</v>
          </cell>
          <cell r="C843" t="str">
            <v>ÑOÙNG COÏC VAØ HAØN NOÁI COÏC TIEÁP ÑÒA</v>
          </cell>
          <cell r="D843" t="str">
            <v>Ñoùng coïc tieáp ñòa ; ñaát caáp I</v>
          </cell>
          <cell r="E843" t="str">
            <v>10 coïc</v>
          </cell>
          <cell r="F843">
            <v>7140</v>
          </cell>
          <cell r="G843">
            <v>38708</v>
          </cell>
          <cell r="H843">
            <v>7760</v>
          </cell>
        </row>
        <row r="844">
          <cell r="A844" t="str">
            <v>05.8002</v>
          </cell>
          <cell r="B844" t="str">
            <v>05.8002</v>
          </cell>
          <cell r="D844" t="str">
            <v>Ñoùng coïc tieáp ñòa ; ñaát caáp II</v>
          </cell>
          <cell r="E844" t="str">
            <v>11 coïc</v>
          </cell>
          <cell r="F844">
            <v>7140</v>
          </cell>
          <cell r="G844">
            <v>43353</v>
          </cell>
          <cell r="H844">
            <v>7760</v>
          </cell>
        </row>
        <row r="845">
          <cell r="A845" t="str">
            <v>05.8003</v>
          </cell>
          <cell r="B845" t="str">
            <v>05.8003</v>
          </cell>
          <cell r="D845" t="str">
            <v>Ñoùng coïc tieáp ñòa ; ñaát caáp III</v>
          </cell>
          <cell r="E845" t="str">
            <v>12 coïc</v>
          </cell>
          <cell r="F845">
            <v>7140</v>
          </cell>
          <cell r="G845">
            <v>67817</v>
          </cell>
          <cell r="H845">
            <v>7760</v>
          </cell>
        </row>
        <row r="846">
          <cell r="A846" t="str">
            <v>05.8004</v>
          </cell>
          <cell r="B846" t="str">
            <v>05.8004</v>
          </cell>
          <cell r="D846" t="str">
            <v>Ñoùng coïc tieáp ñòa ; ñaát caáp IV</v>
          </cell>
          <cell r="E846" t="str">
            <v>13 coïc</v>
          </cell>
          <cell r="F846">
            <v>7140</v>
          </cell>
          <cell r="G846">
            <v>116125</v>
          </cell>
          <cell r="H846">
            <v>7760</v>
          </cell>
        </row>
        <row r="847">
          <cell r="A847" t="str">
            <v>05.9001</v>
          </cell>
          <cell r="B847" t="str">
            <v>05.9001</v>
          </cell>
          <cell r="C847" t="str">
            <v>SÔN SAÉT THEÙP CAÙC LOAÏI</v>
          </cell>
          <cell r="D847" t="str">
            <v>Sôn baùo hieäu theo chieàu cao coät &lt;= 70m</v>
          </cell>
          <cell r="E847" t="str">
            <v>m2</v>
          </cell>
          <cell r="F847">
            <v>4725</v>
          </cell>
          <cell r="G847">
            <v>8825</v>
          </cell>
        </row>
        <row r="848">
          <cell r="A848" t="str">
            <v>05.9002</v>
          </cell>
          <cell r="B848" t="str">
            <v>05.9002</v>
          </cell>
          <cell r="D848" t="str">
            <v>Sôn baùo hieäu theo chieàu cao coät &lt;= 100m</v>
          </cell>
          <cell r="E848" t="str">
            <v>m2</v>
          </cell>
          <cell r="F848">
            <v>5775</v>
          </cell>
          <cell r="G848">
            <v>10993</v>
          </cell>
        </row>
        <row r="849">
          <cell r="A849" t="str">
            <v>05.9003</v>
          </cell>
          <cell r="B849" t="str">
            <v>05.9003</v>
          </cell>
          <cell r="D849" t="str">
            <v>Sôn baùo hieäu theo chieàu cao coät &gt; 100m</v>
          </cell>
          <cell r="E849" t="str">
            <v>m2</v>
          </cell>
          <cell r="F849">
            <v>6563</v>
          </cell>
          <cell r="G849">
            <v>14709</v>
          </cell>
        </row>
        <row r="850">
          <cell r="A850" t="str">
            <v>05.9004</v>
          </cell>
          <cell r="B850" t="str">
            <v>05.9004</v>
          </cell>
          <cell r="D850" t="str">
            <v>Sôn saét theùp caùc loaïi vaø sôn baùo hieäu 2 nöôùc</v>
          </cell>
          <cell r="E850" t="str">
            <v>m2</v>
          </cell>
          <cell r="F850">
            <v>4590</v>
          </cell>
          <cell r="G850">
            <v>1703</v>
          </cell>
        </row>
        <row r="851">
          <cell r="A851" t="str">
            <v>05.9005</v>
          </cell>
          <cell r="B851" t="str">
            <v>05.9005</v>
          </cell>
          <cell r="D851" t="str">
            <v>Sôn saét theùp caùc loaïi vaø sôn baùo hieäu 3 nöôùc</v>
          </cell>
          <cell r="E851" t="str">
            <v>m3</v>
          </cell>
          <cell r="F851">
            <v>7140</v>
          </cell>
          <cell r="G851">
            <v>2415</v>
          </cell>
        </row>
        <row r="852">
          <cell r="A852" t="str">
            <v>06.1101</v>
          </cell>
          <cell r="B852" t="str">
            <v>06.1101</v>
          </cell>
          <cell r="C852" t="str">
            <v>LAÉP ÑAËT SÖÙ ÑÖÙNG</v>
          </cell>
          <cell r="D852" t="str">
            <v>Laép ñaët söù ñöùng ôû coät troøn döôùi ñaát ; söù 6-10kV</v>
          </cell>
          <cell r="E852" t="str">
            <v>10 söù</v>
          </cell>
          <cell r="F852">
            <v>1550</v>
          </cell>
          <cell r="G852">
            <v>17032</v>
          </cell>
        </row>
        <row r="853">
          <cell r="A853" t="str">
            <v>06.1102</v>
          </cell>
          <cell r="B853" t="str">
            <v>06.1102</v>
          </cell>
          <cell r="D853" t="str">
            <v>Laép ñaët söù ñöùng ôû coät troøn döôùi ñaát ; söù 15-20kV</v>
          </cell>
          <cell r="E853" t="str">
            <v>10 söù</v>
          </cell>
          <cell r="F853">
            <v>1200</v>
          </cell>
          <cell r="G853">
            <v>23380</v>
          </cell>
        </row>
        <row r="854">
          <cell r="A854" t="str">
            <v>06.1103</v>
          </cell>
          <cell r="B854" t="str">
            <v>06.1103</v>
          </cell>
          <cell r="D854" t="str">
            <v>Laép ñaët söù ñöùng ôû coät troøn döôùi ñaát ; söù 35kV</v>
          </cell>
          <cell r="E854" t="str">
            <v>10 söù</v>
          </cell>
          <cell r="F854">
            <v>1550</v>
          </cell>
          <cell r="G854">
            <v>29728</v>
          </cell>
        </row>
        <row r="855">
          <cell r="A855" t="str">
            <v>06.1104</v>
          </cell>
          <cell r="B855" t="str">
            <v>06.1104</v>
          </cell>
          <cell r="D855" t="str">
            <v>Laép ñaët söù ñöùng ôû coät troøn treân coät ; söù 6-10kV</v>
          </cell>
          <cell r="E855" t="str">
            <v>10 söù</v>
          </cell>
          <cell r="F855">
            <v>1550</v>
          </cell>
          <cell r="G855">
            <v>25547</v>
          </cell>
        </row>
        <row r="856">
          <cell r="A856" t="str">
            <v>06.1105</v>
          </cell>
          <cell r="B856" t="str">
            <v>06.1105</v>
          </cell>
          <cell r="D856" t="str">
            <v>Laép ñaët söù ñöùng ôû coät troøn treân coät ; söù 15-20kV</v>
          </cell>
          <cell r="E856" t="str">
            <v>10 söù</v>
          </cell>
          <cell r="F856">
            <v>1550</v>
          </cell>
          <cell r="G856">
            <v>34992</v>
          </cell>
        </row>
        <row r="857">
          <cell r="A857" t="str">
            <v>06.1106</v>
          </cell>
          <cell r="B857" t="str">
            <v>06.1106</v>
          </cell>
          <cell r="D857" t="str">
            <v>Laép ñaët söù ñöùng ôû coät troøn treân coät ; söù 35kV</v>
          </cell>
          <cell r="E857" t="str">
            <v>10 söù</v>
          </cell>
          <cell r="F857">
            <v>1550</v>
          </cell>
          <cell r="G857">
            <v>44592</v>
          </cell>
        </row>
        <row r="858">
          <cell r="A858" t="str">
            <v>06.1111</v>
          </cell>
          <cell r="B858" t="str">
            <v>06.1111</v>
          </cell>
          <cell r="D858" t="str">
            <v>Laép ñaët söù ñöùng ôû coät vuoâng döôùi ñaát ; söù 6-10kV</v>
          </cell>
          <cell r="E858" t="str">
            <v>10 söù</v>
          </cell>
          <cell r="F858">
            <v>1550</v>
          </cell>
          <cell r="G858">
            <v>13625</v>
          </cell>
        </row>
        <row r="859">
          <cell r="A859" t="str">
            <v>06.1112</v>
          </cell>
          <cell r="B859" t="str">
            <v>06.1112</v>
          </cell>
          <cell r="D859" t="str">
            <v>Laép ñaët söù ñöùng ôû coät vuoâng döôùi ñaát ; söù 15-20kV</v>
          </cell>
          <cell r="E859" t="str">
            <v>10 söù</v>
          </cell>
          <cell r="F859">
            <v>1550</v>
          </cell>
          <cell r="G859">
            <v>18580</v>
          </cell>
        </row>
        <row r="860">
          <cell r="A860" t="str">
            <v>06.1113</v>
          </cell>
          <cell r="B860" t="str">
            <v>06.1113</v>
          </cell>
          <cell r="D860" t="str">
            <v>Laép ñaët söù ñöùng ôû coät vuoâng döôùi ñaát ; söù 35kV</v>
          </cell>
          <cell r="E860" t="str">
            <v>10 söù</v>
          </cell>
          <cell r="F860">
            <v>1550</v>
          </cell>
          <cell r="G860">
            <v>23689</v>
          </cell>
        </row>
        <row r="861">
          <cell r="A861" t="str">
            <v>06.1114</v>
          </cell>
          <cell r="B861" t="str">
            <v>06.1114</v>
          </cell>
          <cell r="D861" t="str">
            <v>Laép ñaët söù ñöùng ôû coät vuoâng treân coät ; söù 6-10kV</v>
          </cell>
          <cell r="E861" t="str">
            <v>10 söù</v>
          </cell>
          <cell r="F861">
            <v>1550</v>
          </cell>
          <cell r="G861">
            <v>17651</v>
          </cell>
        </row>
        <row r="862">
          <cell r="A862" t="str">
            <v>06.1115</v>
          </cell>
          <cell r="B862" t="str">
            <v>06.1115</v>
          </cell>
          <cell r="D862" t="str">
            <v>Laép ñaët söù ñöùng ôû coät vuoâng treân coät ; söù 15-20kV</v>
          </cell>
          <cell r="E862" t="str">
            <v>10 söù</v>
          </cell>
          <cell r="F862">
            <v>1550</v>
          </cell>
          <cell r="G862">
            <v>24154</v>
          </cell>
        </row>
        <row r="863">
          <cell r="A863" t="str">
            <v>06.1116</v>
          </cell>
          <cell r="B863" t="str">
            <v>06.1116</v>
          </cell>
          <cell r="D863" t="str">
            <v>Laép ñaët söù ñöùng ôû coät vuoâng treân coät ; söù 35kV</v>
          </cell>
          <cell r="E863" t="str">
            <v>10 söù</v>
          </cell>
          <cell r="F863">
            <v>1550</v>
          </cell>
          <cell r="G863">
            <v>30812</v>
          </cell>
        </row>
        <row r="864">
          <cell r="A864" t="str">
            <v>06.1211</v>
          </cell>
          <cell r="B864" t="str">
            <v>06.1211</v>
          </cell>
          <cell r="C864" t="str">
            <v>LAÉP ÑAËT SÖÙ HAÏ THEÁ</v>
          </cell>
          <cell r="D864" t="str">
            <v>Laép ñaët söù haï theá baèng thuû coâng; caùc loaïi söù khaùc</v>
          </cell>
          <cell r="E864" t="str">
            <v>10 söù</v>
          </cell>
          <cell r="F864">
            <v>26219</v>
          </cell>
          <cell r="G864">
            <v>8829</v>
          </cell>
        </row>
        <row r="865">
          <cell r="A865" t="str">
            <v>06.1212</v>
          </cell>
          <cell r="B865" t="str">
            <v>06.1212</v>
          </cell>
          <cell r="D865" t="str">
            <v>Laép ñaët söù haï theá baèng thuû coâng; söù tai meøo</v>
          </cell>
          <cell r="E865" t="str">
            <v>10 söù</v>
          </cell>
          <cell r="F865">
            <v>525000</v>
          </cell>
          <cell r="G865">
            <v>10301</v>
          </cell>
        </row>
        <row r="866">
          <cell r="A866" t="str">
            <v>06.1213</v>
          </cell>
          <cell r="B866" t="str">
            <v>06.1213</v>
          </cell>
          <cell r="D866" t="str">
            <v xml:space="preserve">Laép ñaët söù haï theá baèng thuû coâng;  loaïi 2  söù </v>
          </cell>
          <cell r="E866" t="str">
            <v>10 söù</v>
          </cell>
          <cell r="F866">
            <v>47355</v>
          </cell>
          <cell r="G866">
            <v>28843</v>
          </cell>
        </row>
        <row r="867">
          <cell r="A867" t="str">
            <v>06.1214</v>
          </cell>
          <cell r="B867" t="str">
            <v>06.1214</v>
          </cell>
          <cell r="D867" t="str">
            <v xml:space="preserve">Laép ñaët söù haï theá baèng thuû coâng; loaïi  3 söù </v>
          </cell>
          <cell r="E867" t="str">
            <v>10 söù</v>
          </cell>
          <cell r="F867">
            <v>144900</v>
          </cell>
          <cell r="G867">
            <v>40174</v>
          </cell>
        </row>
        <row r="868">
          <cell r="A868" t="str">
            <v>06.1215</v>
          </cell>
          <cell r="B868" t="str">
            <v>06.1215</v>
          </cell>
          <cell r="D868" t="str">
            <v xml:space="preserve">Laép ñaët söù haï theá baèng thuû coâng; loaïi  4 söù </v>
          </cell>
          <cell r="E868" t="str">
            <v>10 söù</v>
          </cell>
          <cell r="F868">
            <v>210000</v>
          </cell>
          <cell r="G868">
            <v>56655</v>
          </cell>
        </row>
        <row r="869">
          <cell r="A869" t="str">
            <v>06.1221</v>
          </cell>
          <cell r="B869" t="str">
            <v>06.1221</v>
          </cell>
          <cell r="D869" t="str">
            <v>Laép ñaët söù haï theá baèng thuû coâng + c/g ; caùc loaïi söù khaùc</v>
          </cell>
          <cell r="E869" t="str">
            <v>10 söù</v>
          </cell>
          <cell r="F869">
            <v>26219</v>
          </cell>
          <cell r="G869">
            <v>3532</v>
          </cell>
          <cell r="H869">
            <v>43056</v>
          </cell>
        </row>
        <row r="870">
          <cell r="A870" t="str">
            <v>06.1222</v>
          </cell>
          <cell r="B870" t="str">
            <v>06.1222</v>
          </cell>
          <cell r="D870" t="str">
            <v>Laép ñaët söù haï theá baèng thuû coâng + c/g ; söù tai meøo</v>
          </cell>
          <cell r="E870" t="str">
            <v>10 söù</v>
          </cell>
          <cell r="F870">
            <v>525000</v>
          </cell>
          <cell r="G870">
            <v>4120</v>
          </cell>
          <cell r="H870">
            <v>43056</v>
          </cell>
        </row>
        <row r="871">
          <cell r="A871" t="str">
            <v>06.1223</v>
          </cell>
          <cell r="B871" t="str">
            <v>06.1223</v>
          </cell>
          <cell r="D871" t="str">
            <v xml:space="preserve">Laép ñaët söù haï theá baèng thuû coâng + c/g ;  loaïi 2  söù </v>
          </cell>
          <cell r="E871" t="str">
            <v>10 söù</v>
          </cell>
          <cell r="F871">
            <v>47355</v>
          </cell>
          <cell r="G871">
            <v>11478</v>
          </cell>
          <cell r="H871">
            <v>57408</v>
          </cell>
        </row>
        <row r="872">
          <cell r="A872" t="str">
            <v>06.1224</v>
          </cell>
          <cell r="B872" t="str">
            <v>06.1224</v>
          </cell>
          <cell r="D872" t="str">
            <v xml:space="preserve">Laép ñaët söù haï theá baèng thuû coâng + c/g ; loaïi  3 söù </v>
          </cell>
          <cell r="E872" t="str">
            <v>10 söù</v>
          </cell>
          <cell r="F872">
            <v>144900</v>
          </cell>
          <cell r="G872">
            <v>16040</v>
          </cell>
          <cell r="H872">
            <v>57408</v>
          </cell>
        </row>
        <row r="873">
          <cell r="A873" t="str">
            <v>06.1225</v>
          </cell>
          <cell r="B873" t="str">
            <v>06.1225</v>
          </cell>
          <cell r="D873" t="str">
            <v xml:space="preserve">Laép ñaët söù haï theá baèng thuû coâng + c/g ; loaïi  4 söù </v>
          </cell>
          <cell r="E873" t="str">
            <v>10 söù</v>
          </cell>
          <cell r="F873">
            <v>210000</v>
          </cell>
          <cell r="G873">
            <v>22662</v>
          </cell>
          <cell r="H873">
            <v>57408</v>
          </cell>
        </row>
        <row r="874">
          <cell r="A874" t="str">
            <v>06.1301</v>
          </cell>
          <cell r="B874" t="str">
            <v>06.1301</v>
          </cell>
          <cell r="C874" t="str">
            <v>LAÉP ÑAËT SÖÙ CHOÁNG SEÙT</v>
          </cell>
          <cell r="D874" t="str">
            <v>Chieàu cao laép söù &lt;= 20m</v>
          </cell>
          <cell r="E874" t="str">
            <v>10 söù</v>
          </cell>
          <cell r="F874">
            <v>365</v>
          </cell>
          <cell r="G874">
            <v>3738</v>
          </cell>
        </row>
        <row r="875">
          <cell r="A875" t="str">
            <v>06.1302</v>
          </cell>
          <cell r="B875" t="str">
            <v>06.1302</v>
          </cell>
          <cell r="D875" t="str">
            <v>Chieàu cao laép söù &lt;= 30m</v>
          </cell>
          <cell r="E875" t="str">
            <v>10 söù</v>
          </cell>
          <cell r="F875">
            <v>365</v>
          </cell>
          <cell r="G875">
            <v>3900</v>
          </cell>
        </row>
        <row r="876">
          <cell r="A876" t="str">
            <v>06.1303</v>
          </cell>
          <cell r="B876" t="str">
            <v>06.1303</v>
          </cell>
          <cell r="D876" t="str">
            <v>Chieàu cao laép söù &lt;= 40m</v>
          </cell>
          <cell r="E876" t="str">
            <v>10 söù</v>
          </cell>
          <cell r="F876">
            <v>365</v>
          </cell>
          <cell r="G876">
            <v>4388</v>
          </cell>
        </row>
        <row r="877">
          <cell r="A877" t="str">
            <v>06.1304</v>
          </cell>
          <cell r="B877" t="str">
            <v>06.1304</v>
          </cell>
          <cell r="D877" t="str">
            <v>Chieàu cao laép söù &lt;= 50m</v>
          </cell>
          <cell r="E877" t="str">
            <v>10 söù</v>
          </cell>
          <cell r="F877">
            <v>365</v>
          </cell>
          <cell r="G877">
            <v>5038</v>
          </cell>
        </row>
        <row r="878">
          <cell r="A878" t="str">
            <v>06.1305</v>
          </cell>
          <cell r="B878" t="str">
            <v>06.1305</v>
          </cell>
          <cell r="D878" t="str">
            <v>Chieàu cao laép söù &gt; 50m</v>
          </cell>
          <cell r="E878" t="str">
            <v>10 söù</v>
          </cell>
          <cell r="F878">
            <v>365</v>
          </cell>
          <cell r="G878">
            <v>5525</v>
          </cell>
        </row>
        <row r="879">
          <cell r="A879" t="str">
            <v>06.1411</v>
          </cell>
          <cell r="B879" t="str">
            <v>06.1411</v>
          </cell>
          <cell r="C879" t="str">
            <v>LAÉP ÑAËT SÖÙ CHUOÃI ÑÔÕ DAÂY DAÃN</v>
          </cell>
          <cell r="D879" t="str">
            <v>Loaïi söù &lt;= 2 baùt laép ôû coät coù chieàu cao &lt;= 20m</v>
          </cell>
          <cell r="E879" t="str">
            <v>chuoãi</v>
          </cell>
          <cell r="F879">
            <v>405</v>
          </cell>
          <cell r="G879">
            <v>2925</v>
          </cell>
        </row>
        <row r="880">
          <cell r="A880" t="str">
            <v>06.1412</v>
          </cell>
          <cell r="B880" t="str">
            <v>06.1412</v>
          </cell>
          <cell r="D880" t="str">
            <v>Loaïi söù &lt;= 2 baùt laép ôû coät coù chieàu cao &lt;= 30m</v>
          </cell>
          <cell r="E880" t="str">
            <v>chuoãi</v>
          </cell>
          <cell r="F880">
            <v>405</v>
          </cell>
          <cell r="G880">
            <v>3738</v>
          </cell>
        </row>
        <row r="881">
          <cell r="A881" t="str">
            <v>06.1413</v>
          </cell>
          <cell r="B881" t="str">
            <v>06.1413</v>
          </cell>
          <cell r="D881" t="str">
            <v>Loaïi söù &lt;= 2 baùt laép ôû coät coù chieàu cao &lt;= 40m</v>
          </cell>
          <cell r="E881" t="str">
            <v>chuoãi</v>
          </cell>
          <cell r="F881">
            <v>405</v>
          </cell>
          <cell r="G881">
            <v>4550</v>
          </cell>
        </row>
        <row r="882">
          <cell r="A882" t="str">
            <v>06.1414</v>
          </cell>
          <cell r="B882" t="str">
            <v>06.1414</v>
          </cell>
          <cell r="D882" t="str">
            <v>Loaïi söù &lt;= 2 baùt laép ôû coät coù chieàu cao &lt;= 50m</v>
          </cell>
          <cell r="E882" t="str">
            <v>chuoãi</v>
          </cell>
          <cell r="F882">
            <v>405</v>
          </cell>
          <cell r="G882">
            <v>5363</v>
          </cell>
        </row>
        <row r="883">
          <cell r="A883" t="str">
            <v>06.1415</v>
          </cell>
          <cell r="B883" t="str">
            <v>06.1415</v>
          </cell>
          <cell r="D883" t="str">
            <v>Loaïi söù &lt;= 2 baùt laép ôû coät coù chieàu cao &gt; 50m</v>
          </cell>
          <cell r="E883" t="str">
            <v>chuoãi</v>
          </cell>
          <cell r="F883">
            <v>405</v>
          </cell>
          <cell r="G883">
            <v>6175</v>
          </cell>
        </row>
        <row r="884">
          <cell r="A884" t="str">
            <v>06.1421</v>
          </cell>
          <cell r="B884" t="str">
            <v>06.1421</v>
          </cell>
          <cell r="D884" t="str">
            <v>Loaïi söù &lt;= 5 baùt laép ôû coät coù chieàu cao &lt;= 20m</v>
          </cell>
          <cell r="E884" t="str">
            <v>chuoãi</v>
          </cell>
          <cell r="F884">
            <v>610</v>
          </cell>
          <cell r="G884">
            <v>6500</v>
          </cell>
        </row>
        <row r="885">
          <cell r="A885" t="str">
            <v>06.1422</v>
          </cell>
          <cell r="B885" t="str">
            <v>06.1422</v>
          </cell>
          <cell r="D885" t="str">
            <v>Loaïi söù &lt;= 5 baùt laép ôû coät coù chieàu cao &lt;= 30m</v>
          </cell>
          <cell r="E885" t="str">
            <v>chuoãi</v>
          </cell>
          <cell r="F885">
            <v>610</v>
          </cell>
          <cell r="G885">
            <v>6825</v>
          </cell>
        </row>
        <row r="886">
          <cell r="A886" t="str">
            <v>06.1423</v>
          </cell>
          <cell r="B886" t="str">
            <v>06.1423</v>
          </cell>
          <cell r="D886" t="str">
            <v>Loaïi söù &lt;= 5 baùt laép ôû coät coù chieàu cao &lt;= 40m</v>
          </cell>
          <cell r="E886" t="str">
            <v>chuoãi</v>
          </cell>
          <cell r="F886">
            <v>610</v>
          </cell>
          <cell r="G886">
            <v>7475</v>
          </cell>
        </row>
        <row r="887">
          <cell r="A887" t="str">
            <v>06.1424</v>
          </cell>
          <cell r="B887" t="str">
            <v>06.1424</v>
          </cell>
          <cell r="D887" t="str">
            <v>Loaïi söù &lt;= 5 baùt laép ôû coät coù chieàu cao &lt;= 50m</v>
          </cell>
          <cell r="E887" t="str">
            <v>chuoãi</v>
          </cell>
          <cell r="F887">
            <v>610</v>
          </cell>
          <cell r="G887">
            <v>8613</v>
          </cell>
        </row>
        <row r="888">
          <cell r="A888" t="str">
            <v>06.1425</v>
          </cell>
          <cell r="B888" t="str">
            <v>06.1425</v>
          </cell>
          <cell r="D888" t="str">
            <v>Loaïi söù &lt;= 5 baùt laép ôû coät coù chieàu cao &gt; 50m</v>
          </cell>
          <cell r="E888" t="str">
            <v>chuoãi</v>
          </cell>
          <cell r="F888">
            <v>610</v>
          </cell>
          <cell r="G888">
            <v>9426</v>
          </cell>
        </row>
        <row r="889">
          <cell r="A889" t="str">
            <v>06.1431</v>
          </cell>
          <cell r="B889" t="str">
            <v>06.1431</v>
          </cell>
          <cell r="D889" t="str">
            <v>Loaïi söù &lt;= 8 baùt laép ôû coät coù chieàu cao &lt;= 20m</v>
          </cell>
          <cell r="E889" t="str">
            <v>chuoãi</v>
          </cell>
          <cell r="F889">
            <v>975</v>
          </cell>
          <cell r="G889">
            <v>10401</v>
          </cell>
        </row>
        <row r="890">
          <cell r="A890" t="str">
            <v>06.1432</v>
          </cell>
          <cell r="B890" t="str">
            <v>06.1432</v>
          </cell>
          <cell r="D890" t="str">
            <v>Loaïi söù &lt;= 8 baùt laép ôû coät coù chieàu cao &lt;= 30m</v>
          </cell>
          <cell r="E890" t="str">
            <v>chuoãi</v>
          </cell>
          <cell r="F890">
            <v>975</v>
          </cell>
          <cell r="G890">
            <v>10888</v>
          </cell>
        </row>
        <row r="891">
          <cell r="A891" t="str">
            <v>06.1433</v>
          </cell>
          <cell r="B891" t="str">
            <v>06.1433</v>
          </cell>
          <cell r="D891" t="str">
            <v>Loaïi söù &lt;= 8 baùt laép ôû coät coù chieàu cao &lt;= 40m</v>
          </cell>
          <cell r="E891" t="str">
            <v>chuoãi</v>
          </cell>
          <cell r="F891">
            <v>975</v>
          </cell>
          <cell r="G891">
            <v>11863</v>
          </cell>
        </row>
        <row r="892">
          <cell r="A892" t="str">
            <v>06.1434</v>
          </cell>
          <cell r="B892" t="str">
            <v>06.1434</v>
          </cell>
          <cell r="D892" t="str">
            <v>Loaïi söù &lt;= 8 baùt laép ôû coät coù chieàu cao &lt;= 50m</v>
          </cell>
          <cell r="E892" t="str">
            <v>chuoãi</v>
          </cell>
          <cell r="F892">
            <v>975</v>
          </cell>
          <cell r="G892">
            <v>13813</v>
          </cell>
        </row>
        <row r="893">
          <cell r="A893" t="str">
            <v>06.1435</v>
          </cell>
          <cell r="B893" t="str">
            <v>06.1435</v>
          </cell>
          <cell r="D893" t="str">
            <v>Loaïi söù &lt;= 8 baùt laép ôû coät coù chieàu cao &gt; 50m</v>
          </cell>
          <cell r="E893" t="str">
            <v>chuoãi</v>
          </cell>
          <cell r="F893">
            <v>975</v>
          </cell>
          <cell r="G893">
            <v>15113</v>
          </cell>
        </row>
        <row r="894">
          <cell r="A894" t="str">
            <v>06.1441</v>
          </cell>
          <cell r="B894" t="str">
            <v>06.1441</v>
          </cell>
          <cell r="D894" t="str">
            <v>Loaïi söù &lt;= 11 baùt laép ôû coät coù chieàu cao &lt;= 20m</v>
          </cell>
          <cell r="E894" t="str">
            <v>chuoãi</v>
          </cell>
          <cell r="F894">
            <v>1335</v>
          </cell>
          <cell r="G894">
            <v>14626</v>
          </cell>
        </row>
        <row r="895">
          <cell r="A895" t="str">
            <v>06.1442</v>
          </cell>
          <cell r="B895" t="str">
            <v>06.1442</v>
          </cell>
          <cell r="D895" t="str">
            <v>Loaïi söù &lt;= 11 baùt laép ôû coät coù chieàu cao &lt;= 30m</v>
          </cell>
          <cell r="E895" t="str">
            <v>chuoãi</v>
          </cell>
          <cell r="F895">
            <v>1335</v>
          </cell>
          <cell r="G895">
            <v>15438</v>
          </cell>
        </row>
        <row r="896">
          <cell r="A896" t="str">
            <v>06.1443</v>
          </cell>
          <cell r="B896" t="str">
            <v>06.1443</v>
          </cell>
          <cell r="D896" t="str">
            <v>Loaïi söù &lt;= 11 baùt laép ôû coät coù chieàu cao &lt;= 40m</v>
          </cell>
          <cell r="E896" t="str">
            <v>chuoãi</v>
          </cell>
          <cell r="F896">
            <v>1335</v>
          </cell>
          <cell r="G896">
            <v>16901</v>
          </cell>
        </row>
        <row r="897">
          <cell r="A897" t="str">
            <v>06.1444</v>
          </cell>
          <cell r="B897" t="str">
            <v>06.1444</v>
          </cell>
          <cell r="D897" t="str">
            <v>Loaïi söù &lt;= 11 baùt laép ôû coät coù chieàu cao &lt;= 50m</v>
          </cell>
          <cell r="E897" t="str">
            <v>chuoãi</v>
          </cell>
          <cell r="F897">
            <v>1335</v>
          </cell>
          <cell r="G897">
            <v>19501</v>
          </cell>
        </row>
        <row r="898">
          <cell r="A898" t="str">
            <v>06.1445</v>
          </cell>
          <cell r="B898" t="str">
            <v>06.1445</v>
          </cell>
          <cell r="D898" t="str">
            <v>Loaïi söù &lt;= 11 baùt laép ôû coät coù chieàu cao &gt; 50m</v>
          </cell>
          <cell r="E898" t="str">
            <v>chuoãi</v>
          </cell>
          <cell r="F898">
            <v>1335</v>
          </cell>
          <cell r="G898">
            <v>21451</v>
          </cell>
        </row>
        <row r="899">
          <cell r="A899" t="str">
            <v>06.1451</v>
          </cell>
          <cell r="B899" t="str">
            <v>06.1451</v>
          </cell>
          <cell r="D899" t="str">
            <v>Loaïi söù &lt;= 14 baùt laép ôû coät coù chieàu cao &lt;= 20m</v>
          </cell>
          <cell r="E899" t="str">
            <v>chuoãi</v>
          </cell>
          <cell r="F899">
            <v>1615</v>
          </cell>
          <cell r="G899">
            <v>18526</v>
          </cell>
        </row>
        <row r="900">
          <cell r="A900" t="str">
            <v>06.1452</v>
          </cell>
          <cell r="B900" t="str">
            <v>06.1452</v>
          </cell>
          <cell r="D900" t="str">
            <v>Loaïi söù &lt;= 14 baùt laép ôû coät coù chieàu cao &lt;= 30m</v>
          </cell>
          <cell r="E900" t="str">
            <v>chuoãi</v>
          </cell>
          <cell r="F900">
            <v>1615</v>
          </cell>
          <cell r="G900">
            <v>19501</v>
          </cell>
        </row>
        <row r="901">
          <cell r="A901" t="str">
            <v>06.1453</v>
          </cell>
          <cell r="B901" t="str">
            <v>06.1453</v>
          </cell>
          <cell r="D901" t="str">
            <v>Loaïi söù &lt;= 14 baùt laép ôû coät coù chieàu cao &lt;= 40m</v>
          </cell>
          <cell r="E901" t="str">
            <v>chuoãi</v>
          </cell>
          <cell r="F901">
            <v>1615</v>
          </cell>
          <cell r="G901">
            <v>21289</v>
          </cell>
        </row>
        <row r="902">
          <cell r="A902" t="str">
            <v>06.1454</v>
          </cell>
          <cell r="B902" t="str">
            <v>06.1454</v>
          </cell>
          <cell r="D902" t="str">
            <v>Loaïi söù &lt;= 14 baùt laép ôû coät coù chieàu cao &lt;= 50m</v>
          </cell>
          <cell r="E902" t="str">
            <v>chuoãi</v>
          </cell>
          <cell r="F902">
            <v>1615</v>
          </cell>
          <cell r="G902">
            <v>24701</v>
          </cell>
        </row>
        <row r="903">
          <cell r="A903" t="str">
            <v>06.1455</v>
          </cell>
          <cell r="B903" t="str">
            <v>06.1455</v>
          </cell>
          <cell r="D903" t="str">
            <v>Loaïi söù &lt;= 14 baùt laép ôû coät coù chieàu cao &gt; 50m</v>
          </cell>
          <cell r="E903" t="str">
            <v>chuoãi</v>
          </cell>
          <cell r="F903">
            <v>1615</v>
          </cell>
          <cell r="G903">
            <v>27139</v>
          </cell>
        </row>
        <row r="904">
          <cell r="A904" t="str">
            <v>06.1461</v>
          </cell>
          <cell r="B904" t="str">
            <v>06.1461</v>
          </cell>
          <cell r="D904" t="str">
            <v>Loaïi söù &lt;= 18 baùt laép ôû coät coù chieàu cao &lt;= 20m</v>
          </cell>
          <cell r="E904" t="str">
            <v>chuoãi</v>
          </cell>
          <cell r="F904">
            <v>1940</v>
          </cell>
          <cell r="G904">
            <v>22264</v>
          </cell>
        </row>
        <row r="905">
          <cell r="A905" t="str">
            <v>06.1462</v>
          </cell>
          <cell r="B905" t="str">
            <v>06.1462</v>
          </cell>
          <cell r="D905" t="str">
            <v>Loaïi söù &lt;= 18 baùt laép ôû coät coù chieàu cao &lt;= 30m</v>
          </cell>
          <cell r="E905" t="str">
            <v>chuoãi</v>
          </cell>
          <cell r="F905">
            <v>1940</v>
          </cell>
          <cell r="G905">
            <v>23401</v>
          </cell>
        </row>
        <row r="906">
          <cell r="A906" t="str">
            <v>06.1463</v>
          </cell>
          <cell r="B906" t="str">
            <v>06.1463</v>
          </cell>
          <cell r="D906" t="str">
            <v>Loaïi söù &lt;= 18 baùt laép ôû coät coù chieàu cao &lt;= 40m</v>
          </cell>
          <cell r="E906" t="str">
            <v>chuoãi</v>
          </cell>
          <cell r="F906">
            <v>1940</v>
          </cell>
          <cell r="G906">
            <v>25514</v>
          </cell>
        </row>
        <row r="907">
          <cell r="A907" t="str">
            <v>06.1464</v>
          </cell>
          <cell r="B907" t="str">
            <v>06.1464</v>
          </cell>
          <cell r="D907" t="str">
            <v>Loaïi söù &lt;= 18 baùt laép ôû coät coù chieàu cao &lt;= 50m</v>
          </cell>
          <cell r="E907" t="str">
            <v>chuoãi</v>
          </cell>
          <cell r="F907">
            <v>1940</v>
          </cell>
          <cell r="G907">
            <v>29252</v>
          </cell>
        </row>
        <row r="908">
          <cell r="A908" t="str">
            <v>06.1465</v>
          </cell>
          <cell r="B908" t="str">
            <v>06.1465</v>
          </cell>
          <cell r="D908" t="str">
            <v>Loaïi söù &lt;= 18 baùt laép ôû coät coù chieàu cao &gt; 50m</v>
          </cell>
          <cell r="E908" t="str">
            <v>chuoãi</v>
          </cell>
          <cell r="F908">
            <v>1940</v>
          </cell>
          <cell r="G908">
            <v>32502</v>
          </cell>
        </row>
        <row r="909">
          <cell r="A909" t="str">
            <v>06.1471</v>
          </cell>
          <cell r="B909" t="str">
            <v>06.1471</v>
          </cell>
          <cell r="D909" t="str">
            <v>Loaïi söù &gt; 18 baùt laép ôû coät coù chieàu cao &gt; 20m</v>
          </cell>
          <cell r="E909" t="str">
            <v>chuoãi</v>
          </cell>
          <cell r="F909">
            <v>2340</v>
          </cell>
          <cell r="G909">
            <v>26652</v>
          </cell>
        </row>
        <row r="910">
          <cell r="A910" t="str">
            <v>06.1472</v>
          </cell>
          <cell r="B910" t="str">
            <v>06.1472</v>
          </cell>
          <cell r="D910" t="str">
            <v>Loaïi söù &gt; 18 baùt laép ôû coät coù chieàu cao &gt; 30m</v>
          </cell>
          <cell r="E910" t="str">
            <v>chuoãi</v>
          </cell>
          <cell r="F910">
            <v>2340</v>
          </cell>
          <cell r="G910">
            <v>28114</v>
          </cell>
        </row>
        <row r="911">
          <cell r="A911" t="str">
            <v>06.1473</v>
          </cell>
          <cell r="B911" t="str">
            <v>06.1473</v>
          </cell>
          <cell r="D911" t="str">
            <v>Loaïi söù &gt; 18 baùt laép ôû coät coù chieàu cao &gt; 40m</v>
          </cell>
          <cell r="E911" t="str">
            <v>chuoãi</v>
          </cell>
          <cell r="F911">
            <v>2340</v>
          </cell>
          <cell r="G911">
            <v>30552</v>
          </cell>
        </row>
        <row r="912">
          <cell r="A912" t="str">
            <v>06.1474</v>
          </cell>
          <cell r="B912" t="str">
            <v>06.1474</v>
          </cell>
          <cell r="D912" t="str">
            <v>Loaïi söù &gt; 18 baùt laép ôû coät coù chieàu cao &gt; 50m</v>
          </cell>
          <cell r="E912" t="str">
            <v>chuoãi</v>
          </cell>
          <cell r="F912">
            <v>2340</v>
          </cell>
          <cell r="G912">
            <v>35102</v>
          </cell>
        </row>
        <row r="913">
          <cell r="A913" t="str">
            <v>06.1475</v>
          </cell>
          <cell r="B913" t="str">
            <v>06.1475</v>
          </cell>
          <cell r="D913" t="str">
            <v>Loaïi söù &gt; 18 baùt laép ôû coät coù chieàu cao &gt; 50m</v>
          </cell>
          <cell r="E913" t="str">
            <v>chuoãi</v>
          </cell>
          <cell r="F913">
            <v>2340</v>
          </cell>
          <cell r="G913">
            <v>39002</v>
          </cell>
        </row>
        <row r="914">
          <cell r="A914" t="str">
            <v>06.1511</v>
          </cell>
          <cell r="B914" t="str">
            <v>06.1511</v>
          </cell>
          <cell r="C914" t="str">
            <v>LAÉP ÑAËT SÖÙ CHUOÃI NEÙO DAÂY DAÃN</v>
          </cell>
          <cell r="D914" t="str">
            <v>Baùt söù trong 1 chuoãi &lt;= 2 baùt ; coät coù chieàu cao &lt;= 20m</v>
          </cell>
          <cell r="E914" t="str">
            <v>chuoãi</v>
          </cell>
          <cell r="F914">
            <v>405</v>
          </cell>
          <cell r="G914">
            <v>3088</v>
          </cell>
        </row>
        <row r="915">
          <cell r="A915" t="str">
            <v>06.1512</v>
          </cell>
          <cell r="B915" t="str">
            <v>06.1512</v>
          </cell>
          <cell r="D915" t="str">
            <v>Baùt söù trong 1 chuoãi &lt;= 2 baùt ; coät coù chieàu cao &lt;= 30m</v>
          </cell>
          <cell r="E915" t="str">
            <v>chuoãi</v>
          </cell>
          <cell r="F915">
            <v>405</v>
          </cell>
          <cell r="G915">
            <v>3900</v>
          </cell>
        </row>
        <row r="916">
          <cell r="A916" t="str">
            <v>06.1513</v>
          </cell>
          <cell r="B916" t="str">
            <v>06.1513</v>
          </cell>
          <cell r="D916" t="str">
            <v>Baùt söù trong 1 chuoãi &lt;= 2 baùt ; coät coù chieàu cao &lt;= 40m</v>
          </cell>
          <cell r="E916" t="str">
            <v>chuoãi</v>
          </cell>
          <cell r="F916">
            <v>405</v>
          </cell>
          <cell r="G916">
            <v>4875</v>
          </cell>
        </row>
        <row r="917">
          <cell r="A917" t="str">
            <v>06.1514</v>
          </cell>
          <cell r="B917" t="str">
            <v>06.1514</v>
          </cell>
          <cell r="D917" t="str">
            <v>Baùt söù trong 1 chuoãi &lt;= 2 baùt ; coät coù chieàu cao &lt;= 50m</v>
          </cell>
          <cell r="E917" t="str">
            <v>chuoãi</v>
          </cell>
          <cell r="F917">
            <v>405</v>
          </cell>
          <cell r="G917">
            <v>5688</v>
          </cell>
        </row>
        <row r="918">
          <cell r="A918" t="str">
            <v>06.1515</v>
          </cell>
          <cell r="B918" t="str">
            <v>06.1515</v>
          </cell>
          <cell r="D918" t="str">
            <v>Baùt söù trong 1 chuoãi &lt;= 2 baùt ; coät coù chieàu cao &gt; 20m</v>
          </cell>
          <cell r="E918" t="str">
            <v>chuoãi</v>
          </cell>
          <cell r="F918">
            <v>405</v>
          </cell>
          <cell r="G918">
            <v>6663</v>
          </cell>
        </row>
        <row r="919">
          <cell r="A919" t="str">
            <v>06.1521</v>
          </cell>
          <cell r="B919" t="str">
            <v>06.1521</v>
          </cell>
          <cell r="D919" t="str">
            <v>Baùt söù trong 1 chuoãi &lt;= 5 baùt ; coät coù chieàu cao &lt;= 20m</v>
          </cell>
          <cell r="E919" t="str">
            <v>chuoãi</v>
          </cell>
          <cell r="F919">
            <v>610</v>
          </cell>
          <cell r="G919">
            <v>7313</v>
          </cell>
        </row>
        <row r="920">
          <cell r="A920" t="str">
            <v>06.1522</v>
          </cell>
          <cell r="B920" t="str">
            <v>06.1522</v>
          </cell>
          <cell r="D920" t="str">
            <v>Baùt söù trong 1 chuoãi &lt;= 5 baùt ; coät coù chieàu cao &lt;= 30m</v>
          </cell>
          <cell r="E920" t="str">
            <v>chuoãi</v>
          </cell>
          <cell r="F920">
            <v>610</v>
          </cell>
          <cell r="G920">
            <v>7638</v>
          </cell>
        </row>
        <row r="921">
          <cell r="A921" t="str">
            <v>06.1523</v>
          </cell>
          <cell r="B921" t="str">
            <v>06.1523</v>
          </cell>
          <cell r="D921" t="str">
            <v>Baùt söù trong 1 chuoãi &lt;= 5 baùt ; coät coù chieàu cao &lt;= 40m</v>
          </cell>
          <cell r="E921" t="str">
            <v>chuoãi</v>
          </cell>
          <cell r="F921">
            <v>610</v>
          </cell>
          <cell r="G921">
            <v>8613</v>
          </cell>
        </row>
        <row r="922">
          <cell r="A922" t="str">
            <v>06.1524</v>
          </cell>
          <cell r="B922" t="str">
            <v>06.1524</v>
          </cell>
          <cell r="D922" t="str">
            <v>Baùt söù trong 1 chuoãi &lt;= 5 baùt ; coät coù chieàu cao &lt;= 50m</v>
          </cell>
          <cell r="E922" t="str">
            <v>chuoãi</v>
          </cell>
          <cell r="F922">
            <v>610</v>
          </cell>
          <cell r="G922">
            <v>9751</v>
          </cell>
        </row>
        <row r="923">
          <cell r="A923" t="str">
            <v>06.1525</v>
          </cell>
          <cell r="B923" t="str">
            <v>06.1525</v>
          </cell>
          <cell r="D923" t="str">
            <v>Baùt söù trong 1 chuoãi &lt;= 5 baùt ; coät coù chieàu cao &gt; 50m</v>
          </cell>
          <cell r="E923" t="str">
            <v>chuoãi</v>
          </cell>
          <cell r="F923">
            <v>610</v>
          </cell>
          <cell r="G923">
            <v>10726</v>
          </cell>
        </row>
        <row r="924">
          <cell r="A924" t="str">
            <v>06.1531</v>
          </cell>
          <cell r="B924" t="str">
            <v>06.1531</v>
          </cell>
          <cell r="D924" t="str">
            <v>Baùt söù trong 1 chuoãi &lt;= 8 baùt ; coät coù chieàu cao &lt;= 20m</v>
          </cell>
          <cell r="E924" t="str">
            <v>chuoãi</v>
          </cell>
          <cell r="F924">
            <v>975</v>
          </cell>
          <cell r="G924">
            <v>11538</v>
          </cell>
        </row>
        <row r="925">
          <cell r="A925" t="str">
            <v>06.1532</v>
          </cell>
          <cell r="B925" t="str">
            <v>06.1532</v>
          </cell>
          <cell r="D925" t="str">
            <v>Baùt söù trong 1 chuoãi &lt;= 8 baùt ; coät coù chieàu cao &lt;= 30m</v>
          </cell>
          <cell r="E925" t="str">
            <v>chuoãi</v>
          </cell>
          <cell r="F925">
            <v>975</v>
          </cell>
          <cell r="G925">
            <v>12188</v>
          </cell>
        </row>
        <row r="926">
          <cell r="A926" t="str">
            <v>06.1533</v>
          </cell>
          <cell r="B926" t="str">
            <v>06.1533</v>
          </cell>
          <cell r="D926" t="str">
            <v>Baùt söù trong 1 chuoãi &lt;= 8 baùt ; coät coù chieàu cao &lt;= 40m</v>
          </cell>
          <cell r="E926" t="str">
            <v>chuoãi</v>
          </cell>
          <cell r="F926">
            <v>975</v>
          </cell>
          <cell r="G926">
            <v>13813</v>
          </cell>
        </row>
        <row r="927">
          <cell r="A927" t="str">
            <v>06.1534</v>
          </cell>
          <cell r="B927" t="str">
            <v>06.1534</v>
          </cell>
          <cell r="D927" t="str">
            <v>Baùt söù trong 1 chuoãi &lt;= 8 baùt ; coät coù chieàu cao &lt;= 50m</v>
          </cell>
          <cell r="E927" t="str">
            <v>chuoãi</v>
          </cell>
          <cell r="F927">
            <v>975</v>
          </cell>
          <cell r="G927">
            <v>15438</v>
          </cell>
        </row>
        <row r="928">
          <cell r="A928" t="str">
            <v>06.1535</v>
          </cell>
          <cell r="B928" t="str">
            <v>06.1535</v>
          </cell>
          <cell r="D928" t="str">
            <v>Baùt söù trong 1 chuoãi &lt;= 8 baùt ; coät coù chieàu cao &gt; 50m</v>
          </cell>
          <cell r="E928" t="str">
            <v>chuoãi</v>
          </cell>
          <cell r="F928">
            <v>975</v>
          </cell>
          <cell r="G928">
            <v>17063</v>
          </cell>
        </row>
        <row r="929">
          <cell r="A929" t="str">
            <v>06.1541</v>
          </cell>
          <cell r="B929" t="str">
            <v>06.1541</v>
          </cell>
          <cell r="D929" t="str">
            <v>Baùt söù trong 1 chuoãi &lt;= 11 baùt ; coät coù chieàu cao &lt;= 20m</v>
          </cell>
          <cell r="E929" t="str">
            <v>chuoãi</v>
          </cell>
          <cell r="F929">
            <v>1335</v>
          </cell>
          <cell r="G929">
            <v>16413</v>
          </cell>
        </row>
        <row r="930">
          <cell r="A930" t="str">
            <v>06.1542</v>
          </cell>
          <cell r="B930" t="str">
            <v>06.1542</v>
          </cell>
          <cell r="D930" t="str">
            <v>Baùt söù trong 1 chuoãi &lt;= 11 baùt ; coät coù chieàu cao &lt;= 30m</v>
          </cell>
          <cell r="E930" t="str">
            <v>chuoãi</v>
          </cell>
          <cell r="F930">
            <v>1335</v>
          </cell>
          <cell r="G930">
            <v>17389</v>
          </cell>
        </row>
        <row r="931">
          <cell r="A931" t="str">
            <v>06.1543</v>
          </cell>
          <cell r="B931" t="str">
            <v>06.1543</v>
          </cell>
          <cell r="D931" t="str">
            <v>Baùt söù trong 1 chuoãi &lt;= 11 baùt ; coät coù chieàu cao &lt;= 40m</v>
          </cell>
          <cell r="E931" t="str">
            <v>chuoãi</v>
          </cell>
          <cell r="F931">
            <v>1335</v>
          </cell>
          <cell r="G931">
            <v>19664</v>
          </cell>
        </row>
        <row r="932">
          <cell r="A932" t="str">
            <v>06.1544</v>
          </cell>
          <cell r="B932" t="str">
            <v>06.1544</v>
          </cell>
          <cell r="D932" t="str">
            <v>Baùt söù trong 1 chuoãi &lt;= 11 baùt ; coät coù chieàu cao &lt;= 50m</v>
          </cell>
          <cell r="E932" t="str">
            <v>chuoãi</v>
          </cell>
          <cell r="F932">
            <v>1335</v>
          </cell>
          <cell r="G932">
            <v>21939</v>
          </cell>
        </row>
        <row r="933">
          <cell r="A933" t="str">
            <v>06.1545</v>
          </cell>
          <cell r="B933" t="str">
            <v>06.1545</v>
          </cell>
          <cell r="D933" t="str">
            <v>Baùt söù trong 1 chuoãi &lt;= 11 baùt ; coät coù chieàu cao &gt; 50m</v>
          </cell>
          <cell r="E933" t="str">
            <v>chuoãi</v>
          </cell>
          <cell r="F933">
            <v>1335</v>
          </cell>
          <cell r="G933">
            <v>24051</v>
          </cell>
        </row>
        <row r="934">
          <cell r="A934" t="str">
            <v>06.1551</v>
          </cell>
          <cell r="B934" t="str">
            <v>06.1551</v>
          </cell>
          <cell r="D934" t="str">
            <v>Baùt söù trong 1 chuoãi &lt;= 14 baùt ; coät coù chieàu cao &lt;= 20m</v>
          </cell>
          <cell r="E934" t="str">
            <v>chuoãi</v>
          </cell>
          <cell r="F934">
            <v>1615</v>
          </cell>
          <cell r="G934">
            <v>20801</v>
          </cell>
        </row>
        <row r="935">
          <cell r="A935" t="str">
            <v>06.1552</v>
          </cell>
          <cell r="B935" t="str">
            <v>06.1552</v>
          </cell>
          <cell r="D935" t="str">
            <v>Baùt söù trong 1 chuoãi &lt;= 14 baùt ; coät coù chieàu cao &lt;= 30m</v>
          </cell>
          <cell r="E935" t="str">
            <v>chuoãi</v>
          </cell>
          <cell r="F935">
            <v>1615</v>
          </cell>
          <cell r="G935">
            <v>21939</v>
          </cell>
        </row>
        <row r="936">
          <cell r="A936" t="str">
            <v>06.1553</v>
          </cell>
          <cell r="B936" t="str">
            <v>06.1553</v>
          </cell>
          <cell r="D936" t="str">
            <v>Baùt söù trong 1 chuoãi &lt;= 14 baùt ; coät coù chieàu cao &lt;= 40m</v>
          </cell>
          <cell r="E936" t="str">
            <v>chuoãi</v>
          </cell>
          <cell r="F936">
            <v>1615</v>
          </cell>
          <cell r="G936">
            <v>24864</v>
          </cell>
        </row>
        <row r="937">
          <cell r="A937" t="str">
            <v>06.1554</v>
          </cell>
          <cell r="B937" t="str">
            <v>06.1554</v>
          </cell>
          <cell r="D937" t="str">
            <v>Baùt söù trong 1 chuoãi &lt;= 14 baùt ; coät coù chieàu cao &lt;= 50m</v>
          </cell>
          <cell r="E937" t="str">
            <v>chuoãi</v>
          </cell>
          <cell r="F937">
            <v>1615</v>
          </cell>
          <cell r="G937">
            <v>27789</v>
          </cell>
        </row>
        <row r="938">
          <cell r="A938" t="str">
            <v>06.1555</v>
          </cell>
          <cell r="B938" t="str">
            <v>06.1555</v>
          </cell>
          <cell r="D938" t="str">
            <v>Baùt söù trong 1 chuoãi &lt;= 14 baùt ; coät coù chieàu cao &gt; 50m</v>
          </cell>
          <cell r="E938" t="str">
            <v>chuoãi</v>
          </cell>
          <cell r="F938">
            <v>1615</v>
          </cell>
          <cell r="G938">
            <v>30552</v>
          </cell>
        </row>
        <row r="939">
          <cell r="A939" t="str">
            <v>06.1561</v>
          </cell>
          <cell r="B939" t="str">
            <v>06.1561</v>
          </cell>
          <cell r="D939" t="str">
            <v>Baùt söù trong 1 chuoãi &lt;= 18 baùt ; coät coù chieàu cao &lt;= 20m</v>
          </cell>
          <cell r="E939" t="str">
            <v>chuoãi</v>
          </cell>
          <cell r="F939">
            <v>1940</v>
          </cell>
          <cell r="G939">
            <v>25026</v>
          </cell>
        </row>
        <row r="940">
          <cell r="A940" t="str">
            <v>06.1562</v>
          </cell>
          <cell r="B940" t="str">
            <v>06.1562</v>
          </cell>
          <cell r="D940" t="str">
            <v>Baùt söù trong 1 chuoãi &lt;= 18 baùt ; coät coù chieàu cao &lt;= 30m</v>
          </cell>
          <cell r="E940" t="str">
            <v>chuoãi</v>
          </cell>
          <cell r="F940">
            <v>1940</v>
          </cell>
          <cell r="G940">
            <v>26327</v>
          </cell>
        </row>
        <row r="941">
          <cell r="A941" t="str">
            <v>06.1563</v>
          </cell>
          <cell r="B941" t="str">
            <v>06.1563</v>
          </cell>
          <cell r="D941" t="str">
            <v>Baùt söù trong 1 chuoãi &lt;= 18 baùt ; coät coù chieàu cao &lt;= 40m</v>
          </cell>
          <cell r="E941" t="str">
            <v>chuoãi</v>
          </cell>
          <cell r="F941">
            <v>1940</v>
          </cell>
          <cell r="G941">
            <v>29902</v>
          </cell>
        </row>
        <row r="942">
          <cell r="A942" t="str">
            <v>06.1564</v>
          </cell>
          <cell r="B942" t="str">
            <v>06.1564</v>
          </cell>
          <cell r="D942" t="str">
            <v>Baùt söù trong 1 chuoãi &lt;= 18 baùt ; coät coù chieàu cao &lt;= 50m</v>
          </cell>
          <cell r="E942" t="str">
            <v>chuoãi</v>
          </cell>
          <cell r="F942">
            <v>1940</v>
          </cell>
          <cell r="G942">
            <v>33314</v>
          </cell>
        </row>
        <row r="943">
          <cell r="A943" t="str">
            <v>06.1565</v>
          </cell>
          <cell r="B943" t="str">
            <v>06.1565</v>
          </cell>
          <cell r="D943" t="str">
            <v>Baùt söù trong 1 chuoãi &lt;= 18 baùt ; coät coù chieàu cao &gt; 50m</v>
          </cell>
          <cell r="E943" t="str">
            <v>chuoãi</v>
          </cell>
          <cell r="F943">
            <v>1940</v>
          </cell>
          <cell r="G943">
            <v>42252</v>
          </cell>
        </row>
        <row r="944">
          <cell r="A944" t="str">
            <v>06.1571</v>
          </cell>
          <cell r="B944" t="str">
            <v>06.1571</v>
          </cell>
          <cell r="D944" t="str">
            <v>Baùt söù trong 1 chuoãi &gt; 18 baùt ; coät coù chieàu cao &lt;= 20m</v>
          </cell>
          <cell r="E944" t="str">
            <v>chuoãi</v>
          </cell>
          <cell r="F944">
            <v>2340</v>
          </cell>
          <cell r="G944">
            <v>30064</v>
          </cell>
        </row>
        <row r="945">
          <cell r="A945" t="str">
            <v>06.1572</v>
          </cell>
          <cell r="B945" t="str">
            <v>06.1572</v>
          </cell>
          <cell r="D945" t="str">
            <v>Baùt söù trong 1 chuoãi &gt; 18 baùt ; coät coù chieàu cao &lt;= 30m</v>
          </cell>
          <cell r="E945" t="str">
            <v>chuoãi</v>
          </cell>
          <cell r="F945">
            <v>2340</v>
          </cell>
          <cell r="G945">
            <v>31527</v>
          </cell>
        </row>
        <row r="946">
          <cell r="A946" t="str">
            <v>06.1573</v>
          </cell>
          <cell r="B946" t="str">
            <v>06.1573</v>
          </cell>
          <cell r="D946" t="str">
            <v>Baùt söù trong 1 chuoãi &gt; 18 baùt ; coät coù chieàu cao &lt;= 40m</v>
          </cell>
          <cell r="E946" t="str">
            <v>chuoãi</v>
          </cell>
          <cell r="F946">
            <v>2340</v>
          </cell>
          <cell r="G946">
            <v>35915</v>
          </cell>
        </row>
        <row r="947">
          <cell r="A947" t="str">
            <v>06.1574</v>
          </cell>
          <cell r="B947" t="str">
            <v>06.1574</v>
          </cell>
          <cell r="D947" t="str">
            <v>Baùt söù trong 1 chuoãi &gt; 18 baùt ; coät coù chieàu cao &lt;= 50m</v>
          </cell>
          <cell r="E947" t="str">
            <v>chuoãi</v>
          </cell>
          <cell r="F947">
            <v>2340</v>
          </cell>
          <cell r="G947">
            <v>39977</v>
          </cell>
        </row>
        <row r="948">
          <cell r="A948" t="str">
            <v>06.1575</v>
          </cell>
          <cell r="B948" t="str">
            <v>06.1575</v>
          </cell>
          <cell r="D948" t="str">
            <v>Baùt söù trong 1 chuoãi &gt; 18 baùt ; coät coù chieàu cao &gt; 50m</v>
          </cell>
          <cell r="E948" t="str">
            <v>chuoãi</v>
          </cell>
          <cell r="F948">
            <v>2340</v>
          </cell>
          <cell r="G948">
            <v>44040</v>
          </cell>
        </row>
        <row r="949">
          <cell r="A949" t="str">
            <v>06.2011</v>
          </cell>
          <cell r="B949" t="str">
            <v>06.2011</v>
          </cell>
          <cell r="C949" t="str">
            <v>LAÉP ÑAËT PHUÏ KIEÄN</v>
          </cell>
          <cell r="D949" t="str">
            <v>Laép choáng rung ; coät coù chieàu cao &lt;= 20m</v>
          </cell>
          <cell r="E949" t="str">
            <v>Boä</v>
          </cell>
          <cell r="G949">
            <v>5850</v>
          </cell>
        </row>
        <row r="950">
          <cell r="A950" t="str">
            <v>06.2012</v>
          </cell>
          <cell r="B950" t="str">
            <v>06.2012</v>
          </cell>
          <cell r="D950" t="str">
            <v>Laép choáng rung ; coät coù chieàu cao &lt;= 30m</v>
          </cell>
          <cell r="E950" t="str">
            <v>Boä</v>
          </cell>
          <cell r="G950">
            <v>6175</v>
          </cell>
        </row>
        <row r="951">
          <cell r="A951" t="str">
            <v>06.2013</v>
          </cell>
          <cell r="B951" t="str">
            <v>06.2013</v>
          </cell>
          <cell r="D951" t="str">
            <v>Laép choáng rung ; coät coù chieàu cao &lt;= 40m</v>
          </cell>
          <cell r="E951" t="str">
            <v>Boä</v>
          </cell>
          <cell r="G951">
            <v>6988</v>
          </cell>
        </row>
        <row r="952">
          <cell r="A952" t="str">
            <v>06.2014</v>
          </cell>
          <cell r="B952" t="str">
            <v>06.2014</v>
          </cell>
          <cell r="D952" t="str">
            <v>Laép choáng rung ; coät coù chieàu cao &lt;= 50m</v>
          </cell>
          <cell r="E952" t="str">
            <v>Boä</v>
          </cell>
          <cell r="G952">
            <v>7963</v>
          </cell>
        </row>
        <row r="953">
          <cell r="A953" t="str">
            <v>06.2015</v>
          </cell>
          <cell r="B953" t="str">
            <v>06.2015</v>
          </cell>
          <cell r="D953" t="str">
            <v>Laép choáng rung ; coät coù chieàu cao &gt; 50m</v>
          </cell>
          <cell r="E953" t="str">
            <v>Boä</v>
          </cell>
          <cell r="G953">
            <v>8776</v>
          </cell>
        </row>
        <row r="954">
          <cell r="A954" t="str">
            <v>06.2021</v>
          </cell>
          <cell r="B954" t="str">
            <v>06.2021</v>
          </cell>
          <cell r="D954" t="str">
            <v>Laép taï buø 25kg ; coät coù chieàu cao &lt;= 20m</v>
          </cell>
          <cell r="E954" t="str">
            <v>Boä</v>
          </cell>
          <cell r="G954">
            <v>5038</v>
          </cell>
        </row>
        <row r="955">
          <cell r="A955" t="str">
            <v>06.2022</v>
          </cell>
          <cell r="B955" t="str">
            <v>06.2022</v>
          </cell>
          <cell r="D955" t="str">
            <v>Laép taï buø 25kg ; coät coù chieàu cao &lt;= 30m</v>
          </cell>
          <cell r="E955" t="str">
            <v>Boä</v>
          </cell>
          <cell r="G955">
            <v>5200</v>
          </cell>
        </row>
        <row r="956">
          <cell r="A956" t="str">
            <v>06.2023</v>
          </cell>
          <cell r="B956" t="str">
            <v>06.2023</v>
          </cell>
          <cell r="D956" t="str">
            <v>Laép taï buø 25kg ; coät coù chieàu cao &lt;= 40m</v>
          </cell>
          <cell r="E956" t="str">
            <v>Boä</v>
          </cell>
          <cell r="G956">
            <v>5850</v>
          </cell>
        </row>
        <row r="957">
          <cell r="A957" t="str">
            <v>06.2024</v>
          </cell>
          <cell r="B957" t="str">
            <v>06.2024</v>
          </cell>
          <cell r="D957" t="str">
            <v>Laép taï buø 25kg ; coät coù chieàu cao &lt;= 50m</v>
          </cell>
          <cell r="E957" t="str">
            <v>Boä</v>
          </cell>
          <cell r="G957">
            <v>6663</v>
          </cell>
        </row>
        <row r="958">
          <cell r="A958" t="str">
            <v>06.2025</v>
          </cell>
          <cell r="B958" t="str">
            <v>06.2025</v>
          </cell>
          <cell r="D958" t="str">
            <v>Laép taï buø 25kg ; coät coù chieàu cao &gt; 50m</v>
          </cell>
          <cell r="E958" t="str">
            <v>Boä</v>
          </cell>
          <cell r="G958">
            <v>7313</v>
          </cell>
        </row>
        <row r="959">
          <cell r="A959" t="str">
            <v>06.2031</v>
          </cell>
          <cell r="B959" t="str">
            <v>06.2031</v>
          </cell>
          <cell r="D959" t="str">
            <v>Laép taï buø 50kg ; coät coù chieàu cao &lt;= 20m</v>
          </cell>
          <cell r="E959" t="str">
            <v>Boä</v>
          </cell>
          <cell r="G959">
            <v>7800</v>
          </cell>
        </row>
        <row r="960">
          <cell r="A960" t="str">
            <v>06.2032</v>
          </cell>
          <cell r="B960" t="str">
            <v>06.2032</v>
          </cell>
          <cell r="D960" t="str">
            <v>Laép taï buø 50kg ; coät coù chieàu cao &lt;= 30m</v>
          </cell>
          <cell r="E960" t="str">
            <v>Boä</v>
          </cell>
          <cell r="G960">
            <v>8125</v>
          </cell>
        </row>
        <row r="961">
          <cell r="A961" t="str">
            <v>06.2033</v>
          </cell>
          <cell r="B961" t="str">
            <v>06.2033</v>
          </cell>
          <cell r="D961" t="str">
            <v>Laép taï buø 50kg ; coät coù chieàu cao &lt;= 40m</v>
          </cell>
          <cell r="E961" t="str">
            <v>Boä</v>
          </cell>
          <cell r="G961">
            <v>9101</v>
          </cell>
        </row>
        <row r="962">
          <cell r="A962" t="str">
            <v>06.2034</v>
          </cell>
          <cell r="B962" t="str">
            <v>06.2034</v>
          </cell>
          <cell r="D962" t="str">
            <v>Laép taï buø 50kg ; coät coù chieàu cao &lt;= 50m</v>
          </cell>
          <cell r="E962" t="str">
            <v>Boä</v>
          </cell>
          <cell r="G962">
            <v>10563</v>
          </cell>
        </row>
        <row r="963">
          <cell r="A963" t="str">
            <v>06.2035</v>
          </cell>
          <cell r="B963" t="str">
            <v>06.2035</v>
          </cell>
          <cell r="D963" t="str">
            <v>Laép taï buø 50kg ; coät coù chieàu cao &gt; 50m</v>
          </cell>
          <cell r="E963" t="str">
            <v>Boä</v>
          </cell>
          <cell r="G963">
            <v>11538</v>
          </cell>
        </row>
        <row r="964">
          <cell r="A964" t="str">
            <v>06.2041</v>
          </cell>
          <cell r="B964" t="str">
            <v>06.2041</v>
          </cell>
          <cell r="D964" t="str">
            <v>Laép taï buø 100kg ; coät coù chieàu cao &lt;= 20m</v>
          </cell>
          <cell r="E964" t="str">
            <v>Boä</v>
          </cell>
          <cell r="G964">
            <v>9751</v>
          </cell>
        </row>
        <row r="965">
          <cell r="A965" t="str">
            <v>06.2042</v>
          </cell>
          <cell r="B965" t="str">
            <v>06.2042</v>
          </cell>
          <cell r="D965" t="str">
            <v>Laép taï buø 100kg ; coät coù chieàu cao &lt;= 30m</v>
          </cell>
          <cell r="E965" t="str">
            <v>Boä</v>
          </cell>
          <cell r="G965">
            <v>10238</v>
          </cell>
        </row>
        <row r="966">
          <cell r="A966" t="str">
            <v>06.2043</v>
          </cell>
          <cell r="B966" t="str">
            <v>06.2043</v>
          </cell>
          <cell r="D966" t="str">
            <v>Laép taï buø 100kg ; coät coù chieàu cao &lt;= 40m</v>
          </cell>
          <cell r="E966" t="str">
            <v>Boä</v>
          </cell>
          <cell r="G966">
            <v>11538</v>
          </cell>
        </row>
        <row r="967">
          <cell r="A967" t="str">
            <v>06.2044</v>
          </cell>
          <cell r="B967" t="str">
            <v>06.2044</v>
          </cell>
          <cell r="D967" t="str">
            <v>Laép taï buø 100kg ; coät coù chieàu cao &lt;= 50m</v>
          </cell>
          <cell r="E967" t="str">
            <v>Boä</v>
          </cell>
          <cell r="G967">
            <v>13163</v>
          </cell>
        </row>
        <row r="968">
          <cell r="A968" t="str">
            <v>06.2045</v>
          </cell>
          <cell r="B968" t="str">
            <v>06.2045</v>
          </cell>
          <cell r="D968" t="str">
            <v>Laép taï buø 100kg ; coät coù chieàu cao &gt; 50m</v>
          </cell>
          <cell r="E968" t="str">
            <v>Boä</v>
          </cell>
          <cell r="G968">
            <v>14463</v>
          </cell>
        </row>
        <row r="969">
          <cell r="A969" t="str">
            <v>06.2051</v>
          </cell>
          <cell r="B969" t="str">
            <v>06.2051</v>
          </cell>
          <cell r="D969" t="str">
            <v>Laép ñeøn tín hieäu treân coät; chieàu cao laép döïng &lt;= 50m</v>
          </cell>
          <cell r="E969" t="str">
            <v>Boä</v>
          </cell>
          <cell r="G969">
            <v>40627</v>
          </cell>
        </row>
        <row r="970">
          <cell r="A970" t="str">
            <v>06.2052</v>
          </cell>
          <cell r="B970" t="str">
            <v>06.2052</v>
          </cell>
          <cell r="D970" t="str">
            <v>Laép ñeøn tín hieäu treân coät; chieàu cao laép döïng &gt; 50m</v>
          </cell>
          <cell r="E970" t="str">
            <v>Boä</v>
          </cell>
          <cell r="G970">
            <v>44690</v>
          </cell>
        </row>
        <row r="971">
          <cell r="A971" t="str">
            <v>06.2061</v>
          </cell>
          <cell r="B971" t="str">
            <v>06.2061</v>
          </cell>
          <cell r="D971" t="str">
            <v>Laép voøng gai baûo veä; chieàu cao laép döïng &lt;= 20m</v>
          </cell>
          <cell r="E971" t="str">
            <v>Vò trí</v>
          </cell>
          <cell r="G971">
            <v>7150</v>
          </cell>
        </row>
        <row r="972">
          <cell r="A972" t="str">
            <v>06.2070</v>
          </cell>
          <cell r="B972" t="str">
            <v>06.2070</v>
          </cell>
          <cell r="D972" t="str">
            <v>Laép bieån caám ; chieàu cao laép döïng &lt;= 20m</v>
          </cell>
          <cell r="E972" t="str">
            <v>Boä</v>
          </cell>
          <cell r="G972">
            <v>3250</v>
          </cell>
        </row>
        <row r="973">
          <cell r="A973" t="str">
            <v>06.2080</v>
          </cell>
          <cell r="B973" t="str">
            <v>06.2080</v>
          </cell>
          <cell r="D973" t="str">
            <v>Laép moû phoùng seùt ; chieàu cao laép döïng &lt;= 20m</v>
          </cell>
          <cell r="E973" t="str">
            <v>Boä</v>
          </cell>
          <cell r="G973">
            <v>8125</v>
          </cell>
        </row>
        <row r="974">
          <cell r="A974" t="str">
            <v>06.2090</v>
          </cell>
          <cell r="B974" t="str">
            <v>06.2090</v>
          </cell>
          <cell r="D974" t="str">
            <v>Laép choáng seùt van; chieàu cao laép döïng &lt;= 20m</v>
          </cell>
          <cell r="E974" t="str">
            <v>Boä</v>
          </cell>
          <cell r="G974">
            <v>40627</v>
          </cell>
        </row>
        <row r="975">
          <cell r="A975" t="str">
            <v>06.2100</v>
          </cell>
          <cell r="B975" t="str">
            <v>06.2100</v>
          </cell>
          <cell r="D975" t="str">
            <v>Laép thu loâi oáng ; chieàu cao laép döïng &lt;= 20m</v>
          </cell>
          <cell r="E975" t="str">
            <v>Boä</v>
          </cell>
          <cell r="G975">
            <v>8125</v>
          </cell>
        </row>
        <row r="976">
          <cell r="A976" t="str">
            <v>06.2110</v>
          </cell>
          <cell r="B976" t="str">
            <v>06.2110</v>
          </cell>
          <cell r="D976" t="str">
            <v>Laép coå deà ; chieàu cao laép döïng &lt;= 20m</v>
          </cell>
          <cell r="E976" t="str">
            <v>Boä</v>
          </cell>
          <cell r="G976">
            <v>5688</v>
          </cell>
        </row>
        <row r="977">
          <cell r="A977" t="str">
            <v>06.2120</v>
          </cell>
          <cell r="B977" t="str">
            <v>06.2120</v>
          </cell>
          <cell r="D977" t="str">
            <v>Laép daây neùo coät , chieàu cao laép döïng &lt;= 20m</v>
          </cell>
          <cell r="E977" t="str">
            <v>Boä</v>
          </cell>
          <cell r="G977">
            <v>7313</v>
          </cell>
        </row>
        <row r="978">
          <cell r="A978" t="str">
            <v>06.2130</v>
          </cell>
          <cell r="B978" t="str">
            <v>06.2130</v>
          </cell>
          <cell r="D978" t="str">
            <v>Laép keïp caùp boïc; chieàu cao laép döïng &lt;= 20m</v>
          </cell>
          <cell r="E978" t="str">
            <v>Boä</v>
          </cell>
          <cell r="G978">
            <v>3250</v>
          </cell>
        </row>
        <row r="979">
          <cell r="A979" t="str">
            <v>06.2141</v>
          </cell>
          <cell r="B979" t="str">
            <v>06.2141</v>
          </cell>
          <cell r="D979" t="str">
            <v>Laép khoaù ñôõ DD,, daây CS, t/d &lt;=70, coät coù chieàu cao &lt;= 20m</v>
          </cell>
          <cell r="E979" t="str">
            <v>Boä</v>
          </cell>
          <cell r="G979">
            <v>1788</v>
          </cell>
        </row>
        <row r="980">
          <cell r="A980" t="str">
            <v>06.2142</v>
          </cell>
          <cell r="B980" t="str">
            <v>06.2142</v>
          </cell>
          <cell r="D980" t="str">
            <v>Laép khoaù ñôõ DD,, daây CS, t/d &lt;=70, coät coù chieàu cao &lt;= 30m</v>
          </cell>
          <cell r="E980" t="str">
            <v>Boä</v>
          </cell>
          <cell r="G980">
            <v>1950</v>
          </cell>
        </row>
        <row r="981">
          <cell r="A981" t="str">
            <v>06.2143</v>
          </cell>
          <cell r="B981" t="str">
            <v>06.2143</v>
          </cell>
          <cell r="D981" t="str">
            <v>Laép khoaù ñôõ DD,, daây CS, t/d &lt;=70, coät coù chieàu cao &lt;= 40m</v>
          </cell>
          <cell r="E981" t="str">
            <v>Boä</v>
          </cell>
          <cell r="G981">
            <v>2275</v>
          </cell>
        </row>
        <row r="982">
          <cell r="A982" t="str">
            <v>06.2144</v>
          </cell>
          <cell r="B982" t="str">
            <v>06.2144</v>
          </cell>
          <cell r="D982" t="str">
            <v>Laép khoaù ñôõ DD,, daây CS, t/d &lt;=70, coät coù chieàu cao &lt;= 50m</v>
          </cell>
          <cell r="E982" t="str">
            <v>Boä</v>
          </cell>
          <cell r="G982">
            <v>2438</v>
          </cell>
        </row>
        <row r="983">
          <cell r="A983" t="str">
            <v>06.2145</v>
          </cell>
          <cell r="B983" t="str">
            <v>06.2145</v>
          </cell>
          <cell r="D983" t="str">
            <v>Laép khoaù ñôõ DD,, daây CS, t/d &lt;=70, coät coù chieàu cao &gt; 50m</v>
          </cell>
          <cell r="E983" t="str">
            <v>Boä</v>
          </cell>
          <cell r="G983">
            <v>2763</v>
          </cell>
        </row>
        <row r="984">
          <cell r="A984" t="str">
            <v>06.2151</v>
          </cell>
          <cell r="B984" t="str">
            <v>06.2151</v>
          </cell>
          <cell r="D984" t="str">
            <v>Laép khoaù ñôõ DD,, daây CS, t/d &lt;=240, coät coù chieàu cao &lt;= 20m</v>
          </cell>
          <cell r="E984" t="str">
            <v>Boä</v>
          </cell>
          <cell r="G984">
            <v>2763</v>
          </cell>
        </row>
        <row r="985">
          <cell r="A985" t="str">
            <v>06.2152</v>
          </cell>
          <cell r="B985" t="str">
            <v>06.2152</v>
          </cell>
          <cell r="D985" t="str">
            <v>Laép khoaù ñôõ DD,, daây CS, t/d &lt;=240, coät coù chieàu cao &lt;= 30m</v>
          </cell>
          <cell r="E985" t="str">
            <v>Boä</v>
          </cell>
          <cell r="G985">
            <v>2925</v>
          </cell>
        </row>
        <row r="986">
          <cell r="A986" t="str">
            <v>06.2153</v>
          </cell>
          <cell r="B986" t="str">
            <v>06.2153</v>
          </cell>
          <cell r="C986"/>
          <cell r="D986" t="str">
            <v>Laép khoaù ñôõ DD,, daây CS, t/d &lt;=240, coät coù chieàu cao &lt;= 40m</v>
          </cell>
          <cell r="E986" t="str">
            <v>Boä</v>
          </cell>
          <cell r="F986"/>
          <cell r="G986">
            <v>3250</v>
          </cell>
          <cell r="H986" t="str">
            <v>06.2154</v>
          </cell>
        </row>
        <row r="987">
          <cell r="A987" t="str">
            <v>06.2154</v>
          </cell>
          <cell r="B987" t="str">
            <v>06.2154</v>
          </cell>
          <cell r="D987" t="str">
            <v>Laép khoaù ñôõ DD,, daây CS, t/d &lt;=240, coät coù chieàu cao &lt;= 50m</v>
          </cell>
          <cell r="E987" t="str">
            <v>Boä</v>
          </cell>
          <cell r="G987">
            <v>3738</v>
          </cell>
        </row>
        <row r="988">
          <cell r="A988" t="str">
            <v>06.2155</v>
          </cell>
          <cell r="B988" t="str">
            <v>06.2155</v>
          </cell>
          <cell r="D988" t="str">
            <v>Laép khoaù ñôõ DD,, daây CS, t/d &lt;=240, coät coù chieàu cao &gt; 50m</v>
          </cell>
          <cell r="E988" t="str">
            <v>Boä</v>
          </cell>
          <cell r="G988">
            <v>4225</v>
          </cell>
        </row>
        <row r="989">
          <cell r="A989" t="str">
            <v>06.2161</v>
          </cell>
          <cell r="B989" t="str">
            <v>06.2161</v>
          </cell>
          <cell r="D989" t="str">
            <v>Laép khoaù ñôõ DD,, daây CS, t/d &gt; 240, coät coù chieàu cao &lt;= 20m</v>
          </cell>
          <cell r="E989" t="str">
            <v>Boä</v>
          </cell>
          <cell r="G989">
            <v>5688</v>
          </cell>
        </row>
        <row r="990">
          <cell r="A990" t="str">
            <v>06.2162</v>
          </cell>
          <cell r="B990" t="str">
            <v>06.2162</v>
          </cell>
          <cell r="D990" t="str">
            <v>Laép khoaù ñôõ DD,, daây CS, t/d &gt; 240, coät coù chieàu cao &lt;= 30m</v>
          </cell>
          <cell r="E990" t="str">
            <v>Boä</v>
          </cell>
          <cell r="G990">
            <v>5850</v>
          </cell>
        </row>
        <row r="991">
          <cell r="A991" t="str">
            <v>06.2163</v>
          </cell>
          <cell r="B991" t="str">
            <v>06.2163</v>
          </cell>
          <cell r="D991" t="str">
            <v>Laép khoaù ñôõ DD,, daây CS, t/d &gt; 240, coät coù chieàu cao &lt;= 40m</v>
          </cell>
          <cell r="E991" t="str">
            <v>Boä</v>
          </cell>
          <cell r="G991">
            <v>6663</v>
          </cell>
        </row>
        <row r="992">
          <cell r="A992" t="str">
            <v>06.2164</v>
          </cell>
          <cell r="B992" t="str">
            <v>06.2164</v>
          </cell>
          <cell r="D992" t="str">
            <v>Laép khoaù ñôõ DD,, daây CS, t/d &gt; 240, coät coù chieàu cao &lt;= 50m</v>
          </cell>
          <cell r="E992" t="str">
            <v>Boä</v>
          </cell>
          <cell r="G992">
            <v>7475</v>
          </cell>
        </row>
        <row r="993">
          <cell r="A993" t="str">
            <v>06.2165</v>
          </cell>
          <cell r="B993" t="str">
            <v>06.2165</v>
          </cell>
          <cell r="D993" t="str">
            <v>Laép khoaù ñôõ DD,, daây CS, t/d &gt; 240, coät coù chieàu cao &gt; 50m</v>
          </cell>
          <cell r="E993" t="str">
            <v>Boä</v>
          </cell>
          <cell r="G993">
            <v>8288</v>
          </cell>
        </row>
        <row r="994">
          <cell r="A994" t="str">
            <v>06.3001</v>
          </cell>
          <cell r="B994" t="str">
            <v>06.3001</v>
          </cell>
          <cell r="C994" t="str">
            <v>LAÉP ÑAËT CAÀU DAO CAÙCH LY 3 PHA &lt;= 35kV</v>
          </cell>
          <cell r="D994" t="str">
            <v>Laép ñaët caàu dao treân giaù ñôõ</v>
          </cell>
          <cell r="E994" t="str">
            <v>Boä</v>
          </cell>
          <cell r="G994">
            <v>29883</v>
          </cell>
        </row>
        <row r="995">
          <cell r="A995" t="str">
            <v>06.3002</v>
          </cell>
          <cell r="B995" t="str">
            <v>06.3002</v>
          </cell>
          <cell r="D995" t="str">
            <v>Laép ñaët caàu dao treân söù vaø caàu dao</v>
          </cell>
          <cell r="E995" t="str">
            <v>Boä</v>
          </cell>
          <cell r="F995">
            <v>1590</v>
          </cell>
          <cell r="G995">
            <v>85158</v>
          </cell>
        </row>
        <row r="996">
          <cell r="A996" t="str">
            <v>06.3003</v>
          </cell>
          <cell r="B996" t="str">
            <v>06.3003</v>
          </cell>
          <cell r="D996" t="str">
            <v>Laép ñaët caàu dao treân gheá thao taùc</v>
          </cell>
          <cell r="E996" t="str">
            <v>Boä</v>
          </cell>
          <cell r="G996">
            <v>29883</v>
          </cell>
        </row>
        <row r="997">
          <cell r="A997" t="str">
            <v>06.4111</v>
          </cell>
          <cell r="B997" t="str">
            <v>06.4111</v>
          </cell>
          <cell r="C997" t="str">
            <v>EÙP NOÁI DAÂY NHOÂM LOÕI THEÙP</v>
          </cell>
          <cell r="D997" t="str">
            <v>Eùp noái daây ; tieát dieän 120 mm2</v>
          </cell>
          <cell r="E997" t="str">
            <v>Moái</v>
          </cell>
          <cell r="F997">
            <v>58309</v>
          </cell>
          <cell r="G997">
            <v>18229</v>
          </cell>
          <cell r="H997">
            <v>4166</v>
          </cell>
        </row>
        <row r="998">
          <cell r="A998" t="str">
            <v>06.4112</v>
          </cell>
          <cell r="B998" t="str">
            <v>06.4112</v>
          </cell>
          <cell r="D998" t="str">
            <v>Eùp noái daây ; tieát dieän 150 mm2</v>
          </cell>
          <cell r="E998" t="str">
            <v>Moái</v>
          </cell>
          <cell r="F998">
            <v>58309</v>
          </cell>
          <cell r="G998">
            <v>22933</v>
          </cell>
          <cell r="H998">
            <v>4166</v>
          </cell>
        </row>
        <row r="999">
          <cell r="A999" t="str">
            <v>06.4113</v>
          </cell>
          <cell r="B999" t="str">
            <v>06.4113</v>
          </cell>
          <cell r="D999" t="str">
            <v>Eùp noái daây ; tieát dieän 185 mm2</v>
          </cell>
          <cell r="E999" t="str">
            <v>Moái</v>
          </cell>
          <cell r="F999">
            <v>58309</v>
          </cell>
          <cell r="G999">
            <v>28225</v>
          </cell>
          <cell r="H999">
            <v>4166</v>
          </cell>
        </row>
        <row r="1000">
          <cell r="A1000" t="str">
            <v>06.4114</v>
          </cell>
          <cell r="B1000" t="str">
            <v>06.4114</v>
          </cell>
          <cell r="D1000" t="str">
            <v>Eùp noái daây ; tieát dieän 240 mm2</v>
          </cell>
          <cell r="E1000" t="str">
            <v>Moái</v>
          </cell>
          <cell r="F1000">
            <v>61572</v>
          </cell>
          <cell r="G1000">
            <v>36653</v>
          </cell>
          <cell r="H1000">
            <v>5207</v>
          </cell>
        </row>
        <row r="1001">
          <cell r="A1001" t="str">
            <v>06.4115</v>
          </cell>
          <cell r="B1001" t="str">
            <v>06.4115</v>
          </cell>
          <cell r="D1001" t="str">
            <v>Eùp noái daây ; tieát dieän 300 mm2</v>
          </cell>
          <cell r="E1001" t="str">
            <v>Moái</v>
          </cell>
          <cell r="F1001">
            <v>61572</v>
          </cell>
          <cell r="G1001">
            <v>39201</v>
          </cell>
          <cell r="H1001">
            <v>5207</v>
          </cell>
        </row>
        <row r="1002">
          <cell r="A1002" t="str">
            <v>06.4116</v>
          </cell>
          <cell r="B1002" t="str">
            <v>06.4116</v>
          </cell>
          <cell r="D1002" t="str">
            <v>Eùp noái daây ; tieát dieän 400 mm2</v>
          </cell>
          <cell r="E1002" t="str">
            <v>Moái</v>
          </cell>
          <cell r="F1002">
            <v>61572</v>
          </cell>
          <cell r="G1002">
            <v>41749</v>
          </cell>
          <cell r="H1002">
            <v>5207</v>
          </cell>
        </row>
        <row r="1003">
          <cell r="A1003" t="str">
            <v>06.4117</v>
          </cell>
          <cell r="B1003" t="str">
            <v>06.4117</v>
          </cell>
          <cell r="D1003" t="str">
            <v>Eùp noái daây ; tieát dieän 500 mm2</v>
          </cell>
          <cell r="E1003" t="str">
            <v>Moái</v>
          </cell>
          <cell r="F1003">
            <v>61572</v>
          </cell>
          <cell r="G1003">
            <v>44101</v>
          </cell>
          <cell r="H1003">
            <v>5207</v>
          </cell>
        </row>
        <row r="1004">
          <cell r="A1004" t="str">
            <v>06.4121</v>
          </cell>
          <cell r="B1004" t="str">
            <v>06.4121</v>
          </cell>
          <cell r="D1004" t="str">
            <v>Eùp noái leøo, khoaù neùo ; tieát dieän 120 mm2</v>
          </cell>
          <cell r="E1004" t="str">
            <v>Moái</v>
          </cell>
          <cell r="F1004">
            <v>58309</v>
          </cell>
          <cell r="G1004">
            <v>9800</v>
          </cell>
          <cell r="H1004">
            <v>4166</v>
          </cell>
        </row>
        <row r="1005">
          <cell r="A1005" t="str">
            <v>06.4122</v>
          </cell>
          <cell r="B1005" t="str">
            <v>06.4122</v>
          </cell>
          <cell r="D1005" t="str">
            <v>Eùp noái leøo, khoaù neùo ; tieát dieän 150 mm2</v>
          </cell>
          <cell r="E1005" t="str">
            <v>Moái</v>
          </cell>
          <cell r="F1005">
            <v>58309</v>
          </cell>
          <cell r="G1005">
            <v>12152</v>
          </cell>
          <cell r="H1005">
            <v>4166</v>
          </cell>
        </row>
        <row r="1006">
          <cell r="A1006" t="str">
            <v>06.4123</v>
          </cell>
          <cell r="B1006" t="str">
            <v>06.4123</v>
          </cell>
          <cell r="D1006" t="str">
            <v>Eùp noái leøo, khoaù neùo ; tieát dieän 185 mm2</v>
          </cell>
          <cell r="E1006" t="str">
            <v>Moái</v>
          </cell>
          <cell r="F1006">
            <v>58309</v>
          </cell>
          <cell r="G1006">
            <v>14896</v>
          </cell>
          <cell r="H1006">
            <v>4166</v>
          </cell>
        </row>
        <row r="1007">
          <cell r="A1007" t="str">
            <v>06.4124</v>
          </cell>
          <cell r="B1007" t="str">
            <v>06.4124</v>
          </cell>
          <cell r="D1007" t="str">
            <v>Eùp noái leøo, khoaù neùo ; tieát dieän 240 mm2</v>
          </cell>
          <cell r="E1007" t="str">
            <v>Moái</v>
          </cell>
          <cell r="F1007">
            <v>61572</v>
          </cell>
          <cell r="G1007">
            <v>19405</v>
          </cell>
          <cell r="H1007">
            <v>5207</v>
          </cell>
        </row>
        <row r="1008">
          <cell r="A1008" t="str">
            <v>06.4125</v>
          </cell>
          <cell r="B1008" t="str">
            <v>06.4125</v>
          </cell>
          <cell r="D1008" t="str">
            <v>Eùp noái leøo, khoaù neùo ; tieát dieän 300 mm2</v>
          </cell>
          <cell r="E1008" t="str">
            <v>Moái</v>
          </cell>
          <cell r="F1008">
            <v>61572</v>
          </cell>
          <cell r="G1008">
            <v>19601</v>
          </cell>
          <cell r="H1008">
            <v>5207</v>
          </cell>
        </row>
        <row r="1009">
          <cell r="A1009" t="str">
            <v>06.4126</v>
          </cell>
          <cell r="B1009" t="str">
            <v>06.4126</v>
          </cell>
          <cell r="D1009" t="str">
            <v>Eùp noái leøo, khoaù neùo ; tieát dieän 400 mm2</v>
          </cell>
          <cell r="E1009" t="str">
            <v>Moái</v>
          </cell>
          <cell r="F1009">
            <v>61572</v>
          </cell>
          <cell r="G1009">
            <v>24501</v>
          </cell>
          <cell r="H1009">
            <v>5207</v>
          </cell>
        </row>
        <row r="1010">
          <cell r="A1010" t="str">
            <v>06.4127</v>
          </cell>
          <cell r="B1010" t="str">
            <v>06.4127</v>
          </cell>
          <cell r="D1010" t="str">
            <v>Eùp noái leøo, khoaù neùo ; tieát dieän 500 mm2</v>
          </cell>
          <cell r="E1010" t="str">
            <v>Moái</v>
          </cell>
          <cell r="F1010">
            <v>61572</v>
          </cell>
          <cell r="G1010">
            <v>29401</v>
          </cell>
          <cell r="H1010">
            <v>5207</v>
          </cell>
        </row>
        <row r="1011">
          <cell r="A1011" t="str">
            <v>06.4131</v>
          </cell>
          <cell r="B1011" t="str">
            <v>06.4131</v>
          </cell>
          <cell r="D1011" t="str">
            <v>Eùp vaù daây ; tieát dieän 120 mm2</v>
          </cell>
          <cell r="E1011" t="str">
            <v>Moái</v>
          </cell>
          <cell r="F1011">
            <v>58309</v>
          </cell>
          <cell r="G1011">
            <v>9016</v>
          </cell>
          <cell r="H1011">
            <v>4166</v>
          </cell>
        </row>
        <row r="1012">
          <cell r="A1012" t="str">
            <v>06.4132</v>
          </cell>
          <cell r="B1012" t="str">
            <v>06.4132</v>
          </cell>
          <cell r="D1012" t="str">
            <v>Eùp vaù daây ; tieát dieän 150 mm2</v>
          </cell>
          <cell r="E1012" t="str">
            <v>Moái</v>
          </cell>
          <cell r="F1012">
            <v>58309</v>
          </cell>
          <cell r="G1012">
            <v>11368</v>
          </cell>
          <cell r="H1012">
            <v>4166</v>
          </cell>
        </row>
        <row r="1013">
          <cell r="A1013" t="str">
            <v>06.4133</v>
          </cell>
          <cell r="B1013" t="str">
            <v>06.4133</v>
          </cell>
          <cell r="D1013" t="str">
            <v>Eùp vaù daây ; tieát dieän 185 mm2</v>
          </cell>
          <cell r="E1013" t="str">
            <v>Moái</v>
          </cell>
          <cell r="F1013">
            <v>58309</v>
          </cell>
          <cell r="G1013">
            <v>13916</v>
          </cell>
          <cell r="H1013">
            <v>4166</v>
          </cell>
        </row>
        <row r="1014">
          <cell r="A1014" t="str">
            <v>06.4134</v>
          </cell>
          <cell r="B1014" t="str">
            <v>06.4134</v>
          </cell>
          <cell r="D1014" t="str">
            <v>Eùp vaù daây ; tieát dieän 240 mm2</v>
          </cell>
          <cell r="E1014" t="str">
            <v>Moái</v>
          </cell>
          <cell r="F1014">
            <v>61572</v>
          </cell>
          <cell r="G1014">
            <v>18033</v>
          </cell>
          <cell r="H1014">
            <v>5207</v>
          </cell>
        </row>
        <row r="1015">
          <cell r="A1015" t="str">
            <v>06.4135</v>
          </cell>
          <cell r="B1015" t="str">
            <v>06.4135</v>
          </cell>
          <cell r="D1015" t="str">
            <v>Eùp vaù daây ; tieát dieän 300 mm2</v>
          </cell>
          <cell r="E1015" t="str">
            <v>Moái</v>
          </cell>
          <cell r="F1015">
            <v>61572</v>
          </cell>
          <cell r="G1015">
            <v>19209</v>
          </cell>
          <cell r="H1015">
            <v>5207</v>
          </cell>
        </row>
        <row r="1016">
          <cell r="A1016" t="str">
            <v>06.4136</v>
          </cell>
          <cell r="B1016" t="str">
            <v>06.4136</v>
          </cell>
          <cell r="D1016" t="str">
            <v>Eùp vaù daây ; tieát dieän 400 mm2</v>
          </cell>
          <cell r="E1016" t="str">
            <v>Moái</v>
          </cell>
          <cell r="F1016">
            <v>61572</v>
          </cell>
          <cell r="G1016">
            <v>23325</v>
          </cell>
          <cell r="H1016">
            <v>5207</v>
          </cell>
        </row>
        <row r="1017">
          <cell r="A1017" t="str">
            <v>06.4137</v>
          </cell>
          <cell r="B1017" t="str">
            <v>06.4137</v>
          </cell>
          <cell r="D1017" t="str">
            <v>Eùp vaù daây ; tieát dieän 500 mm2</v>
          </cell>
          <cell r="E1017" t="str">
            <v>Moái</v>
          </cell>
          <cell r="F1017">
            <v>61572</v>
          </cell>
          <cell r="G1017">
            <v>27049</v>
          </cell>
          <cell r="H1017">
            <v>5207</v>
          </cell>
        </row>
        <row r="1018">
          <cell r="A1018" t="str">
            <v>06.5011</v>
          </cell>
          <cell r="B1018" t="str">
            <v>06.5011</v>
          </cell>
          <cell r="C1018" t="str">
            <v>LAØM GIAØN GIAÙO RAÛI DAÂY 
VÖÔÏT CHÖÔÙNG NGAÏI VAÄT</v>
          </cell>
          <cell r="D1018" t="str">
            <v>Vöôït ñöôøng daây thoâng tin, haï theá tieát dieän daây &lt;= 50</v>
          </cell>
          <cell r="E1018" t="str">
            <v>Vò trí</v>
          </cell>
          <cell r="F1018">
            <v>80046</v>
          </cell>
          <cell r="G1018">
            <v>78346</v>
          </cell>
        </row>
        <row r="1019">
          <cell r="A1019" t="str">
            <v>06.5012</v>
          </cell>
          <cell r="B1019" t="str">
            <v>06.5012</v>
          </cell>
          <cell r="D1019" t="str">
            <v>Vöôït ñöôøng daây thoâng tin, haï theá tieát dieän daây &lt;= 95</v>
          </cell>
          <cell r="E1019" t="str">
            <v>Vò trí</v>
          </cell>
          <cell r="F1019">
            <v>111623</v>
          </cell>
          <cell r="G1019">
            <v>90887</v>
          </cell>
        </row>
        <row r="1020">
          <cell r="A1020" t="str">
            <v>06.5013</v>
          </cell>
          <cell r="B1020" t="str">
            <v>06.5013</v>
          </cell>
          <cell r="D1020" t="str">
            <v>Vöôït ñöôøng daây thoâng tin, haï theá tieát dieän daây &lt;= 150</v>
          </cell>
          <cell r="E1020" t="str">
            <v>Vò trí</v>
          </cell>
          <cell r="F1020">
            <v>143516</v>
          </cell>
          <cell r="G1020">
            <v>127737</v>
          </cell>
        </row>
        <row r="1021">
          <cell r="A1021" t="str">
            <v>06.5014</v>
          </cell>
          <cell r="B1021" t="str">
            <v>06.5014</v>
          </cell>
          <cell r="D1021" t="str">
            <v>Vöôït ñöôøng daây thoâng tin, haï theá tieát dieän daây &lt;= 240</v>
          </cell>
          <cell r="E1021" t="str">
            <v>Vò trí</v>
          </cell>
          <cell r="F1021">
            <v>174462</v>
          </cell>
          <cell r="G1021">
            <v>143530</v>
          </cell>
        </row>
        <row r="1022">
          <cell r="A1022" t="str">
            <v>06.5015</v>
          </cell>
          <cell r="B1022" t="str">
            <v>06.5015</v>
          </cell>
          <cell r="D1022" t="str">
            <v>Vöôït ñöôøng daây thoâng tin, haï theá tieát dieän daây &gt; 240</v>
          </cell>
          <cell r="E1022" t="str">
            <v>Vò trí</v>
          </cell>
          <cell r="F1022">
            <v>238247</v>
          </cell>
          <cell r="G1022">
            <v>226521</v>
          </cell>
        </row>
        <row r="1023">
          <cell r="A1023" t="str">
            <v>06.5021</v>
          </cell>
          <cell r="B1023" t="str">
            <v>06.5021</v>
          </cell>
          <cell r="D1023" t="str">
            <v>Vöôït ñöôøng daây 35kV tieát dieän daây &lt;= 50</v>
          </cell>
          <cell r="E1023" t="str">
            <v>Vò trí</v>
          </cell>
          <cell r="F1023">
            <v>127570</v>
          </cell>
          <cell r="G1023">
            <v>105596</v>
          </cell>
        </row>
        <row r="1024">
          <cell r="A1024" t="str">
            <v>06.5022</v>
          </cell>
          <cell r="B1024" t="str">
            <v>06.5022</v>
          </cell>
          <cell r="D1024" t="str">
            <v>Vöôït ñöôøng daây 35kV tieát dieän daây &lt;= 95</v>
          </cell>
          <cell r="E1024" t="str">
            <v>Vò trí</v>
          </cell>
          <cell r="F1024">
            <v>159462</v>
          </cell>
          <cell r="G1024">
            <v>121544</v>
          </cell>
        </row>
        <row r="1025">
          <cell r="A1025" t="str">
            <v>06.5023</v>
          </cell>
          <cell r="B1025" t="str">
            <v>06.5023</v>
          </cell>
          <cell r="D1025" t="str">
            <v>Vöôït ñöôøng daây 35kV tieát dieän daây &lt;= 150</v>
          </cell>
          <cell r="E1025" t="str">
            <v>Vò trí</v>
          </cell>
          <cell r="F1025">
            <v>190093</v>
          </cell>
          <cell r="G1025">
            <v>148795</v>
          </cell>
        </row>
        <row r="1026">
          <cell r="A1026" t="str">
            <v>06.5024</v>
          </cell>
          <cell r="B1026" t="str">
            <v>06.5024</v>
          </cell>
          <cell r="D1026" t="str">
            <v>Vöôït ñöôøng daây 35kV tieát dieän daây &lt;= 240</v>
          </cell>
          <cell r="E1026" t="str">
            <v>Vò trí</v>
          </cell>
          <cell r="F1026">
            <v>239193</v>
          </cell>
          <cell r="G1026">
            <v>166446</v>
          </cell>
        </row>
        <row r="1027">
          <cell r="A1027" t="str">
            <v>06.5025</v>
          </cell>
          <cell r="B1027" t="str">
            <v>06.5025</v>
          </cell>
          <cell r="D1027" t="str">
            <v>Vöôït ñöôøng daây 35kV tieát dieän daây &gt; 240</v>
          </cell>
          <cell r="E1027" t="str">
            <v>Vò trí</v>
          </cell>
          <cell r="F1027">
            <v>334870</v>
          </cell>
          <cell r="G1027">
            <v>290467</v>
          </cell>
        </row>
        <row r="1028">
          <cell r="A1028" t="str">
            <v>06.5033</v>
          </cell>
          <cell r="B1028" t="str">
            <v>06.5033</v>
          </cell>
          <cell r="D1028" t="str">
            <v>Vöôït ñöôøng daây &lt;=110kV  tieát dieän daây &lt;= 150</v>
          </cell>
          <cell r="E1028" t="str">
            <v>Vò trí</v>
          </cell>
          <cell r="F1028">
            <v>238247</v>
          </cell>
          <cell r="G1028">
            <v>317563</v>
          </cell>
        </row>
        <row r="1029">
          <cell r="A1029" t="str">
            <v>06.5034</v>
          </cell>
          <cell r="B1029" t="str">
            <v>06.5034</v>
          </cell>
          <cell r="D1029" t="str">
            <v>Vöôït ñöôøng daây &lt;=110kV  tieát dieän daây &lt;= 240</v>
          </cell>
          <cell r="E1029" t="str">
            <v>Vò trí</v>
          </cell>
          <cell r="F1029">
            <v>287032</v>
          </cell>
          <cell r="G1029">
            <v>356891</v>
          </cell>
        </row>
        <row r="1030">
          <cell r="A1030" t="str">
            <v>06.5035</v>
          </cell>
          <cell r="B1030" t="str">
            <v>06.5035</v>
          </cell>
          <cell r="D1030" t="str">
            <v>Vöôït ñöôøng daây &lt;=110kV  tieát dieän daây &gt; 240</v>
          </cell>
          <cell r="E1030" t="str">
            <v>Vò trí</v>
          </cell>
          <cell r="F1030">
            <v>396447</v>
          </cell>
          <cell r="G1030">
            <v>554303</v>
          </cell>
        </row>
        <row r="1031">
          <cell r="A1031" t="str">
            <v>06.5041</v>
          </cell>
          <cell r="B1031" t="str">
            <v>06.5041</v>
          </cell>
          <cell r="D1031" t="str">
            <v>Ñöôøng oâ toâ &lt;= 5m ; ñöôøng saét tieát dieän daây &lt;= 50</v>
          </cell>
          <cell r="E1031" t="str">
            <v>Vò trí</v>
          </cell>
          <cell r="F1031">
            <v>127570</v>
          </cell>
          <cell r="G1031">
            <v>105596</v>
          </cell>
        </row>
        <row r="1032">
          <cell r="A1032" t="str">
            <v>06.5042</v>
          </cell>
          <cell r="B1032" t="str">
            <v>06.5042</v>
          </cell>
          <cell r="D1032" t="str">
            <v>Ñöôøng oâ toâ &lt;= 5m ; ñöôøng saét tieát dieän daây &lt;= 95</v>
          </cell>
          <cell r="E1032" t="str">
            <v>Vò trí</v>
          </cell>
          <cell r="F1032">
            <v>159462</v>
          </cell>
          <cell r="G1032">
            <v>121544</v>
          </cell>
        </row>
        <row r="1033">
          <cell r="A1033" t="str">
            <v>06.5043</v>
          </cell>
          <cell r="B1033" t="str">
            <v>06.5043</v>
          </cell>
          <cell r="D1033" t="str">
            <v>Ñöôøng oâ toâ &lt;= 5m ; ñöôøng saét tieát dieän daây &lt;= 150</v>
          </cell>
          <cell r="E1033" t="str">
            <v>Vò trí</v>
          </cell>
          <cell r="F1033">
            <v>191354</v>
          </cell>
          <cell r="G1033">
            <v>148795</v>
          </cell>
        </row>
        <row r="1034">
          <cell r="A1034" t="str">
            <v>06.5044</v>
          </cell>
          <cell r="B1034" t="str">
            <v>06.5044</v>
          </cell>
          <cell r="D1034" t="str">
            <v>Ñöôøng oâ toâ &lt;= 5m ; ñöôøng saét tieát dieän daây &lt;= 240</v>
          </cell>
          <cell r="E1034" t="str">
            <v>Vò trí</v>
          </cell>
          <cell r="F1034">
            <v>239193</v>
          </cell>
          <cell r="G1034">
            <v>166446</v>
          </cell>
        </row>
        <row r="1035">
          <cell r="A1035" t="str">
            <v>06.5045</v>
          </cell>
          <cell r="B1035" t="str">
            <v>06.5045</v>
          </cell>
          <cell r="D1035" t="str">
            <v>Ñöôøng oâ toâ &lt;= 5m ; ñöôøng saét tieát dieän daây &gt; 240</v>
          </cell>
          <cell r="E1035" t="str">
            <v>Vò trí</v>
          </cell>
          <cell r="F1035">
            <v>274870</v>
          </cell>
          <cell r="G1035">
            <v>290467</v>
          </cell>
        </row>
        <row r="1036">
          <cell r="A1036" t="str">
            <v>06.5051</v>
          </cell>
          <cell r="B1036" t="str">
            <v>06.5051</v>
          </cell>
          <cell r="D1036" t="str">
            <v>Ñöôøng giao thoâng &lt;= 10m tieát dieän daây &lt;= 50</v>
          </cell>
          <cell r="E1036" t="str">
            <v>Vò trí</v>
          </cell>
          <cell r="F1036">
            <v>159462</v>
          </cell>
          <cell r="G1036">
            <v>125725</v>
          </cell>
        </row>
        <row r="1037">
          <cell r="A1037" t="str">
            <v>06.5052</v>
          </cell>
          <cell r="B1037" t="str">
            <v>06.5052</v>
          </cell>
          <cell r="D1037" t="str">
            <v>Ñöôøng giao thoâng &lt;= 10m tieát dieän daây &lt;= 95</v>
          </cell>
          <cell r="E1037" t="str">
            <v>Vò trí</v>
          </cell>
          <cell r="F1037">
            <v>221922</v>
          </cell>
          <cell r="G1037">
            <v>159014</v>
          </cell>
        </row>
        <row r="1038">
          <cell r="A1038" t="str">
            <v>06.5053</v>
          </cell>
          <cell r="B1038" t="str">
            <v>06.5053</v>
          </cell>
          <cell r="D1038" t="str">
            <v>Ñöôøng giao thoâng &lt;= 10m tieát dieän daây &lt;= 150</v>
          </cell>
          <cell r="E1038" t="str">
            <v>Vò trí</v>
          </cell>
          <cell r="F1038">
            <v>284193</v>
          </cell>
          <cell r="G1038">
            <v>194471</v>
          </cell>
        </row>
        <row r="1039">
          <cell r="A1039" t="str">
            <v>06.5054</v>
          </cell>
          <cell r="B1039" t="str">
            <v>06.5054</v>
          </cell>
          <cell r="D1039" t="str">
            <v>Ñöôøng giao thoâng &lt;= 10m tieát dieän daây &lt;= 240</v>
          </cell>
          <cell r="E1039" t="str">
            <v>Vò trí</v>
          </cell>
          <cell r="F1039">
            <v>350186</v>
          </cell>
          <cell r="G1039">
            <v>218470</v>
          </cell>
        </row>
        <row r="1040">
          <cell r="A1040" t="str">
            <v>06.5055</v>
          </cell>
          <cell r="B1040" t="str">
            <v>06.5055</v>
          </cell>
          <cell r="D1040" t="str">
            <v>Ñöôøng giao thoâng &lt;= 10m tieát dieän daây &gt; 240</v>
          </cell>
          <cell r="E1040" t="str">
            <v>Vò trí</v>
          </cell>
          <cell r="F1040">
            <v>399412</v>
          </cell>
          <cell r="G1040">
            <v>345433</v>
          </cell>
        </row>
        <row r="1041">
          <cell r="A1041" t="str">
            <v>06.5061</v>
          </cell>
          <cell r="B1041" t="str">
            <v>06.5061</v>
          </cell>
          <cell r="D1041" t="str">
            <v>Ñöôøng giao thoâng &gt;10m tieát dieän daây &lt;= 50</v>
          </cell>
          <cell r="E1041" t="str">
            <v>Vò trí</v>
          </cell>
          <cell r="F1041">
            <v>189462</v>
          </cell>
          <cell r="G1041">
            <v>143995</v>
          </cell>
        </row>
        <row r="1042">
          <cell r="A1042" t="str">
            <v>06.5062</v>
          </cell>
          <cell r="B1042" t="str">
            <v>06.5062</v>
          </cell>
          <cell r="D1042" t="str">
            <v>Ñöôøng giao thoâng &gt;10m tieát dieän daây &lt;= 95</v>
          </cell>
          <cell r="E1042" t="str">
            <v>Vò trí</v>
          </cell>
          <cell r="F1042">
            <v>269130</v>
          </cell>
          <cell r="G1042">
            <v>190445</v>
          </cell>
        </row>
        <row r="1043">
          <cell r="A1043" t="str">
            <v>06.5063</v>
          </cell>
          <cell r="B1043" t="str">
            <v>06.5063</v>
          </cell>
          <cell r="D1043" t="str">
            <v>Ñöôøng giao thoâng &gt;10m tieát dieän daây &lt;= 150</v>
          </cell>
          <cell r="E1043" t="str">
            <v>Vò trí</v>
          </cell>
          <cell r="F1043">
            <v>350186</v>
          </cell>
          <cell r="G1043">
            <v>233024</v>
          </cell>
        </row>
        <row r="1044">
          <cell r="A1044" t="str">
            <v>06.5064</v>
          </cell>
          <cell r="B1044" t="str">
            <v>06.5064</v>
          </cell>
          <cell r="D1044" t="str">
            <v>Ñöôøng giao thoâng &gt;10m tieát dieän daây &lt;= 240</v>
          </cell>
          <cell r="E1044" t="str">
            <v>Vò trí</v>
          </cell>
          <cell r="F1044">
            <v>411447</v>
          </cell>
          <cell r="G1044">
            <v>261823</v>
          </cell>
        </row>
        <row r="1045">
          <cell r="A1045" t="str">
            <v>06.5065</v>
          </cell>
          <cell r="B1045" t="str">
            <v>06.5065</v>
          </cell>
          <cell r="D1045" t="str">
            <v>Ñöôøng giao thoâng &gt;10m tieát dieän daây &gt; 240</v>
          </cell>
          <cell r="E1045" t="str">
            <v>Vò trí</v>
          </cell>
          <cell r="F1045">
            <v>568260</v>
          </cell>
          <cell r="G1045">
            <v>410618</v>
          </cell>
        </row>
        <row r="1046">
          <cell r="A1046" t="str">
            <v>06.5071</v>
          </cell>
          <cell r="B1046" t="str">
            <v>06.5071</v>
          </cell>
          <cell r="D1046" t="str">
            <v>Vò trí beû goùc tieát dieän daây &lt;= 50</v>
          </cell>
          <cell r="E1046" t="str">
            <v>Vò trí</v>
          </cell>
          <cell r="G1046">
            <v>30968</v>
          </cell>
        </row>
        <row r="1047">
          <cell r="A1047" t="str">
            <v>06.5072</v>
          </cell>
          <cell r="B1047" t="str">
            <v>06.5072</v>
          </cell>
          <cell r="D1047" t="str">
            <v>Vò trí beû goùc tieát dieän daây &lt;= 95</v>
          </cell>
          <cell r="E1047" t="str">
            <v>Vò trí</v>
          </cell>
          <cell r="G1047">
            <v>61933</v>
          </cell>
        </row>
        <row r="1048">
          <cell r="A1048" t="str">
            <v>06.5073</v>
          </cell>
          <cell r="B1048" t="str">
            <v>06.5073</v>
          </cell>
          <cell r="D1048" t="str">
            <v>Vò trí beû goùc tieát dieän daây &lt;= 150</v>
          </cell>
          <cell r="E1048" t="str">
            <v>Vò trí</v>
          </cell>
          <cell r="G1048">
            <v>78346</v>
          </cell>
        </row>
        <row r="1049">
          <cell r="A1049" t="str">
            <v>06.5074</v>
          </cell>
          <cell r="B1049" t="str">
            <v>06.5074</v>
          </cell>
          <cell r="D1049" t="str">
            <v>Vò trí beû goùc tieát dieän daây &lt;= 240</v>
          </cell>
          <cell r="E1049" t="str">
            <v>Vò trí</v>
          </cell>
          <cell r="G1049">
            <v>80978</v>
          </cell>
        </row>
        <row r="1050">
          <cell r="A1050" t="str">
            <v>06.5075</v>
          </cell>
          <cell r="B1050" t="str">
            <v>06.5075</v>
          </cell>
          <cell r="D1050" t="str">
            <v>Vò trí beû goùc tieát dieän daây &gt; 240</v>
          </cell>
          <cell r="E1050" t="str">
            <v>Vò trí</v>
          </cell>
          <cell r="G1050">
            <v>150188</v>
          </cell>
        </row>
        <row r="1051">
          <cell r="A1051" t="str">
            <v>06.5081</v>
          </cell>
          <cell r="B1051" t="str">
            <v>06.5081</v>
          </cell>
          <cell r="D1051" t="str">
            <v>Vöôït soâng &lt;=300m  tieát dieän daây &lt;= 95</v>
          </cell>
          <cell r="E1051" t="str">
            <v>Vò trí</v>
          </cell>
          <cell r="G1051">
            <v>261513</v>
          </cell>
        </row>
        <row r="1052">
          <cell r="A1052" t="str">
            <v>06.5082</v>
          </cell>
          <cell r="B1052" t="str">
            <v>06.5082</v>
          </cell>
          <cell r="D1052" t="str">
            <v>Vöôït soâng &lt;=300m  tieát dieän daây &lt;= 150</v>
          </cell>
          <cell r="E1052" t="str">
            <v>Vò trí</v>
          </cell>
          <cell r="G1052">
            <v>391728</v>
          </cell>
        </row>
        <row r="1053">
          <cell r="A1053" t="str">
            <v>06.5083</v>
          </cell>
          <cell r="B1053" t="str">
            <v>06.5083</v>
          </cell>
          <cell r="D1053" t="str">
            <v>Vöôït soâng &lt;=300m  tieát dieän daây &lt;= 240</v>
          </cell>
          <cell r="E1053" t="str">
            <v>Vò trí</v>
          </cell>
          <cell r="G1053">
            <v>440965</v>
          </cell>
        </row>
        <row r="1054">
          <cell r="A1054" t="str">
            <v>06.5084</v>
          </cell>
          <cell r="B1054" t="str">
            <v>06.5084</v>
          </cell>
          <cell r="D1054" t="str">
            <v>Vöôït soâng &lt;=300m  tieát dieän daây &gt; 240</v>
          </cell>
          <cell r="E1054" t="str">
            <v>Vò trí</v>
          </cell>
          <cell r="G1054">
            <v>799869</v>
          </cell>
        </row>
        <row r="1055">
          <cell r="A1055" t="str">
            <v>06.5091</v>
          </cell>
          <cell r="B1055" t="str">
            <v>06.5091</v>
          </cell>
          <cell r="D1055" t="str">
            <v>Vöôït soâng &gt;300m  tieát dieän daây &lt;= 95</v>
          </cell>
          <cell r="E1055" t="str">
            <v>Vò trí</v>
          </cell>
          <cell r="G1055">
            <v>418050</v>
          </cell>
        </row>
        <row r="1056">
          <cell r="A1056" t="str">
            <v>06.5092</v>
          </cell>
          <cell r="B1056" t="str">
            <v>06.5092</v>
          </cell>
          <cell r="D1056" t="str">
            <v>Vöôït soâng &gt;300m  tieát dieän daây &lt;= 150</v>
          </cell>
          <cell r="E1056" t="str">
            <v>Vò trí</v>
          </cell>
          <cell r="G1056">
            <v>625836</v>
          </cell>
        </row>
        <row r="1057">
          <cell r="A1057" t="str">
            <v>06.5093</v>
          </cell>
          <cell r="B1057" t="str">
            <v>06.5093</v>
          </cell>
          <cell r="D1057" t="str">
            <v>Vöôït soâng &gt;300m  tieát dieän daây &lt;= 240</v>
          </cell>
          <cell r="E1057" t="str">
            <v>Vò trí</v>
          </cell>
          <cell r="G1057">
            <v>705420</v>
          </cell>
        </row>
        <row r="1058">
          <cell r="A1058" t="str">
            <v>06.5094</v>
          </cell>
          <cell r="B1058" t="str">
            <v>06.5094</v>
          </cell>
          <cell r="D1058" t="str">
            <v>Vöôït soâng &gt;300m  tieát dieän daây &gt; 240</v>
          </cell>
          <cell r="E1058" t="str">
            <v>Vò trí</v>
          </cell>
          <cell r="G1058">
            <v>1279697</v>
          </cell>
        </row>
        <row r="1059">
          <cell r="A1059" t="str">
            <v>06.6101</v>
          </cell>
          <cell r="B1059" t="str">
            <v>06.6101</v>
          </cell>
          <cell r="C1059" t="str">
            <v>RAÛI CAÊNG DAÂY LAÁY ÑOÄ VOÕNG 
BAÈNG THUÛ COÂNG</v>
          </cell>
          <cell r="D1059" t="str">
            <v>Daây AC,ACSR, tieát dieän daây 16mm2</v>
          </cell>
          <cell r="E1059" t="str">
            <v>km daây</v>
          </cell>
          <cell r="F1059">
            <v>226789</v>
          </cell>
          <cell r="G1059">
            <v>136996</v>
          </cell>
        </row>
        <row r="1060">
          <cell r="A1060" t="str">
            <v>06.6102</v>
          </cell>
          <cell r="B1060" t="str">
            <v>06.6102</v>
          </cell>
          <cell r="D1060" t="str">
            <v>Daây AC,ACSR, tieát dieän daây 25mm2</v>
          </cell>
          <cell r="E1060" t="str">
            <v>km daây</v>
          </cell>
          <cell r="F1060">
            <v>226789</v>
          </cell>
          <cell r="G1060">
            <v>180548</v>
          </cell>
        </row>
        <row r="1061">
          <cell r="A1061" t="str">
            <v>06.6103</v>
          </cell>
          <cell r="B1061" t="str">
            <v>06.6103</v>
          </cell>
          <cell r="D1061" t="str">
            <v>Daây AC,ACSR, tieát dieän daây 35mm2</v>
          </cell>
          <cell r="E1061" t="str">
            <v>km daây</v>
          </cell>
          <cell r="F1061">
            <v>226789</v>
          </cell>
          <cell r="G1061">
            <v>198262</v>
          </cell>
        </row>
        <row r="1062">
          <cell r="A1062" t="str">
            <v>06.6104</v>
          </cell>
          <cell r="B1062" t="str">
            <v>06.6104</v>
          </cell>
          <cell r="D1062" t="str">
            <v>Daây AC,ACSR, tieát dieän daây 50mm2</v>
          </cell>
          <cell r="E1062" t="str">
            <v>km daây</v>
          </cell>
          <cell r="F1062">
            <v>227189</v>
          </cell>
          <cell r="G1062">
            <v>261153</v>
          </cell>
        </row>
        <row r="1063">
          <cell r="A1063" t="str">
            <v>06.6105</v>
          </cell>
          <cell r="B1063" t="str">
            <v>06.6105</v>
          </cell>
          <cell r="D1063" t="str">
            <v>Daây AC,ACSR, tieát dieän daây 70mm2</v>
          </cell>
          <cell r="E1063" t="str">
            <v>km daây</v>
          </cell>
          <cell r="F1063">
            <v>227189</v>
          </cell>
          <cell r="G1063">
            <v>348908</v>
          </cell>
        </row>
        <row r="1064">
          <cell r="A1064" t="str">
            <v>06.6106</v>
          </cell>
          <cell r="B1064" t="str">
            <v>06.6106</v>
          </cell>
          <cell r="D1064" t="str">
            <v>Daây AC,ACSR, tieát dieän daây 95mm2</v>
          </cell>
          <cell r="E1064" t="str">
            <v>km daây</v>
          </cell>
          <cell r="F1064">
            <v>227189</v>
          </cell>
          <cell r="G1064">
            <v>475178</v>
          </cell>
        </row>
        <row r="1065">
          <cell r="A1065" t="str">
            <v>06.6107</v>
          </cell>
          <cell r="B1065" t="str">
            <v>06.6107</v>
          </cell>
          <cell r="D1065" t="str">
            <v>Daây AC,ACSR, tieát dieän daây 120mm2</v>
          </cell>
          <cell r="E1065" t="str">
            <v>km daây</v>
          </cell>
          <cell r="F1065">
            <v>319671</v>
          </cell>
          <cell r="G1065">
            <v>588862</v>
          </cell>
        </row>
        <row r="1066">
          <cell r="A1066" t="str">
            <v>06.6108</v>
          </cell>
          <cell r="B1066" t="str">
            <v>06.6108</v>
          </cell>
          <cell r="D1066" t="str">
            <v>Daây AC,ACSR, tieát dieän daây 150mm2</v>
          </cell>
          <cell r="E1066" t="str">
            <v>km daây</v>
          </cell>
          <cell r="F1066">
            <v>319671</v>
          </cell>
          <cell r="G1066">
            <v>712550</v>
          </cell>
        </row>
        <row r="1067">
          <cell r="A1067" t="str">
            <v>06.6109</v>
          </cell>
          <cell r="B1067" t="str">
            <v>06.6109</v>
          </cell>
          <cell r="D1067" t="str">
            <v>Daây AC,ACSR, tieát dieän daây 185mm2</v>
          </cell>
          <cell r="E1067" t="str">
            <v>km daây</v>
          </cell>
          <cell r="F1067">
            <v>319671</v>
          </cell>
          <cell r="G1067">
            <v>840899</v>
          </cell>
        </row>
        <row r="1068">
          <cell r="A1068" t="str">
            <v>06.6110</v>
          </cell>
          <cell r="B1068" t="str">
            <v>06.6110</v>
          </cell>
          <cell r="D1068" t="str">
            <v>Daây AC,ACSR, tieát dieän daây 240mm2</v>
          </cell>
          <cell r="E1068" t="str">
            <v>km daây</v>
          </cell>
          <cell r="F1068">
            <v>319671</v>
          </cell>
          <cell r="G1068">
            <v>924792</v>
          </cell>
        </row>
        <row r="1069">
          <cell r="A1069" t="str">
            <v>06.6111</v>
          </cell>
          <cell r="B1069" t="str">
            <v>06.6111</v>
          </cell>
          <cell r="D1069" t="str">
            <v>Daây AC,ACSR, tieát dieän daây 300mm2</v>
          </cell>
          <cell r="E1069" t="str">
            <v>km daây</v>
          </cell>
          <cell r="F1069">
            <v>381206</v>
          </cell>
          <cell r="G1069">
            <v>1166252</v>
          </cell>
        </row>
        <row r="1070">
          <cell r="A1070" t="str">
            <v>06.6112</v>
          </cell>
          <cell r="B1070" t="str">
            <v>06.6112</v>
          </cell>
          <cell r="D1070" t="str">
            <v>Daây AC,ACSR, tieát dieän daây 400mm2</v>
          </cell>
          <cell r="E1070" t="str">
            <v>km daây</v>
          </cell>
          <cell r="F1070">
            <v>381206</v>
          </cell>
          <cell r="G1070">
            <v>1540543</v>
          </cell>
        </row>
        <row r="1071">
          <cell r="A1071" t="str">
            <v>06.6113</v>
          </cell>
          <cell r="B1071" t="str">
            <v>06.6113</v>
          </cell>
          <cell r="D1071" t="str">
            <v>Daây AC,ACSR, tieát dieän daây 500mm2</v>
          </cell>
          <cell r="E1071" t="str">
            <v>km daây</v>
          </cell>
          <cell r="F1071">
            <v>381206</v>
          </cell>
          <cell r="G1071">
            <v>1805127</v>
          </cell>
        </row>
        <row r="1072">
          <cell r="A1072" t="str">
            <v>06.6114</v>
          </cell>
          <cell r="B1072" t="str">
            <v>06.6114</v>
          </cell>
          <cell r="D1072" t="str">
            <v>Daây AC,ACSR, tieát dieän daây &gt;500mm2</v>
          </cell>
          <cell r="E1072" t="str">
            <v>km daây</v>
          </cell>
          <cell r="F1072">
            <v>381206</v>
          </cell>
          <cell r="G1072">
            <v>2345486</v>
          </cell>
        </row>
        <row r="1073">
          <cell r="A1073" t="str">
            <v>06.6121</v>
          </cell>
          <cell r="B1073" t="str">
            <v>06.6121</v>
          </cell>
          <cell r="D1073" t="str">
            <v>Daây A, tieát dieän daây 16mm2</v>
          </cell>
          <cell r="E1073" t="str">
            <v>km daây</v>
          </cell>
          <cell r="F1073">
            <v>226789</v>
          </cell>
          <cell r="G1073">
            <v>92630</v>
          </cell>
        </row>
        <row r="1074">
          <cell r="A1074" t="str">
            <v>06.6122</v>
          </cell>
          <cell r="B1074" t="str">
            <v>06.6122</v>
          </cell>
          <cell r="D1074" t="str">
            <v>Daây A, tieát dieän daây 25mm2</v>
          </cell>
          <cell r="E1074" t="str">
            <v>km daây</v>
          </cell>
          <cell r="F1074">
            <v>226789</v>
          </cell>
          <cell r="G1074">
            <v>121882</v>
          </cell>
        </row>
        <row r="1075">
          <cell r="A1075" t="str">
            <v>06.6123</v>
          </cell>
          <cell r="B1075" t="str">
            <v>06.6123</v>
          </cell>
          <cell r="D1075" t="str">
            <v>Daây A, tieát dieän daây 35mm2</v>
          </cell>
          <cell r="E1075" t="str">
            <v>km daây</v>
          </cell>
          <cell r="F1075">
            <v>226789</v>
          </cell>
          <cell r="G1075">
            <v>159259</v>
          </cell>
        </row>
        <row r="1076">
          <cell r="A1076" t="str">
            <v>06.6124</v>
          </cell>
          <cell r="B1076" t="str">
            <v>06.6124</v>
          </cell>
          <cell r="D1076" t="str">
            <v>Daây A, tieát dieän daây 50mm2</v>
          </cell>
          <cell r="E1076" t="str">
            <v>km daây</v>
          </cell>
          <cell r="F1076">
            <v>227189</v>
          </cell>
          <cell r="G1076">
            <v>208012</v>
          </cell>
        </row>
        <row r="1077">
          <cell r="A1077" t="str">
            <v>06.6125</v>
          </cell>
          <cell r="B1077" t="str">
            <v>06.6125</v>
          </cell>
          <cell r="D1077" t="str">
            <v>Daây A, tieát dieän daây 70mm2</v>
          </cell>
          <cell r="E1077" t="str">
            <v>km daây</v>
          </cell>
          <cell r="F1077">
            <v>227189</v>
          </cell>
          <cell r="G1077">
            <v>279516</v>
          </cell>
        </row>
        <row r="1078">
          <cell r="A1078" t="str">
            <v>06.6126</v>
          </cell>
          <cell r="B1078" t="str">
            <v>06.6126</v>
          </cell>
          <cell r="D1078" t="str">
            <v>Daây A, tieát dieän daây 95mm2</v>
          </cell>
          <cell r="E1078" t="str">
            <v>km daây</v>
          </cell>
          <cell r="F1078">
            <v>227189</v>
          </cell>
          <cell r="G1078">
            <v>381897</v>
          </cell>
        </row>
        <row r="1079">
          <cell r="A1079" t="str">
            <v>06.6131</v>
          </cell>
          <cell r="B1079" t="str">
            <v>06.6131</v>
          </cell>
          <cell r="D1079" t="str">
            <v>Daây choáng seùt, tieát dieän daây 16mm2</v>
          </cell>
          <cell r="E1079" t="str">
            <v>km daây</v>
          </cell>
          <cell r="F1079">
            <v>226789</v>
          </cell>
          <cell r="G1079">
            <v>264403</v>
          </cell>
        </row>
        <row r="1080">
          <cell r="A1080" t="str">
            <v>06.6132</v>
          </cell>
          <cell r="B1080" t="str">
            <v>06.6132</v>
          </cell>
          <cell r="D1080" t="str">
            <v>Daây choáng seùt, tieát dieän daây 25mm2</v>
          </cell>
          <cell r="E1080" t="str">
            <v>km daây</v>
          </cell>
          <cell r="F1080">
            <v>226789</v>
          </cell>
          <cell r="G1080">
            <v>325019</v>
          </cell>
        </row>
        <row r="1081">
          <cell r="A1081" t="str">
            <v>06.6133</v>
          </cell>
          <cell r="B1081" t="str">
            <v>06.6133</v>
          </cell>
          <cell r="D1081" t="str">
            <v>Daây choáng seùt, tieát dieän daây 35mm2</v>
          </cell>
          <cell r="E1081" t="str">
            <v>km daây</v>
          </cell>
          <cell r="F1081">
            <v>226789</v>
          </cell>
          <cell r="G1081">
            <v>365484</v>
          </cell>
        </row>
        <row r="1082">
          <cell r="A1082" t="str">
            <v>06.6134</v>
          </cell>
          <cell r="B1082" t="str">
            <v>06.6134</v>
          </cell>
          <cell r="D1082" t="str">
            <v>Daây choáng seùt, tieát dieän daây 50mm2</v>
          </cell>
          <cell r="E1082" t="str">
            <v>km daây</v>
          </cell>
          <cell r="F1082">
            <v>227189</v>
          </cell>
          <cell r="G1082">
            <v>409524</v>
          </cell>
        </row>
        <row r="1083">
          <cell r="A1083" t="str">
            <v>06.6135</v>
          </cell>
          <cell r="B1083" t="str">
            <v>06.6135</v>
          </cell>
          <cell r="D1083" t="str">
            <v>Daây choáng seùt, tieát dieän daây 70mm2</v>
          </cell>
          <cell r="E1083" t="str">
            <v>km daây</v>
          </cell>
          <cell r="F1083">
            <v>227189</v>
          </cell>
          <cell r="G1083">
            <v>491429</v>
          </cell>
        </row>
        <row r="1084">
          <cell r="A1084" t="str">
            <v>06.6141</v>
          </cell>
          <cell r="B1084" t="str">
            <v>06.6141</v>
          </cell>
          <cell r="D1084" t="str">
            <v>Daây ñoàng, tieát dieän daây 16mm2</v>
          </cell>
          <cell r="E1084" t="str">
            <v>km daây</v>
          </cell>
          <cell r="F1084">
            <v>226789</v>
          </cell>
          <cell r="G1084">
            <v>181198</v>
          </cell>
        </row>
        <row r="1085">
          <cell r="A1085" t="str">
            <v>06.6142</v>
          </cell>
          <cell r="B1085" t="str">
            <v>06.6142</v>
          </cell>
          <cell r="D1085" t="str">
            <v>Daây ñoàng, tieát dieän daây 25mm2</v>
          </cell>
          <cell r="E1085" t="str">
            <v>km daây</v>
          </cell>
          <cell r="F1085">
            <v>226789</v>
          </cell>
          <cell r="G1085">
            <v>235151</v>
          </cell>
        </row>
        <row r="1086">
          <cell r="A1086" t="str">
            <v>06.6143</v>
          </cell>
          <cell r="B1086" t="str">
            <v>06.6143</v>
          </cell>
          <cell r="D1086" t="str">
            <v>Daây ñoàng, tieát dieän daây 35mm2</v>
          </cell>
          <cell r="E1086" t="str">
            <v>km daây</v>
          </cell>
          <cell r="F1086">
            <v>226789</v>
          </cell>
          <cell r="G1086">
            <v>257740</v>
          </cell>
        </row>
        <row r="1087">
          <cell r="A1087" t="str">
            <v>06.6144</v>
          </cell>
          <cell r="B1087" t="str">
            <v>06.6144</v>
          </cell>
          <cell r="D1087" t="str">
            <v>Daây ñoàng, tieát dieän daây 50mm2</v>
          </cell>
          <cell r="E1087" t="str">
            <v>km daây</v>
          </cell>
          <cell r="F1087">
            <v>227189</v>
          </cell>
          <cell r="G1087">
            <v>336720</v>
          </cell>
        </row>
        <row r="1088">
          <cell r="A1088" t="str">
            <v>06.6145</v>
          </cell>
          <cell r="B1088" t="str">
            <v>06.6145</v>
          </cell>
          <cell r="D1088" t="str">
            <v>Daây ñoàng, tieát dieän daây 70mm2</v>
          </cell>
          <cell r="E1088" t="str">
            <v>km daây</v>
          </cell>
          <cell r="F1088">
            <v>227189</v>
          </cell>
          <cell r="G1088">
            <v>453564</v>
          </cell>
        </row>
        <row r="1089">
          <cell r="A1089" t="str">
            <v>06.6146</v>
          </cell>
          <cell r="B1089" t="str">
            <v>06.6146</v>
          </cell>
          <cell r="D1089" t="str">
            <v>Daây ñoàng, tieát dieän daây 95mm2</v>
          </cell>
          <cell r="E1089" t="str">
            <v>km daây</v>
          </cell>
          <cell r="F1089">
            <v>227189</v>
          </cell>
          <cell r="G1089">
            <v>618186</v>
          </cell>
        </row>
        <row r="1090">
          <cell r="A1090" t="str">
            <v>06.6147</v>
          </cell>
          <cell r="B1090" t="str">
            <v>06.6147</v>
          </cell>
          <cell r="D1090" t="str">
            <v>Daây ñoàng, tieát dieän daây 120mm2</v>
          </cell>
          <cell r="E1090" t="str">
            <v>km daây</v>
          </cell>
          <cell r="F1090">
            <v>319671</v>
          </cell>
          <cell r="G1090">
            <v>760233</v>
          </cell>
        </row>
        <row r="1091">
          <cell r="A1091" t="str">
            <v>06.6148</v>
          </cell>
          <cell r="B1091" t="str">
            <v>06.6148</v>
          </cell>
          <cell r="D1091" t="str">
            <v>Daây ñoàng, tieát dieän daây 150mm2</v>
          </cell>
          <cell r="E1091" t="str">
            <v>km daây</v>
          </cell>
          <cell r="F1091">
            <v>319671</v>
          </cell>
          <cell r="G1091">
            <v>926046</v>
          </cell>
        </row>
        <row r="1092">
          <cell r="A1092" t="str">
            <v>06.6149</v>
          </cell>
          <cell r="B1092" t="str">
            <v>06.6149</v>
          </cell>
          <cell r="D1092" t="str">
            <v>Daây ñoàng, tieát dieän daây 185mm2</v>
          </cell>
          <cell r="E1092" t="str">
            <v>km daây</v>
          </cell>
          <cell r="F1092">
            <v>319671</v>
          </cell>
          <cell r="G1092">
            <v>1093115</v>
          </cell>
        </row>
        <row r="1093">
          <cell r="A1093" t="str">
            <v>06.6150</v>
          </cell>
          <cell r="B1093" t="str">
            <v>06.6150</v>
          </cell>
          <cell r="D1093" t="str">
            <v>Daây ñoàng, tieát dieän daây 240mm2</v>
          </cell>
          <cell r="E1093" t="str">
            <v>km daây</v>
          </cell>
          <cell r="F1093">
            <v>319671</v>
          </cell>
          <cell r="G1093">
            <v>1202283</v>
          </cell>
        </row>
        <row r="1094">
          <cell r="A1094" t="str">
            <v>06.6201</v>
          </cell>
          <cell r="B1094" t="str">
            <v>06.6201</v>
          </cell>
          <cell r="C1094" t="str">
            <v xml:space="preserve">RAÛI CAÊNG DAÂY LAÁY ÑOÄ VOÕNG BAÈNG THUÛ COÂNG KEÁT HÔÏP MAÙY KEÙO
</v>
          </cell>
          <cell r="D1094" t="str">
            <v>Daây nhoâm loõi theùp AC; tieát dieän daây 50mm2</v>
          </cell>
          <cell r="E1094" t="str">
            <v>km daây</v>
          </cell>
          <cell r="F1094">
            <v>227189</v>
          </cell>
          <cell r="G1094">
            <v>118632</v>
          </cell>
          <cell r="H1094">
            <v>129843</v>
          </cell>
        </row>
        <row r="1095">
          <cell r="A1095" t="str">
            <v>06.6202</v>
          </cell>
          <cell r="B1095" t="str">
            <v>06.6202</v>
          </cell>
          <cell r="D1095" t="str">
            <v>Daây nhoâm loõi theùp AC; tieát dieän daây 70mm2</v>
          </cell>
          <cell r="E1095" t="str">
            <v>km daây</v>
          </cell>
          <cell r="F1095">
            <v>227189</v>
          </cell>
          <cell r="G1095">
            <v>155522</v>
          </cell>
          <cell r="H1095">
            <v>129843</v>
          </cell>
        </row>
        <row r="1096">
          <cell r="A1096" t="str">
            <v>06.6203</v>
          </cell>
          <cell r="B1096" t="str">
            <v>06.6203</v>
          </cell>
          <cell r="D1096" t="str">
            <v>Daây nhoâm loõi theùp AC; tieát dieän daây 95mm2</v>
          </cell>
          <cell r="E1096" t="str">
            <v>km daây</v>
          </cell>
          <cell r="F1096">
            <v>227189</v>
          </cell>
          <cell r="G1096">
            <v>206062</v>
          </cell>
          <cell r="H1096">
            <v>129843</v>
          </cell>
        </row>
        <row r="1097">
          <cell r="A1097" t="str">
            <v>06.6204</v>
          </cell>
          <cell r="B1097" t="str">
            <v>06.6204</v>
          </cell>
          <cell r="D1097" t="str">
            <v>Daây nhoâm loõi theùp AC; tieát dieän daây 120mm2</v>
          </cell>
          <cell r="E1097" t="str">
            <v>km daây</v>
          </cell>
          <cell r="F1097">
            <v>319671</v>
          </cell>
          <cell r="G1097">
            <v>314418</v>
          </cell>
          <cell r="H1097">
            <v>129843</v>
          </cell>
        </row>
        <row r="1098">
          <cell r="A1098" t="str">
            <v>06.6205</v>
          </cell>
          <cell r="B1098" t="str">
            <v>06.6205</v>
          </cell>
          <cell r="D1098" t="str">
            <v>Daây nhoâm loõi theùp AC; tieát dieän daây 150mm2</v>
          </cell>
          <cell r="E1098" t="str">
            <v>km daây</v>
          </cell>
          <cell r="F1098">
            <v>319671</v>
          </cell>
          <cell r="G1098">
            <v>353317</v>
          </cell>
          <cell r="H1098">
            <v>129843</v>
          </cell>
        </row>
        <row r="1099">
          <cell r="A1099" t="str">
            <v>06.6206</v>
          </cell>
          <cell r="B1099" t="str">
            <v>06.6206</v>
          </cell>
          <cell r="D1099" t="str">
            <v>Daây nhoâm loõi theùp AC; tieát dieän daây 185mm2</v>
          </cell>
          <cell r="E1099" t="str">
            <v>km daây</v>
          </cell>
          <cell r="F1099">
            <v>319671</v>
          </cell>
          <cell r="G1099">
            <v>451013</v>
          </cell>
          <cell r="H1099">
            <v>194764</v>
          </cell>
        </row>
        <row r="1100">
          <cell r="A1100" t="str">
            <v>06.6207</v>
          </cell>
          <cell r="B1100" t="str">
            <v>06.6207</v>
          </cell>
          <cell r="D1100" t="str">
            <v>Daây nhoâm loõi theùp AC; tieát dieän daây 240mm2</v>
          </cell>
          <cell r="E1100" t="str">
            <v>km daây</v>
          </cell>
          <cell r="F1100">
            <v>319671</v>
          </cell>
          <cell r="G1100">
            <v>504611</v>
          </cell>
          <cell r="H1100">
            <v>194764</v>
          </cell>
        </row>
        <row r="1101">
          <cell r="A1101" t="str">
            <v>06.6208</v>
          </cell>
          <cell r="B1101" t="str">
            <v>06.6208</v>
          </cell>
          <cell r="D1101" t="str">
            <v>Daây nhoâm loõi theùp AC; tieát dieän daây 300mm2</v>
          </cell>
          <cell r="E1101" t="str">
            <v>km daây</v>
          </cell>
          <cell r="F1101">
            <v>381206</v>
          </cell>
          <cell r="G1101">
            <v>554983</v>
          </cell>
          <cell r="H1101">
            <v>194764</v>
          </cell>
        </row>
        <row r="1102">
          <cell r="A1102" t="str">
            <v>06.6209</v>
          </cell>
          <cell r="B1102" t="str">
            <v>06.6209</v>
          </cell>
          <cell r="D1102" t="str">
            <v>Daây nhoâm loõi theùp AC; tieát dieän daây 400mm2</v>
          </cell>
          <cell r="E1102" t="str">
            <v>km daây</v>
          </cell>
          <cell r="F1102">
            <v>381206</v>
          </cell>
          <cell r="G1102">
            <v>699823</v>
          </cell>
          <cell r="H1102">
            <v>194764</v>
          </cell>
        </row>
        <row r="1103">
          <cell r="A1103" t="str">
            <v>06.6210</v>
          </cell>
          <cell r="B1103" t="str">
            <v>06.6210</v>
          </cell>
          <cell r="D1103" t="str">
            <v>Daây nhoâm loõi theùp AC; tieát dieän daây 500mm2</v>
          </cell>
          <cell r="E1103" t="str">
            <v>km daây</v>
          </cell>
          <cell r="F1103">
            <v>381206</v>
          </cell>
          <cell r="G1103">
            <v>924433</v>
          </cell>
          <cell r="H1103">
            <v>194764</v>
          </cell>
        </row>
        <row r="1104">
          <cell r="A1104" t="str">
            <v>06.6211</v>
          </cell>
          <cell r="B1104" t="str">
            <v>06.6211</v>
          </cell>
          <cell r="D1104" t="str">
            <v>Daây nhoâm loõi theùp AC; tieát dieän daây &gt; 500mm2</v>
          </cell>
          <cell r="E1104" t="str">
            <v>km daây</v>
          </cell>
          <cell r="F1104">
            <v>381206</v>
          </cell>
          <cell r="G1104">
            <v>1202821</v>
          </cell>
          <cell r="H1104">
            <v>227225</v>
          </cell>
        </row>
        <row r="1105">
          <cell r="A1105" t="str">
            <v>06.6221</v>
          </cell>
          <cell r="B1105" t="str">
            <v>06.6221</v>
          </cell>
          <cell r="D1105" t="str">
            <v>Daây choáng seùt ; tieát dieän daây 35mm2</v>
          </cell>
          <cell r="E1105" t="str">
            <v>km daây</v>
          </cell>
          <cell r="F1105">
            <v>226789</v>
          </cell>
          <cell r="G1105">
            <v>199724</v>
          </cell>
          <cell r="H1105">
            <v>129843</v>
          </cell>
        </row>
        <row r="1106">
          <cell r="A1106" t="str">
            <v>06.6222</v>
          </cell>
          <cell r="B1106" t="str">
            <v>06.6222</v>
          </cell>
          <cell r="D1106" t="str">
            <v>Daây choáng seùt ; tieát dieän daây 50mm2</v>
          </cell>
          <cell r="E1106" t="str">
            <v>km daây</v>
          </cell>
          <cell r="F1106">
            <v>227189</v>
          </cell>
          <cell r="G1106">
            <v>245552</v>
          </cell>
          <cell r="H1106">
            <v>129843</v>
          </cell>
        </row>
        <row r="1107">
          <cell r="A1107" t="str">
            <v>06.6223</v>
          </cell>
          <cell r="B1107" t="str">
            <v>06.6223</v>
          </cell>
          <cell r="D1107" t="str">
            <v>Daây choáng seùt ; tieát dieän daây 70mm2</v>
          </cell>
          <cell r="E1107" t="str">
            <v>km daây</v>
          </cell>
          <cell r="F1107">
            <v>227189</v>
          </cell>
          <cell r="G1107">
            <v>294792</v>
          </cell>
          <cell r="H1107">
            <v>129843</v>
          </cell>
        </row>
        <row r="1108">
          <cell r="A1108" t="str">
            <v>06.6231</v>
          </cell>
          <cell r="B1108" t="str">
            <v>06.6231</v>
          </cell>
          <cell r="D1108" t="str">
            <v>Daây ñoàng ; tieát dieän daây 35mm2</v>
          </cell>
          <cell r="E1108" t="str">
            <v>km daây</v>
          </cell>
          <cell r="F1108">
            <v>226789</v>
          </cell>
          <cell r="G1108">
            <v>154709</v>
          </cell>
          <cell r="H1108">
            <v>129843</v>
          </cell>
        </row>
        <row r="1109">
          <cell r="A1109" t="str">
            <v>06.6232</v>
          </cell>
          <cell r="B1109" t="str">
            <v>06.6232</v>
          </cell>
          <cell r="D1109" t="str">
            <v>Daây ñoàng; tieát dieän daây 50mm2</v>
          </cell>
          <cell r="E1109" t="str">
            <v>km daây</v>
          </cell>
          <cell r="F1109">
            <v>227189</v>
          </cell>
          <cell r="G1109">
            <v>202162</v>
          </cell>
          <cell r="H1109">
            <v>129843</v>
          </cell>
        </row>
        <row r="1110">
          <cell r="A1110" t="str">
            <v>06.6233</v>
          </cell>
          <cell r="B1110" t="str">
            <v>06.6233</v>
          </cell>
          <cell r="D1110" t="str">
            <v>Daây ñoàng; tieát dieän daây 70mm2</v>
          </cell>
          <cell r="E1110" t="str">
            <v>km daây</v>
          </cell>
          <cell r="F1110">
            <v>227189</v>
          </cell>
          <cell r="G1110">
            <v>272203</v>
          </cell>
          <cell r="H1110">
            <v>129843</v>
          </cell>
        </row>
        <row r="1111">
          <cell r="A1111" t="str">
            <v>06.6234</v>
          </cell>
          <cell r="B1111" t="str">
            <v>06.6234</v>
          </cell>
          <cell r="D1111" t="str">
            <v>Daây ñoàng; tieát dieän daây 95mm2</v>
          </cell>
          <cell r="E1111" t="str">
            <v>km daây</v>
          </cell>
          <cell r="F1111">
            <v>227189</v>
          </cell>
          <cell r="G1111">
            <v>370684</v>
          </cell>
          <cell r="H1111">
            <v>129843</v>
          </cell>
        </row>
        <row r="1112">
          <cell r="A1112" t="str">
            <v>06.6235</v>
          </cell>
          <cell r="B1112" t="str">
            <v>06.6235</v>
          </cell>
          <cell r="D1112" t="str">
            <v>Daây ñoàng; tieát dieän daây 120mm2</v>
          </cell>
          <cell r="E1112" t="str">
            <v>km daây</v>
          </cell>
          <cell r="F1112">
            <v>319671</v>
          </cell>
          <cell r="G1112">
            <v>459259</v>
          </cell>
          <cell r="H1112">
            <v>129843</v>
          </cell>
        </row>
        <row r="1113">
          <cell r="A1113" t="str">
            <v>06.6236</v>
          </cell>
          <cell r="B1113" t="str">
            <v>06.6236</v>
          </cell>
          <cell r="D1113" t="str">
            <v>Daây ñoàng; tieát dieän daây 150mm2</v>
          </cell>
          <cell r="E1113" t="str">
            <v>km daây</v>
          </cell>
          <cell r="F1113">
            <v>319671</v>
          </cell>
          <cell r="G1113">
            <v>555700</v>
          </cell>
          <cell r="H1113">
            <v>129843</v>
          </cell>
        </row>
        <row r="1114">
          <cell r="A1114" t="str">
            <v>06.6237</v>
          </cell>
          <cell r="B1114" t="str">
            <v>06.6237</v>
          </cell>
          <cell r="D1114" t="str">
            <v>Daây ñoàng; tieát dieän daây 185mm2</v>
          </cell>
          <cell r="E1114" t="str">
            <v>km daây</v>
          </cell>
          <cell r="F1114">
            <v>319671</v>
          </cell>
          <cell r="G1114">
            <v>655905</v>
          </cell>
          <cell r="H1114">
            <v>129843</v>
          </cell>
        </row>
        <row r="1115">
          <cell r="A1115" t="str">
            <v>06.6238</v>
          </cell>
          <cell r="B1115" t="str">
            <v>06.6238</v>
          </cell>
          <cell r="D1115" t="str">
            <v>Daây ñoàng; tieát dieän daây 240mm2</v>
          </cell>
          <cell r="E1115" t="str">
            <v>km daây</v>
          </cell>
          <cell r="F1115">
            <v>319671</v>
          </cell>
          <cell r="G1115">
            <v>721334</v>
          </cell>
          <cell r="H1115">
            <v>129843</v>
          </cell>
        </row>
        <row r="1116">
          <cell r="A1116" t="str">
            <v>06.6301</v>
          </cell>
          <cell r="B1116" t="str">
            <v>06.6301</v>
          </cell>
          <cell r="C1116" t="str">
            <v xml:space="preserve">KEÙO RAÛI DAÂY LAÁY ÑOÄ VOÕNG BAÈNG THUÛ COÂNG KEÁT HÔÏP MAÙY KEÙO VAØ MAÙY RAÛI DAÂY
</v>
          </cell>
          <cell r="D1116" t="str">
            <v>Daây nhoâm loõi theùp AC; tieát dieän daây 50mm2</v>
          </cell>
          <cell r="E1116" t="str">
            <v>km daây</v>
          </cell>
          <cell r="G1116">
            <v>98156</v>
          </cell>
          <cell r="H1116">
            <v>202319</v>
          </cell>
        </row>
        <row r="1117">
          <cell r="A1117" t="str">
            <v>06.6302</v>
          </cell>
          <cell r="B1117" t="str">
            <v>06.6302</v>
          </cell>
          <cell r="D1117" t="str">
            <v>Daây nhoâm loõi theùp AC; tieát dieän daây 70mm2</v>
          </cell>
          <cell r="E1117" t="str">
            <v>km daây</v>
          </cell>
          <cell r="G1117">
            <v>132120</v>
          </cell>
          <cell r="H1117">
            <v>202319</v>
          </cell>
        </row>
        <row r="1118">
          <cell r="A1118" t="str">
            <v>06.6303</v>
          </cell>
          <cell r="B1118" t="str">
            <v>06.6303</v>
          </cell>
          <cell r="D1118" t="str">
            <v>Daây nhoâm loõi theùp AC; tieát dieän daây 95mm2</v>
          </cell>
          <cell r="E1118" t="str">
            <v>km daây</v>
          </cell>
          <cell r="G1118">
            <v>175185</v>
          </cell>
          <cell r="H1118">
            <v>202319</v>
          </cell>
        </row>
        <row r="1119">
          <cell r="A1119" t="str">
            <v>06.6304</v>
          </cell>
          <cell r="B1119" t="str">
            <v>06.6304</v>
          </cell>
          <cell r="D1119" t="str">
            <v>Daây nhoâm loõi theùp AC; tieát dieän daây 120mm2</v>
          </cell>
          <cell r="E1119" t="str">
            <v>km daây</v>
          </cell>
          <cell r="G1119">
            <v>267274</v>
          </cell>
          <cell r="H1119">
            <v>202319</v>
          </cell>
        </row>
        <row r="1120">
          <cell r="A1120" t="str">
            <v>06.6305</v>
          </cell>
          <cell r="B1120" t="str">
            <v>06.6305</v>
          </cell>
          <cell r="D1120" t="str">
            <v>Daây nhoâm loõi theùp AC; tieát dieän daây 150mm2</v>
          </cell>
          <cell r="E1120" t="str">
            <v>km daây</v>
          </cell>
          <cell r="G1120">
            <v>300257</v>
          </cell>
          <cell r="H1120">
            <v>202319</v>
          </cell>
        </row>
        <row r="1121">
          <cell r="A1121" t="str">
            <v>06.6306</v>
          </cell>
          <cell r="B1121" t="str">
            <v>06.6306</v>
          </cell>
          <cell r="D1121" t="str">
            <v>Daây nhoâm loõi theùp AC; tieát dieän daây 185mm2</v>
          </cell>
          <cell r="E1121" t="str">
            <v>km daây</v>
          </cell>
          <cell r="G1121">
            <v>383433</v>
          </cell>
          <cell r="H1121">
            <v>291399</v>
          </cell>
        </row>
        <row r="1122">
          <cell r="A1122" t="str">
            <v>06.6307</v>
          </cell>
          <cell r="B1122" t="str">
            <v>06.6307</v>
          </cell>
          <cell r="D1122" t="str">
            <v>Daây nhoâm loõi theùp AC; tieát dieän daây 240mm2</v>
          </cell>
          <cell r="E1122" t="str">
            <v>km daây</v>
          </cell>
          <cell r="G1122">
            <v>428785</v>
          </cell>
          <cell r="H1122">
            <v>291399</v>
          </cell>
        </row>
        <row r="1123">
          <cell r="A1123" t="str">
            <v>06.6308</v>
          </cell>
          <cell r="B1123" t="str">
            <v>06.6308</v>
          </cell>
          <cell r="D1123" t="str">
            <v>Daây nhoâm loõi theùp AC; tieát dieän daây 300mm2</v>
          </cell>
          <cell r="E1123" t="str">
            <v>km daây</v>
          </cell>
          <cell r="G1123">
            <v>471807</v>
          </cell>
          <cell r="H1123">
            <v>291399</v>
          </cell>
        </row>
        <row r="1124">
          <cell r="A1124" t="str">
            <v>06.6309</v>
          </cell>
          <cell r="B1124" t="str">
            <v>06.6309</v>
          </cell>
          <cell r="D1124" t="str">
            <v>Daây nhoâm loõi theùp AC; tieát dieän daây 400mm2</v>
          </cell>
          <cell r="E1124" t="str">
            <v>km daây</v>
          </cell>
          <cell r="G1124">
            <v>594778</v>
          </cell>
          <cell r="H1124">
            <v>291399</v>
          </cell>
        </row>
        <row r="1125">
          <cell r="A1125" t="str">
            <v>06.6310</v>
          </cell>
          <cell r="B1125" t="str">
            <v>06.6310</v>
          </cell>
          <cell r="D1125" t="str">
            <v>Daây nhoâm loõi theùp AC; tieát dieän daây 500mm2</v>
          </cell>
          <cell r="E1125" t="str">
            <v>km daây</v>
          </cell>
          <cell r="G1125">
            <v>785687</v>
          </cell>
          <cell r="H1125">
            <v>291399</v>
          </cell>
        </row>
        <row r="1126">
          <cell r="A1126" t="str">
            <v>06.6311</v>
          </cell>
          <cell r="B1126" t="str">
            <v>06.6311</v>
          </cell>
          <cell r="D1126" t="str">
            <v>Daây nhoâm loõi theùp AC; tieát dieän daây &gt; 500mm2</v>
          </cell>
          <cell r="E1126" t="str">
            <v>km daây</v>
          </cell>
          <cell r="G1126">
            <v>1037903</v>
          </cell>
          <cell r="H1126">
            <v>291399</v>
          </cell>
        </row>
        <row r="1127">
          <cell r="A1127" t="str">
            <v>06.6321</v>
          </cell>
          <cell r="B1127" t="str">
            <v>06.6321</v>
          </cell>
          <cell r="D1127" t="str">
            <v>Daây choáng seùt ; tieát dieän daây 35mm2</v>
          </cell>
          <cell r="E1127" t="str">
            <v>km daây</v>
          </cell>
          <cell r="G1127">
            <v>139758</v>
          </cell>
          <cell r="H1127">
            <v>202319</v>
          </cell>
        </row>
        <row r="1128">
          <cell r="A1128" t="str">
            <v>06.6322</v>
          </cell>
          <cell r="B1128" t="str">
            <v>06.6322</v>
          </cell>
          <cell r="D1128" t="str">
            <v>Daây choáng seùt ; tieát dieän daây 50mm2</v>
          </cell>
          <cell r="E1128" t="str">
            <v>km daây</v>
          </cell>
          <cell r="G1128">
            <v>171935</v>
          </cell>
          <cell r="H1128">
            <v>202319</v>
          </cell>
        </row>
        <row r="1129">
          <cell r="A1129" t="str">
            <v>06.6323</v>
          </cell>
          <cell r="B1129" t="str">
            <v>06.6323</v>
          </cell>
          <cell r="D1129" t="str">
            <v>Daây choáng seùt ; tieát dieän daây 70mm2</v>
          </cell>
          <cell r="E1129" t="str">
            <v>km daây</v>
          </cell>
          <cell r="G1129">
            <v>206387</v>
          </cell>
          <cell r="H1129">
            <v>202319</v>
          </cell>
        </row>
        <row r="1130">
          <cell r="A1130" t="str">
            <v>06.6331</v>
          </cell>
          <cell r="B1130" t="str">
            <v>06.6331</v>
          </cell>
          <cell r="D1130" t="str">
            <v>Daây ñoàng ; tieát dieän daây 35mm2</v>
          </cell>
          <cell r="E1130" t="str">
            <v>km daây</v>
          </cell>
          <cell r="G1130">
            <v>131633</v>
          </cell>
          <cell r="H1130">
            <v>202319</v>
          </cell>
        </row>
        <row r="1131">
          <cell r="A1131" t="str">
            <v>06.6332</v>
          </cell>
          <cell r="B1131" t="str">
            <v>06.6332</v>
          </cell>
          <cell r="D1131" t="str">
            <v>Daây ñoàng; tieát dieän daây 50mm2</v>
          </cell>
          <cell r="E1131" t="str">
            <v>km daây</v>
          </cell>
          <cell r="G1131">
            <v>171773</v>
          </cell>
          <cell r="H1131">
            <v>202319</v>
          </cell>
        </row>
        <row r="1132">
          <cell r="A1132" t="str">
            <v>06.6333</v>
          </cell>
          <cell r="B1132" t="str">
            <v>06.6333</v>
          </cell>
          <cell r="D1132" t="str">
            <v>Daây ñoàng; tieát dieän daây 70mm2</v>
          </cell>
          <cell r="E1132" t="str">
            <v>km daây</v>
          </cell>
          <cell r="G1132">
            <v>231414</v>
          </cell>
          <cell r="H1132">
            <v>202319</v>
          </cell>
        </row>
        <row r="1133">
          <cell r="A1133" t="str">
            <v>06.6334</v>
          </cell>
          <cell r="B1133" t="str">
            <v>06.6334</v>
          </cell>
          <cell r="D1133" t="str">
            <v>Daây ñoàng; tieát dieän daây 95mm2</v>
          </cell>
          <cell r="E1133" t="str">
            <v>km daây</v>
          </cell>
          <cell r="G1133">
            <v>315106</v>
          </cell>
          <cell r="H1133">
            <v>202319</v>
          </cell>
        </row>
        <row r="1134">
          <cell r="A1134" t="str">
            <v>06.6335</v>
          </cell>
          <cell r="B1134" t="str">
            <v>06.6335</v>
          </cell>
          <cell r="D1134" t="str">
            <v>Daây ñoàng; tieát dieän daây 120mm2</v>
          </cell>
          <cell r="E1134" t="str">
            <v>km daây</v>
          </cell>
          <cell r="G1134">
            <v>390424</v>
          </cell>
          <cell r="H1134">
            <v>202319</v>
          </cell>
        </row>
        <row r="1135">
          <cell r="A1135" t="str">
            <v>06.6336</v>
          </cell>
          <cell r="B1135" t="str">
            <v>06.6336</v>
          </cell>
          <cell r="D1135" t="str">
            <v>Daây ñoàng; tieát dieän daây 150mm2</v>
          </cell>
          <cell r="E1135" t="str">
            <v>km daây</v>
          </cell>
          <cell r="G1135">
            <v>472345</v>
          </cell>
          <cell r="H1135">
            <v>202319</v>
          </cell>
        </row>
        <row r="1136">
          <cell r="A1136" t="str">
            <v>06.6337</v>
          </cell>
          <cell r="B1136" t="str">
            <v>06.6337</v>
          </cell>
          <cell r="D1136" t="str">
            <v>Daây ñoàng; tieát dieän daây 185mm2</v>
          </cell>
          <cell r="E1136" t="str">
            <v>km daây</v>
          </cell>
          <cell r="G1136">
            <v>557492</v>
          </cell>
          <cell r="H1136">
            <v>291399</v>
          </cell>
        </row>
        <row r="1137">
          <cell r="A1137" t="str">
            <v>06.6338</v>
          </cell>
          <cell r="B1137" t="str">
            <v>06.6338</v>
          </cell>
          <cell r="D1137" t="str">
            <v>Daây ñoàng; tieát dieän daây 240mm2</v>
          </cell>
          <cell r="E1137" t="str">
            <v>km daây</v>
          </cell>
          <cell r="G1137">
            <v>613062</v>
          </cell>
          <cell r="H1137">
            <v>291399</v>
          </cell>
        </row>
        <row r="1138">
          <cell r="A1138" t="str">
            <v>06.6401</v>
          </cell>
          <cell r="B1138" t="str">
            <v>06.6401</v>
          </cell>
          <cell r="C1138" t="str">
            <v>RAÛI CAÊNG DAÂY LAÁY ÑOÄ VOÕNG THUÛ COÂNG 
KEÁT HÔÏP MAÙY RAÛI VAØ CAÊNG DAÂY</v>
          </cell>
          <cell r="D1138" t="str">
            <v>Tieát dieän daây 120mm2</v>
          </cell>
          <cell r="E1138" t="str">
            <v>km daây</v>
          </cell>
          <cell r="G1138">
            <v>80128</v>
          </cell>
          <cell r="H1138">
            <v>135289</v>
          </cell>
        </row>
        <row r="1139">
          <cell r="A1139" t="str">
            <v>06.6402</v>
          </cell>
          <cell r="B1139" t="str">
            <v>06.6402</v>
          </cell>
          <cell r="D1139" t="str">
            <v>Tieát dieän daây 150mm2</v>
          </cell>
          <cell r="E1139" t="str">
            <v>km daây</v>
          </cell>
          <cell r="G1139">
            <v>90167</v>
          </cell>
          <cell r="H1139">
            <v>135289</v>
          </cell>
        </row>
        <row r="1140">
          <cell r="A1140" t="str">
            <v>06.6403</v>
          </cell>
          <cell r="B1140" t="str">
            <v>06.6403</v>
          </cell>
          <cell r="D1140" t="str">
            <v>Tieát dieän daây 185mm2</v>
          </cell>
          <cell r="E1140" t="str">
            <v>km daây</v>
          </cell>
          <cell r="G1140">
            <v>115084</v>
          </cell>
          <cell r="H1140">
            <v>164280</v>
          </cell>
        </row>
        <row r="1141">
          <cell r="A1141" t="str">
            <v>06.6404</v>
          </cell>
          <cell r="B1141" t="str">
            <v>06.6404</v>
          </cell>
          <cell r="D1141" t="str">
            <v>Tieát dieän daây 240mm2</v>
          </cell>
          <cell r="E1141" t="str">
            <v>km daây</v>
          </cell>
          <cell r="G1141">
            <v>128707</v>
          </cell>
          <cell r="H1141">
            <v>164280</v>
          </cell>
        </row>
        <row r="1142">
          <cell r="A1142" t="str">
            <v>06.6405</v>
          </cell>
          <cell r="B1142" t="str">
            <v>06.6405</v>
          </cell>
          <cell r="D1142" t="str">
            <v>Tieát dieän daây 300mm2</v>
          </cell>
          <cell r="E1142" t="str">
            <v>km daây</v>
          </cell>
          <cell r="G1142">
            <v>141614</v>
          </cell>
          <cell r="H1142">
            <v>183607</v>
          </cell>
        </row>
        <row r="1143">
          <cell r="A1143" t="str">
            <v>06.6406</v>
          </cell>
          <cell r="B1143" t="str">
            <v>06.6406</v>
          </cell>
          <cell r="D1143" t="str">
            <v>Tieát dieän daây 400mm2</v>
          </cell>
          <cell r="E1143" t="str">
            <v>km daây</v>
          </cell>
          <cell r="G1143">
            <v>178362</v>
          </cell>
          <cell r="H1143">
            <v>183607</v>
          </cell>
        </row>
        <row r="1144">
          <cell r="A1144" t="str">
            <v>06.6407</v>
          </cell>
          <cell r="B1144" t="str">
            <v>06.6407</v>
          </cell>
          <cell r="D1144" t="str">
            <v>Tieát dieän daây 500mm2</v>
          </cell>
          <cell r="E1144" t="str">
            <v>km daây</v>
          </cell>
          <cell r="G1144">
            <v>235724</v>
          </cell>
          <cell r="H1144">
            <v>202934</v>
          </cell>
        </row>
        <row r="1145">
          <cell r="A1145" t="str">
            <v>06.6408</v>
          </cell>
          <cell r="B1145" t="str">
            <v>06.6408</v>
          </cell>
          <cell r="D1145" t="str">
            <v>Tieát dieän daây &gt; 500mm2</v>
          </cell>
          <cell r="E1145" t="str">
            <v>km daây</v>
          </cell>
          <cell r="G1145">
            <v>311550</v>
          </cell>
          <cell r="H1145">
            <v>202934</v>
          </cell>
        </row>
        <row r="1146">
          <cell r="A1146" t="str">
            <v>06.7001</v>
          </cell>
          <cell r="B1146" t="str">
            <v>06.7001</v>
          </cell>
          <cell r="C1146" t="str">
            <v>LAÉP ÑAËT CAÙP VAËN XOAÉN BAÈNG THUÛ COÂNG</v>
          </cell>
          <cell r="D1146" t="str">
            <v>Loaïi caùp 4x16mm2</v>
          </cell>
          <cell r="E1146" t="str">
            <v xml:space="preserve">km </v>
          </cell>
          <cell r="F1146">
            <v>4699</v>
          </cell>
          <cell r="G1146">
            <v>209637</v>
          </cell>
        </row>
        <row r="1147">
          <cell r="A1147" t="str">
            <v>06.7002</v>
          </cell>
          <cell r="B1147" t="str">
            <v>06.7002</v>
          </cell>
          <cell r="D1147" t="str">
            <v>Loaïi caùp 4x25mm2</v>
          </cell>
          <cell r="E1147" t="str">
            <v xml:space="preserve">km </v>
          </cell>
          <cell r="F1147">
            <v>4699</v>
          </cell>
          <cell r="G1147">
            <v>285042</v>
          </cell>
        </row>
        <row r="1148">
          <cell r="A1148" t="str">
            <v>06.7003</v>
          </cell>
          <cell r="B1148" t="str">
            <v>06.7003</v>
          </cell>
          <cell r="D1148" t="str">
            <v>Loaïi caùp 4x35mm2</v>
          </cell>
          <cell r="E1148" t="str">
            <v xml:space="preserve">km </v>
          </cell>
          <cell r="F1148">
            <v>4699</v>
          </cell>
          <cell r="G1148">
            <v>320306</v>
          </cell>
        </row>
        <row r="1149">
          <cell r="A1149" t="str">
            <v>06.7004</v>
          </cell>
          <cell r="B1149" t="str">
            <v>06.7004</v>
          </cell>
          <cell r="D1149" t="str">
            <v>Loaïi caùp 4x50mm2</v>
          </cell>
          <cell r="E1149" t="str">
            <v xml:space="preserve">km </v>
          </cell>
          <cell r="F1149">
            <v>5055</v>
          </cell>
          <cell r="G1149">
            <v>387585</v>
          </cell>
        </row>
        <row r="1150">
          <cell r="A1150" t="str">
            <v>06.7005</v>
          </cell>
          <cell r="B1150" t="str">
            <v>06.7005</v>
          </cell>
          <cell r="D1150" t="str">
            <v>Loaïi caùp 4x70mm2</v>
          </cell>
          <cell r="E1150" t="str">
            <v xml:space="preserve">km </v>
          </cell>
          <cell r="F1150">
            <v>5380</v>
          </cell>
          <cell r="G1150">
            <v>457464</v>
          </cell>
        </row>
        <row r="1151">
          <cell r="A1151" t="str">
            <v>06.7006</v>
          </cell>
          <cell r="B1151" t="str">
            <v>06.7006</v>
          </cell>
          <cell r="D1151" t="str">
            <v>Loaïi caùp 4x95mm2</v>
          </cell>
          <cell r="E1151" t="str">
            <v xml:space="preserve">km </v>
          </cell>
          <cell r="F1151">
            <v>5736</v>
          </cell>
          <cell r="G1151">
            <v>634437</v>
          </cell>
        </row>
        <row r="1152">
          <cell r="A1152" t="str">
            <v>06.7007</v>
          </cell>
          <cell r="B1152" t="str">
            <v>06.7007</v>
          </cell>
          <cell r="D1152" t="str">
            <v>Loaïi caùp 4x120mm2</v>
          </cell>
          <cell r="E1152" t="str">
            <v xml:space="preserve">km </v>
          </cell>
          <cell r="F1152">
            <v>5736</v>
          </cell>
          <cell r="G1152">
            <v>837574</v>
          </cell>
        </row>
        <row r="1153">
          <cell r="A1153" t="str">
            <v>06.8001</v>
          </cell>
          <cell r="B1153" t="str">
            <v>06.8001</v>
          </cell>
          <cell r="C1153" t="str">
            <v>KEÙO RAÛI CAÊNG DAÂY LAÁY ÑOÄ VOÕNG CAÙP 
QUANG BAÈNG TÔØI</v>
          </cell>
          <cell r="D1153" t="str">
            <v>Chieàu cao laép ñaët : 30m</v>
          </cell>
          <cell r="E1153" t="str">
            <v xml:space="preserve">km </v>
          </cell>
          <cell r="G1153">
            <v>474528</v>
          </cell>
          <cell r="H1153">
            <v>7179</v>
          </cell>
        </row>
        <row r="1154">
          <cell r="A1154" t="str">
            <v>06.8002</v>
          </cell>
          <cell r="B1154" t="str">
            <v>06.8002</v>
          </cell>
          <cell r="D1154" t="str">
            <v>Chieàu cao laép ñaët : 40m</v>
          </cell>
          <cell r="E1154" t="str">
            <v xml:space="preserve">km </v>
          </cell>
          <cell r="G1154">
            <v>520030</v>
          </cell>
          <cell r="H1154">
            <v>9572</v>
          </cell>
        </row>
        <row r="1155">
          <cell r="A1155" t="str">
            <v>06.8003</v>
          </cell>
          <cell r="B1155" t="str">
            <v>06.8003</v>
          </cell>
          <cell r="D1155" t="str">
            <v>Chieàu cao laép ñaët : 50m</v>
          </cell>
          <cell r="E1155" t="str">
            <v xml:space="preserve">km </v>
          </cell>
          <cell r="G1155">
            <v>573659</v>
          </cell>
          <cell r="H1155">
            <v>11966</v>
          </cell>
        </row>
        <row r="1156">
          <cell r="A1156" t="str">
            <v>06.8004</v>
          </cell>
          <cell r="B1156" t="str">
            <v>06.8004</v>
          </cell>
          <cell r="D1156" t="str">
            <v>Chieàu cao laép ñaët : 60m</v>
          </cell>
          <cell r="E1156" t="str">
            <v xml:space="preserve">km </v>
          </cell>
          <cell r="G1156">
            <v>630537</v>
          </cell>
          <cell r="H1156">
            <v>14359</v>
          </cell>
        </row>
        <row r="1157">
          <cell r="A1157" t="str">
            <v>06.8005</v>
          </cell>
          <cell r="B1157" t="str">
            <v>06.8005</v>
          </cell>
          <cell r="D1157" t="str">
            <v>Chieàu cao laép ñaët : 70m</v>
          </cell>
          <cell r="E1157" t="str">
            <v xml:space="preserve">km </v>
          </cell>
          <cell r="G1157">
            <v>693916</v>
          </cell>
          <cell r="H1157">
            <v>16752</v>
          </cell>
        </row>
        <row r="1158">
          <cell r="A1158" t="str">
            <v>06.9001</v>
          </cell>
          <cell r="B1158" t="str">
            <v>06.9001</v>
          </cell>
          <cell r="C1158" t="str">
            <v>LAÉP ÑAËT HOÄP VAØ HAØN NOÁI CAÙP QUANG</v>
          </cell>
          <cell r="D1158" t="str">
            <v>Chieàu cao laép ñaët : 10m</v>
          </cell>
          <cell r="E1158" t="str">
            <v xml:space="preserve">km </v>
          </cell>
          <cell r="F1158">
            <v>132356</v>
          </cell>
          <cell r="G1158">
            <v>102381</v>
          </cell>
          <cell r="H1158">
            <v>349544</v>
          </cell>
        </row>
        <row r="1159">
          <cell r="A1159" t="str">
            <v>06.9002</v>
          </cell>
          <cell r="B1159" t="str">
            <v>06.9002</v>
          </cell>
          <cell r="D1159" t="str">
            <v>Chieàu cao laép ñaët : 16m</v>
          </cell>
          <cell r="E1159" t="str">
            <v xml:space="preserve">km </v>
          </cell>
          <cell r="F1159">
            <v>132356</v>
          </cell>
          <cell r="G1159">
            <v>117819</v>
          </cell>
          <cell r="H1159">
            <v>349544</v>
          </cell>
        </row>
        <row r="1160">
          <cell r="A1160" t="str">
            <v>06.9003</v>
          </cell>
          <cell r="B1160" t="str">
            <v>06.9003</v>
          </cell>
          <cell r="D1160" t="str">
            <v>Chieàu cao laép ñaët : 20m</v>
          </cell>
          <cell r="E1160" t="str">
            <v xml:space="preserve">km </v>
          </cell>
          <cell r="F1160">
            <v>132356</v>
          </cell>
          <cell r="G1160">
            <v>122857</v>
          </cell>
          <cell r="H1160">
            <v>349544</v>
          </cell>
        </row>
        <row r="1161">
          <cell r="A1161" t="str">
            <v>06.9004</v>
          </cell>
          <cell r="B1161" t="str">
            <v>06.9004</v>
          </cell>
          <cell r="D1161" t="str">
            <v>Chieàu cao laép ñaët : 24m</v>
          </cell>
          <cell r="E1161" t="str">
            <v xml:space="preserve">km </v>
          </cell>
          <cell r="F1161">
            <v>132356</v>
          </cell>
          <cell r="G1161">
            <v>128058</v>
          </cell>
          <cell r="H1161">
            <v>349544</v>
          </cell>
        </row>
        <row r="1162">
          <cell r="A1162" t="str">
            <v>07.1111</v>
          </cell>
          <cell r="B1162" t="str">
            <v>07.1111</v>
          </cell>
          <cell r="C1162" t="str">
            <v xml:space="preserve">PHAÙ DÔÕ MAËT ÑÖÔØNG, NEÀN ÑÖÔØNG , HEØ ÑÖÔØNG BAÈNG THUÛ COÂNG
</v>
          </cell>
          <cell r="D1162" t="str">
            <v>Neàn gaïch caùc loaïi</v>
          </cell>
          <cell r="E1162" t="str">
            <v>m2</v>
          </cell>
          <cell r="G1162">
            <v>1030</v>
          </cell>
        </row>
        <row r="1163">
          <cell r="A1163" t="str">
            <v>07.1112</v>
          </cell>
          <cell r="B1163" t="str">
            <v>07.1112</v>
          </cell>
          <cell r="D1163" t="str">
            <v>Maët ñöôøng ñaù daêm</v>
          </cell>
          <cell r="E1163" t="str">
            <v>m2</v>
          </cell>
          <cell r="G1163">
            <v>2649</v>
          </cell>
        </row>
        <row r="1164">
          <cell r="A1164" t="str">
            <v>07.1113</v>
          </cell>
          <cell r="B1164" t="str">
            <v>07.1113</v>
          </cell>
          <cell r="D1164" t="str">
            <v>Maët ñöôøng nhöïa coù ñoä daøy &lt;= 10cm</v>
          </cell>
          <cell r="E1164" t="str">
            <v>m2</v>
          </cell>
          <cell r="G1164">
            <v>1472</v>
          </cell>
        </row>
        <row r="1165">
          <cell r="A1165" t="str">
            <v>07.1114</v>
          </cell>
          <cell r="B1165" t="str">
            <v>07.1114</v>
          </cell>
          <cell r="D1165" t="str">
            <v>Maët ñöôøng nhöïa coù ñoä daøy &gt; 10cm</v>
          </cell>
          <cell r="E1165" t="str">
            <v>m2</v>
          </cell>
          <cell r="G1165">
            <v>2943</v>
          </cell>
        </row>
        <row r="1166">
          <cell r="A1166" t="str">
            <v>07.1115</v>
          </cell>
          <cell r="B1166" t="str">
            <v>07.1115</v>
          </cell>
          <cell r="D1166" t="str">
            <v>Maët ñöôøng ñaù daêm thaám nhöïa</v>
          </cell>
          <cell r="E1166" t="str">
            <v>m2</v>
          </cell>
          <cell r="G1166">
            <v>3973</v>
          </cell>
        </row>
        <row r="1167">
          <cell r="A1167" t="str">
            <v>07.1201</v>
          </cell>
          <cell r="B1167" t="str">
            <v>07.1201</v>
          </cell>
          <cell r="C1167" t="str">
            <v>PHAÙ DÔÕ KEÁT CAÁU KIEÁN TRUÙC</v>
          </cell>
          <cell r="D1167" t="str">
            <v>Phaù dôõ neàn xeáp ñaù hoäc</v>
          </cell>
          <cell r="E1167" t="str">
            <v>m3</v>
          </cell>
          <cell r="G1167">
            <v>44147</v>
          </cell>
        </row>
        <row r="1168">
          <cell r="A1168" t="str">
            <v>07.1202</v>
          </cell>
          <cell r="B1168" t="str">
            <v>07.1202</v>
          </cell>
          <cell r="D1168" t="str">
            <v>Phaù dôõ beâ toâng ñaù daêm coù coát theùp</v>
          </cell>
          <cell r="E1168" t="str">
            <v>m3</v>
          </cell>
          <cell r="G1168">
            <v>82408</v>
          </cell>
        </row>
        <row r="1169">
          <cell r="A1169" t="str">
            <v>07.1203</v>
          </cell>
          <cell r="B1169" t="str">
            <v>07.1203</v>
          </cell>
          <cell r="D1169" t="str">
            <v>Phaù dôõ beâ toâng ñaù daêm khoâng coù coát theùp</v>
          </cell>
          <cell r="E1169" t="str">
            <v>m3</v>
          </cell>
          <cell r="G1169">
            <v>57391</v>
          </cell>
        </row>
        <row r="1170">
          <cell r="A1170" t="str">
            <v>07.1204</v>
          </cell>
          <cell r="B1170" t="str">
            <v>07.1204</v>
          </cell>
          <cell r="D1170" t="str">
            <v>Keát caáu gaïch</v>
          </cell>
          <cell r="E1170" t="str">
            <v>m3</v>
          </cell>
          <cell r="G1170">
            <v>32375</v>
          </cell>
        </row>
        <row r="1171">
          <cell r="A1171" t="str">
            <v>07.1311</v>
          </cell>
          <cell r="B1171" t="str">
            <v>07.1311</v>
          </cell>
          <cell r="C1171" t="str">
            <v>PHAÙ DÔÕ KEÁT CAÁU KIEÁN TRUÙC BAÈNG MAÙY</v>
          </cell>
          <cell r="D1171" t="str">
            <v>Phaù dôõ baèng buùa caên ; beâ toâng ñaù daêm coù coát theùp</v>
          </cell>
          <cell r="E1171" t="str">
            <v>m3</v>
          </cell>
          <cell r="F1171">
            <v>10200</v>
          </cell>
          <cell r="G1171">
            <v>31786</v>
          </cell>
          <cell r="H1171">
            <v>506649</v>
          </cell>
        </row>
        <row r="1172">
          <cell r="A1172" t="str">
            <v>07.1312</v>
          </cell>
          <cell r="B1172" t="str">
            <v>07.1312</v>
          </cell>
          <cell r="D1172" t="str">
            <v>Phaù dôõ baèng buùa caên ; beâ toâng ñaù daêm khoâng coù coát theùp</v>
          </cell>
          <cell r="E1172" t="str">
            <v>m3</v>
          </cell>
          <cell r="G1172">
            <v>29137</v>
          </cell>
          <cell r="H1172">
            <v>392600</v>
          </cell>
        </row>
        <row r="1173">
          <cell r="A1173" t="str">
            <v>07.1313</v>
          </cell>
          <cell r="B1173" t="str">
            <v>07.1313</v>
          </cell>
          <cell r="D1173" t="str">
            <v>Keát caáu gaïch</v>
          </cell>
          <cell r="E1173" t="str">
            <v>m3</v>
          </cell>
          <cell r="G1173">
            <v>19278</v>
          </cell>
          <cell r="H1173">
            <v>373745</v>
          </cell>
        </row>
        <row r="1174">
          <cell r="A1174" t="str">
            <v>07.1321</v>
          </cell>
          <cell r="B1174" t="str">
            <v>07.1321</v>
          </cell>
          <cell r="D1174" t="str">
            <v>Phaù dôõ baèng khoan ; beâ toâng ñaù daêm coù coát theùp</v>
          </cell>
          <cell r="E1174" t="str">
            <v>m3</v>
          </cell>
          <cell r="F1174">
            <v>10200</v>
          </cell>
          <cell r="G1174">
            <v>35612</v>
          </cell>
          <cell r="H1174">
            <v>79749</v>
          </cell>
        </row>
        <row r="1175">
          <cell r="A1175" t="str">
            <v>07.1322</v>
          </cell>
          <cell r="B1175" t="str">
            <v>07.1322</v>
          </cell>
          <cell r="D1175" t="str">
            <v>Phaù dôõ baèng khoan ; beâ toâng ñaù daêm khoâng coù coát theùp</v>
          </cell>
          <cell r="E1175" t="str">
            <v>m3</v>
          </cell>
          <cell r="G1175">
            <v>33257</v>
          </cell>
          <cell r="H1175">
            <v>30208</v>
          </cell>
        </row>
        <row r="1176">
          <cell r="A1176" t="str">
            <v>07.2101</v>
          </cell>
          <cell r="B1176" t="str">
            <v>07.2101</v>
          </cell>
          <cell r="C1176" t="str">
            <v>BAÛO VEÄ ÑÖÔØNG CAÙP NGAÀM</v>
          </cell>
          <cell r="D1176" t="str">
            <v>Baûo veä ñöôøng caùp ngaàm baèng raûi caùt ñeäm</v>
          </cell>
          <cell r="E1176" t="str">
            <v>m3</v>
          </cell>
          <cell r="G1176">
            <v>7358</v>
          </cell>
        </row>
        <row r="1177">
          <cell r="A1177" t="str">
            <v>07.2102</v>
          </cell>
          <cell r="B1177" t="str">
            <v>07.2102</v>
          </cell>
          <cell r="D1177" t="str">
            <v>Baûo veä ñöôøng caùp ngaàm baèng raûi löôùi ni loâng</v>
          </cell>
          <cell r="E1177" t="str">
            <v>100m</v>
          </cell>
          <cell r="G1177">
            <v>7358</v>
          </cell>
        </row>
        <row r="1178">
          <cell r="A1178" t="str">
            <v>07.2103</v>
          </cell>
          <cell r="B1178" t="str">
            <v>07.2103</v>
          </cell>
          <cell r="D1178" t="str">
            <v>Baûo veä ñöôøng caùp ngaàm baèng raûi löôùi theùp</v>
          </cell>
          <cell r="E1178" t="str">
            <v>100m</v>
          </cell>
          <cell r="G1178">
            <v>14716</v>
          </cell>
        </row>
        <row r="1179">
          <cell r="A1179" t="str">
            <v>07.2104</v>
          </cell>
          <cell r="B1179" t="str">
            <v>07.2104</v>
          </cell>
          <cell r="D1179" t="str">
            <v>Baûo veä ñöôøng caùp ngaàm baèng xeáp gaïch chæ</v>
          </cell>
          <cell r="E1179" t="str">
            <v>1000v</v>
          </cell>
          <cell r="G1179">
            <v>58863</v>
          </cell>
        </row>
        <row r="1180">
          <cell r="A1180" t="str">
            <v>07.2105</v>
          </cell>
          <cell r="B1180" t="str">
            <v>07.2105</v>
          </cell>
          <cell r="D1180" t="str">
            <v>Baûo veä ñöôøng caùp ngaàm baèng taám ñan beâ toâng coù 
troïng löôïng &lt;=20kg</v>
          </cell>
          <cell r="E1180" t="str">
            <v>taám</v>
          </cell>
          <cell r="G1180">
            <v>1030</v>
          </cell>
        </row>
        <row r="1181">
          <cell r="A1181" t="str">
            <v>07.2106</v>
          </cell>
          <cell r="B1181" t="str">
            <v>07.2106</v>
          </cell>
          <cell r="D1181" t="str">
            <v>Baûo veä ñöôøng caùp ngaàm baèng taám ñan beâ toâng coù 
troïng löôïng &gt;20kg</v>
          </cell>
          <cell r="E1181" t="str">
            <v>taám</v>
          </cell>
          <cell r="G1181">
            <v>1472</v>
          </cell>
        </row>
        <row r="1182">
          <cell r="A1182" t="str">
            <v>07.2201</v>
          </cell>
          <cell r="B1182" t="str">
            <v>07.2201</v>
          </cell>
          <cell r="C1182" t="str">
            <v>LAÉP ÑAËT OÁNG THEÙP BAÛO VEÄ CAÙP</v>
          </cell>
          <cell r="D1182" t="str">
            <v>Ñöôøng kính oáng : d&lt;= 25mm</v>
          </cell>
          <cell r="E1182" t="str">
            <v>100m</v>
          </cell>
          <cell r="F1182">
            <v>181812</v>
          </cell>
          <cell r="G1182">
            <v>418050</v>
          </cell>
        </row>
        <row r="1183">
          <cell r="A1183" t="str">
            <v>07.2202</v>
          </cell>
          <cell r="B1183" t="str">
            <v>07.2202</v>
          </cell>
          <cell r="D1183" t="str">
            <v>Ñöôøng kính oáng : d&lt;= 50mm</v>
          </cell>
          <cell r="E1183" t="str">
            <v>100m</v>
          </cell>
          <cell r="F1183">
            <v>420000</v>
          </cell>
          <cell r="G1183">
            <v>491905</v>
          </cell>
        </row>
        <row r="1184">
          <cell r="A1184" t="str">
            <v>07.2203</v>
          </cell>
          <cell r="B1184" t="str">
            <v>07.2203</v>
          </cell>
          <cell r="D1184" t="str">
            <v>Ñöôøng kính oáng : d&lt;= 75mm</v>
          </cell>
          <cell r="E1184" t="str">
            <v>100m</v>
          </cell>
          <cell r="F1184">
            <v>420000</v>
          </cell>
          <cell r="G1184">
            <v>568857</v>
          </cell>
        </row>
        <row r="1185">
          <cell r="A1185" t="str">
            <v>07.2204</v>
          </cell>
          <cell r="B1185" t="str">
            <v>07.2204</v>
          </cell>
          <cell r="D1185" t="str">
            <v>Ñöôøng kính oáng : d&lt;= 100mm</v>
          </cell>
          <cell r="E1185" t="str">
            <v>100m</v>
          </cell>
          <cell r="F1185">
            <v>420000</v>
          </cell>
          <cell r="G1185">
            <v>657886</v>
          </cell>
        </row>
        <row r="1186">
          <cell r="A1186" t="str">
            <v>07.2301</v>
          </cell>
          <cell r="B1186" t="str">
            <v>07.2301</v>
          </cell>
          <cell r="C1186" t="str">
            <v>LAÉP ÑAËT OÁNG BAÛO VEÄ CAÙP QUA ÑÖÔØNG</v>
          </cell>
          <cell r="D1186" t="str">
            <v>Loaïi baèng oáng gang; ñöôøng kính d &lt;= 120mm</v>
          </cell>
          <cell r="E1186" t="str">
            <v>100m</v>
          </cell>
          <cell r="F1186">
            <v>296483</v>
          </cell>
          <cell r="G1186">
            <v>253617</v>
          </cell>
        </row>
        <row r="1187">
          <cell r="A1187" t="str">
            <v>07.2302</v>
          </cell>
          <cell r="B1187" t="str">
            <v>07.2302</v>
          </cell>
          <cell r="D1187" t="str">
            <v>Loaïi baèng oáng gang; ñöôøng kính d &lt;= 220mm</v>
          </cell>
          <cell r="E1187" t="str">
            <v>100m</v>
          </cell>
          <cell r="F1187">
            <v>487205</v>
          </cell>
          <cell r="G1187">
            <v>346826</v>
          </cell>
        </row>
        <row r="1188">
          <cell r="A1188" t="str">
            <v>07.2303</v>
          </cell>
          <cell r="B1188" t="str">
            <v>07.2303</v>
          </cell>
          <cell r="D1188" t="str">
            <v>Loaïi baèng oáng beâ toâng; ñöôøng kính d &lt;= 150mm</v>
          </cell>
          <cell r="E1188" t="str">
            <v>100m</v>
          </cell>
          <cell r="F1188">
            <v>249910</v>
          </cell>
          <cell r="G1188">
            <v>596108</v>
          </cell>
        </row>
        <row r="1189">
          <cell r="A1189" t="str">
            <v>07.2304</v>
          </cell>
          <cell r="B1189" t="str">
            <v>07.2304</v>
          </cell>
          <cell r="D1189" t="str">
            <v>Loaïi baèng oáng beâ toâng; ñöôøng kính d &lt;= 250mm</v>
          </cell>
          <cell r="E1189" t="str">
            <v>100m</v>
          </cell>
          <cell r="F1189">
            <v>375100</v>
          </cell>
          <cell r="G1189">
            <v>758683</v>
          </cell>
        </row>
        <row r="1190">
          <cell r="A1190" t="str">
            <v>07.2401</v>
          </cell>
          <cell r="B1190" t="str">
            <v>07.2401</v>
          </cell>
          <cell r="C1190" t="str">
            <v>LAÉP OÁNG NHÖÏA BAÛO VEÄ CAÙP</v>
          </cell>
          <cell r="D1190" t="str">
            <v>Ñöôøng kính oáng : d&lt;= 32mm</v>
          </cell>
          <cell r="E1190" t="str">
            <v>100m</v>
          </cell>
          <cell r="F1190">
            <v>1348</v>
          </cell>
          <cell r="G1190">
            <v>71223</v>
          </cell>
        </row>
        <row r="1191">
          <cell r="A1191" t="str">
            <v>07.2402</v>
          </cell>
          <cell r="B1191" t="str">
            <v>07.2402</v>
          </cell>
          <cell r="D1191" t="str">
            <v>Ñöôøng kính oáng : d&lt;= 40mm</v>
          </cell>
          <cell r="E1191" t="str">
            <v>100m</v>
          </cell>
          <cell r="F1191">
            <v>1788</v>
          </cell>
          <cell r="G1191">
            <v>88100</v>
          </cell>
        </row>
        <row r="1192">
          <cell r="A1192" t="str">
            <v>07.2403</v>
          </cell>
          <cell r="B1192" t="str">
            <v>07.2403</v>
          </cell>
          <cell r="D1192" t="str">
            <v>Ñöôøng kính oáng : d&lt;= 50mm</v>
          </cell>
          <cell r="E1192" t="str">
            <v>100m</v>
          </cell>
          <cell r="F1192">
            <v>2299</v>
          </cell>
          <cell r="G1192">
            <v>109932</v>
          </cell>
        </row>
        <row r="1193">
          <cell r="A1193" t="str">
            <v>07.2404</v>
          </cell>
          <cell r="B1193" t="str">
            <v>07.2404</v>
          </cell>
          <cell r="D1193" t="str">
            <v>Ñöôøng kính oáng : d&lt;= 65mm</v>
          </cell>
          <cell r="E1193" t="str">
            <v>100m</v>
          </cell>
          <cell r="F1193">
            <v>2607</v>
          </cell>
          <cell r="G1193">
            <v>119222</v>
          </cell>
        </row>
        <row r="1194">
          <cell r="A1194" t="str">
            <v>07.2405</v>
          </cell>
          <cell r="B1194" t="str">
            <v>07.2405</v>
          </cell>
          <cell r="D1194" t="str">
            <v>Ñöôøng kính oáng : d&lt;= 89mm</v>
          </cell>
          <cell r="E1194" t="str">
            <v>100m</v>
          </cell>
          <cell r="F1194">
            <v>3487</v>
          </cell>
          <cell r="G1194">
            <v>139350</v>
          </cell>
        </row>
        <row r="1195">
          <cell r="A1195" t="str">
            <v>07.2406</v>
          </cell>
          <cell r="B1195" t="str">
            <v>07.2406</v>
          </cell>
          <cell r="D1195" t="str">
            <v>Ñöôøng kính oáng : d&lt;= 100mm</v>
          </cell>
          <cell r="E1195" t="str">
            <v>100m</v>
          </cell>
          <cell r="F1195">
            <v>4367</v>
          </cell>
          <cell r="G1195">
            <v>171865</v>
          </cell>
        </row>
        <row r="1196">
          <cell r="A1196" t="str">
            <v>07.2407</v>
          </cell>
          <cell r="B1196" t="str">
            <v>07.2407</v>
          </cell>
          <cell r="D1196" t="str">
            <v>Ñöôøng kính oáng : d&gt; 100mm</v>
          </cell>
          <cell r="E1196" t="str">
            <v>100m</v>
          </cell>
          <cell r="F1196">
            <v>5335</v>
          </cell>
          <cell r="G1196">
            <v>174962</v>
          </cell>
        </row>
        <row r="1197">
          <cell r="A1197" t="str">
            <v>07.3101</v>
          </cell>
          <cell r="B1197" t="str">
            <v>07.3101</v>
          </cell>
          <cell r="C1197" t="str">
            <v>KEÙO RAÛI VAØ LAÉP ÑAËT ÑÖÔØNG DAÂY CAÙP NGAÀM</v>
          </cell>
          <cell r="D1197" t="str">
            <v>Troïng löôïng caùp &lt;= 1kg/m</v>
          </cell>
          <cell r="E1197" t="str">
            <v>100m</v>
          </cell>
          <cell r="F1197">
            <v>37850</v>
          </cell>
          <cell r="G1197">
            <v>26327</v>
          </cell>
        </row>
        <row r="1198">
          <cell r="A1198" t="str">
            <v>07.3102</v>
          </cell>
          <cell r="B1198" t="str">
            <v>07.3102</v>
          </cell>
          <cell r="D1198" t="str">
            <v>Troïng löôïng caùp &lt;= 2kg/m</v>
          </cell>
          <cell r="E1198" t="str">
            <v>100m</v>
          </cell>
          <cell r="F1198">
            <v>37850</v>
          </cell>
          <cell r="G1198">
            <v>30552</v>
          </cell>
        </row>
        <row r="1199">
          <cell r="A1199" t="str">
            <v>07.3103</v>
          </cell>
          <cell r="B1199" t="str">
            <v>07.3103</v>
          </cell>
          <cell r="D1199" t="str">
            <v>Troïng löôïng caùp &lt;= 3kg/m</v>
          </cell>
          <cell r="E1199" t="str">
            <v>100m</v>
          </cell>
          <cell r="F1199">
            <v>37850</v>
          </cell>
          <cell r="G1199">
            <v>40627</v>
          </cell>
        </row>
        <row r="1200">
          <cell r="A1200" t="str">
            <v>07.3104</v>
          </cell>
          <cell r="B1200" t="str">
            <v>07.3104</v>
          </cell>
          <cell r="D1200" t="str">
            <v>Troïng löôïng caùp &lt;= 4,5kg/m</v>
          </cell>
          <cell r="E1200" t="str">
            <v>100m</v>
          </cell>
          <cell r="F1200">
            <v>45510</v>
          </cell>
          <cell r="G1200">
            <v>52816</v>
          </cell>
        </row>
        <row r="1201">
          <cell r="A1201" t="str">
            <v>07.3105</v>
          </cell>
          <cell r="B1201" t="str">
            <v>07.3105</v>
          </cell>
          <cell r="D1201" t="str">
            <v>Troïng löôïng caùp &lt;= 6kg/m</v>
          </cell>
          <cell r="E1201" t="str">
            <v>100m</v>
          </cell>
          <cell r="F1201">
            <v>45510</v>
          </cell>
          <cell r="G1201">
            <v>67116</v>
          </cell>
        </row>
        <row r="1202">
          <cell r="A1202" t="str">
            <v>07.3106</v>
          </cell>
          <cell r="B1202" t="str">
            <v>07.3106</v>
          </cell>
          <cell r="D1202" t="str">
            <v>Troïng löôïng caùp &lt;= 7,5kg/m</v>
          </cell>
          <cell r="E1202" t="str">
            <v>100m</v>
          </cell>
          <cell r="F1202">
            <v>53170</v>
          </cell>
          <cell r="G1202">
            <v>85317</v>
          </cell>
        </row>
        <row r="1203">
          <cell r="A1203" t="str">
            <v>07.3107</v>
          </cell>
          <cell r="B1203" t="str">
            <v>07.3107</v>
          </cell>
          <cell r="D1203" t="str">
            <v>Troïng löôïng caùp &lt;= 9kg/m</v>
          </cell>
          <cell r="E1203" t="str">
            <v>100m</v>
          </cell>
          <cell r="F1203">
            <v>53170</v>
          </cell>
          <cell r="G1203">
            <v>107256</v>
          </cell>
        </row>
        <row r="1204">
          <cell r="A1204" t="str">
            <v>07.3108</v>
          </cell>
          <cell r="B1204" t="str">
            <v>07.3108</v>
          </cell>
          <cell r="D1204" t="str">
            <v>Troïng löôïng caùp &lt;= 10,5kg/m</v>
          </cell>
          <cell r="E1204" t="str">
            <v>100m</v>
          </cell>
          <cell r="F1204">
            <v>60180</v>
          </cell>
          <cell r="G1204">
            <v>130008</v>
          </cell>
        </row>
        <row r="1205">
          <cell r="A1205" t="str">
            <v>07.3109</v>
          </cell>
          <cell r="B1205" t="str">
            <v>07.3109</v>
          </cell>
          <cell r="D1205" t="str">
            <v>Troïng löôïng caùp &lt;= 12kg/m</v>
          </cell>
          <cell r="E1205" t="str">
            <v>100m</v>
          </cell>
          <cell r="F1205">
            <v>60180</v>
          </cell>
          <cell r="G1205">
            <v>175835</v>
          </cell>
        </row>
        <row r="1206">
          <cell r="A1206" t="str">
            <v>07.3110</v>
          </cell>
          <cell r="B1206" t="str">
            <v>07.3110</v>
          </cell>
          <cell r="D1206" t="str">
            <v>Troïng löôïng caùp &lt;= 15kg/m</v>
          </cell>
          <cell r="E1206" t="str">
            <v>100m</v>
          </cell>
          <cell r="F1206">
            <v>68040</v>
          </cell>
          <cell r="G1206">
            <v>197124</v>
          </cell>
        </row>
        <row r="1207">
          <cell r="A1207" t="str">
            <v>07.3111</v>
          </cell>
          <cell r="B1207" t="str">
            <v>07.3111</v>
          </cell>
          <cell r="D1207" t="str">
            <v>Troïng löôïng caùp &lt;= 18kg/m</v>
          </cell>
          <cell r="E1207" t="str">
            <v>100m</v>
          </cell>
          <cell r="F1207">
            <v>68690</v>
          </cell>
          <cell r="G1207">
            <v>255952</v>
          </cell>
        </row>
        <row r="1208">
          <cell r="A1208" t="str">
            <v>07.3112</v>
          </cell>
          <cell r="B1208" t="str">
            <v>07.3112</v>
          </cell>
          <cell r="D1208" t="str">
            <v>Troïng löôïng caùp &lt;= 21kg/m</v>
          </cell>
          <cell r="E1208" t="str">
            <v>100m</v>
          </cell>
          <cell r="F1208">
            <v>68690</v>
          </cell>
          <cell r="G1208">
            <v>341270</v>
          </cell>
        </row>
        <row r="1209">
          <cell r="A1209" t="str">
            <v>07.3113</v>
          </cell>
          <cell r="B1209" t="str">
            <v>07.3113</v>
          </cell>
          <cell r="D1209" t="str">
            <v>Troïng löôïng caùp &lt;= 24kg/m</v>
          </cell>
          <cell r="E1209" t="str">
            <v>100m</v>
          </cell>
          <cell r="F1209">
            <v>73470</v>
          </cell>
          <cell r="G1209">
            <v>455027</v>
          </cell>
        </row>
        <row r="1210">
          <cell r="A1210" t="str">
            <v>07.3114</v>
          </cell>
          <cell r="B1210" t="str">
            <v>07.3114</v>
          </cell>
          <cell r="D1210" t="str">
            <v>Troïng löôïng caùp &lt;= 28kg/m</v>
          </cell>
          <cell r="E1210" t="str">
            <v>100m</v>
          </cell>
          <cell r="F1210">
            <v>78000</v>
          </cell>
          <cell r="G1210">
            <v>591372</v>
          </cell>
        </row>
        <row r="1211">
          <cell r="A1211" t="str">
            <v>07.3115</v>
          </cell>
          <cell r="B1211" t="str">
            <v>07.3115</v>
          </cell>
          <cell r="D1211" t="str">
            <v>Troïng löôïng caùp &lt;= 32kg/m</v>
          </cell>
          <cell r="E1211" t="str">
            <v>100m</v>
          </cell>
          <cell r="F1211">
            <v>81880</v>
          </cell>
          <cell r="G1211">
            <v>768670</v>
          </cell>
        </row>
        <row r="1212">
          <cell r="A1212" t="str">
            <v>07.3201</v>
          </cell>
          <cell r="B1212" t="str">
            <v>07.3201</v>
          </cell>
          <cell r="C1212" t="str">
            <v xml:space="preserve">LAÉP ÑAËT CAÙP TREÂN GIAÙ ÑÔÕ ÑAËT ÔÛ TÖÔØNG ,TREO TREÂN CAÙP 
</v>
          </cell>
          <cell r="D1212" t="str">
            <v>Troïng löôïng caùp &lt;= 1kg/m</v>
          </cell>
          <cell r="E1212" t="str">
            <v>100m</v>
          </cell>
          <cell r="F1212">
            <v>49850</v>
          </cell>
          <cell r="G1212">
            <v>36565</v>
          </cell>
        </row>
        <row r="1213">
          <cell r="A1213" t="str">
            <v>07.3202</v>
          </cell>
          <cell r="B1213" t="str">
            <v>07.3202</v>
          </cell>
          <cell r="D1213" t="str">
            <v>Troïng löôïng caùp &lt;= 2kg/m</v>
          </cell>
          <cell r="E1213" t="str">
            <v>100m</v>
          </cell>
          <cell r="F1213">
            <v>49850</v>
          </cell>
          <cell r="G1213">
            <v>40627</v>
          </cell>
        </row>
        <row r="1214">
          <cell r="A1214" t="str">
            <v>07.3203</v>
          </cell>
          <cell r="B1214" t="str">
            <v>07.3203</v>
          </cell>
          <cell r="D1214" t="str">
            <v>Troïng löôïng caùp &lt;= 3kg/m</v>
          </cell>
          <cell r="E1214" t="str">
            <v>100m</v>
          </cell>
          <cell r="F1214">
            <v>49850</v>
          </cell>
          <cell r="G1214">
            <v>52816</v>
          </cell>
        </row>
        <row r="1215">
          <cell r="A1215" t="str">
            <v>07.3204</v>
          </cell>
          <cell r="B1215" t="str">
            <v>07.3204</v>
          </cell>
          <cell r="D1215" t="str">
            <v>Troïng löôïng caùp &lt;= 4,5kg/m</v>
          </cell>
          <cell r="E1215" t="str">
            <v>100m</v>
          </cell>
          <cell r="F1215">
            <v>57510</v>
          </cell>
          <cell r="G1215">
            <v>69067</v>
          </cell>
        </row>
        <row r="1216">
          <cell r="A1216" t="str">
            <v>07.3205</v>
          </cell>
          <cell r="B1216" t="str">
            <v>07.3205</v>
          </cell>
          <cell r="D1216" t="str">
            <v>Troïng löôïng caùp &lt;= 6kg/m</v>
          </cell>
          <cell r="E1216" t="str">
            <v>100m</v>
          </cell>
          <cell r="F1216">
            <v>60510</v>
          </cell>
          <cell r="G1216">
            <v>81255</v>
          </cell>
        </row>
        <row r="1217">
          <cell r="A1217" t="str">
            <v>07.3206</v>
          </cell>
          <cell r="B1217" t="str">
            <v>07.3206</v>
          </cell>
          <cell r="D1217" t="str">
            <v>Troïng löôïng caùp &lt;= 7,5kg/m</v>
          </cell>
          <cell r="E1217" t="str">
            <v>100m</v>
          </cell>
          <cell r="F1217">
            <v>68170</v>
          </cell>
          <cell r="G1217">
            <v>101568</v>
          </cell>
        </row>
        <row r="1218">
          <cell r="A1218" t="str">
            <v>07.3207</v>
          </cell>
          <cell r="B1218" t="str">
            <v>07.3207</v>
          </cell>
          <cell r="D1218" t="str">
            <v>Troïng löôïng caùp &lt;= 9kg/m</v>
          </cell>
          <cell r="E1218" t="str">
            <v>100m</v>
          </cell>
          <cell r="F1218">
            <v>68170</v>
          </cell>
          <cell r="G1218">
            <v>125945</v>
          </cell>
        </row>
        <row r="1219">
          <cell r="A1219" t="str">
            <v>07.3208</v>
          </cell>
          <cell r="B1219" t="str">
            <v>07.3208</v>
          </cell>
          <cell r="D1219" t="str">
            <v>Troïng löôïng caùp &lt;= 10,5kg/m</v>
          </cell>
          <cell r="E1219" t="str">
            <v>100m</v>
          </cell>
          <cell r="F1219">
            <v>75180</v>
          </cell>
          <cell r="G1219">
            <v>152434</v>
          </cell>
        </row>
        <row r="1220">
          <cell r="A1220" t="str">
            <v>07.3209</v>
          </cell>
          <cell r="B1220" t="str">
            <v>07.3209</v>
          </cell>
          <cell r="D1220" t="str">
            <v>Troïng löôïng caùp &lt;= 12kg/m</v>
          </cell>
          <cell r="E1220" t="str">
            <v>100m</v>
          </cell>
          <cell r="F1220">
            <v>75180</v>
          </cell>
          <cell r="G1220">
            <v>152434</v>
          </cell>
        </row>
        <row r="1221">
          <cell r="A1221" t="str">
            <v>07.3210</v>
          </cell>
          <cell r="B1221" t="str">
            <v>07.3210</v>
          </cell>
          <cell r="D1221" t="str">
            <v>Troïng löôïng caùp &lt;= 15kg/m</v>
          </cell>
          <cell r="E1221" t="str">
            <v>100m</v>
          </cell>
          <cell r="F1221">
            <v>75180</v>
          </cell>
          <cell r="G1221">
            <v>176810</v>
          </cell>
        </row>
        <row r="1222">
          <cell r="A1222" t="str">
            <v>07.3211</v>
          </cell>
          <cell r="B1222" t="str">
            <v>07.3211</v>
          </cell>
          <cell r="D1222" t="str">
            <v>Troïng löôïng caùp &lt;= 18kg/m</v>
          </cell>
          <cell r="E1222" t="str">
            <v>100m</v>
          </cell>
          <cell r="F1222">
            <v>86690</v>
          </cell>
          <cell r="G1222">
            <v>284392</v>
          </cell>
        </row>
        <row r="1223">
          <cell r="A1223" t="str">
            <v>07.3212</v>
          </cell>
          <cell r="B1223" t="str">
            <v>07.3212</v>
          </cell>
          <cell r="D1223" t="str">
            <v>Troïng löôïng caùp &lt;= 21kg/m</v>
          </cell>
          <cell r="E1223" t="str">
            <v>100m</v>
          </cell>
          <cell r="F1223">
            <v>86690</v>
          </cell>
          <cell r="G1223">
            <v>377835</v>
          </cell>
        </row>
        <row r="1224">
          <cell r="A1224" t="str">
            <v>07.3213</v>
          </cell>
          <cell r="B1224" t="str">
            <v>07.3213</v>
          </cell>
          <cell r="D1224" t="str">
            <v>Troïng löôïng caùp &lt;= 24kg/m</v>
          </cell>
          <cell r="E1224" t="str">
            <v>100m</v>
          </cell>
          <cell r="F1224">
            <v>91470</v>
          </cell>
          <cell r="G1224">
            <v>501992</v>
          </cell>
        </row>
        <row r="1225">
          <cell r="A1225" t="str">
            <v>07.3214</v>
          </cell>
          <cell r="B1225" t="str">
            <v>07.3214</v>
          </cell>
          <cell r="D1225" t="str">
            <v>Troïng löôïng caùp &lt;= 28kg/m</v>
          </cell>
          <cell r="E1225" t="str">
            <v>100m</v>
          </cell>
          <cell r="F1225">
            <v>96000</v>
          </cell>
          <cell r="G1225">
            <v>652638</v>
          </cell>
        </row>
        <row r="1226">
          <cell r="A1226" t="str">
            <v>07.3215</v>
          </cell>
          <cell r="B1226" t="str">
            <v>07.3215</v>
          </cell>
          <cell r="D1226" t="str">
            <v>Troïng löôïng caùp &lt;= 32kg/m</v>
          </cell>
          <cell r="E1226" t="str">
            <v>100m</v>
          </cell>
          <cell r="F1226">
            <v>99880</v>
          </cell>
          <cell r="G1226">
            <v>815960</v>
          </cell>
        </row>
        <row r="1227">
          <cell r="A1227" t="str">
            <v>07.3301</v>
          </cell>
          <cell r="B1227" t="str">
            <v>07.3301</v>
          </cell>
          <cell r="C1227" t="str">
            <v>LAÉP ÑAËT CAÙP TREO TREÂN DAÂY THEÙP</v>
          </cell>
          <cell r="D1227" t="str">
            <v>Troïng löôïng caùp &lt;= 1kg/m</v>
          </cell>
          <cell r="E1227" t="str">
            <v>100m</v>
          </cell>
          <cell r="F1227">
            <v>287863</v>
          </cell>
          <cell r="G1227">
            <v>54928</v>
          </cell>
        </row>
        <row r="1228">
          <cell r="A1228" t="str">
            <v>07.3302</v>
          </cell>
          <cell r="B1228" t="str">
            <v>07.3302</v>
          </cell>
          <cell r="D1228" t="str">
            <v>Troïng löôïng caùp &lt;= 2kg/m</v>
          </cell>
          <cell r="E1228" t="str">
            <v>100m</v>
          </cell>
          <cell r="F1228">
            <v>287863</v>
          </cell>
          <cell r="G1228">
            <v>60941</v>
          </cell>
        </row>
        <row r="1229">
          <cell r="A1229" t="str">
            <v>07.3303</v>
          </cell>
          <cell r="B1229" t="str">
            <v>07.3303</v>
          </cell>
          <cell r="D1229" t="str">
            <v>Troïng löôïng caùp &lt;= 3kg/m</v>
          </cell>
          <cell r="E1229" t="str">
            <v>100m</v>
          </cell>
          <cell r="F1229">
            <v>288513</v>
          </cell>
          <cell r="G1229">
            <v>77192</v>
          </cell>
        </row>
        <row r="1230">
          <cell r="A1230" t="str">
            <v>07.3304</v>
          </cell>
          <cell r="B1230" t="str">
            <v>07.3304</v>
          </cell>
          <cell r="D1230" t="str">
            <v>Troïng löôïng caùp &lt;= 4,5kg/m</v>
          </cell>
          <cell r="E1230" t="str">
            <v>100m</v>
          </cell>
          <cell r="F1230">
            <v>295523</v>
          </cell>
          <cell r="G1230">
            <v>103519</v>
          </cell>
        </row>
        <row r="1231">
          <cell r="A1231" t="str">
            <v>07.3305</v>
          </cell>
          <cell r="B1231" t="str">
            <v>07.3305</v>
          </cell>
          <cell r="D1231" t="str">
            <v>Troïng löôïng caùp &lt;= 6kg/m</v>
          </cell>
          <cell r="E1231" t="str">
            <v>100m</v>
          </cell>
          <cell r="F1231">
            <v>296173</v>
          </cell>
          <cell r="G1231">
            <v>130008</v>
          </cell>
        </row>
        <row r="1232">
          <cell r="A1232" t="str">
            <v>07.3306</v>
          </cell>
          <cell r="B1232" t="str">
            <v>07.3306</v>
          </cell>
          <cell r="D1232" t="str">
            <v>Troïng löôïng caùp &lt;= 7,5kg/m</v>
          </cell>
          <cell r="E1232" t="str">
            <v>100m</v>
          </cell>
          <cell r="F1232">
            <v>303183</v>
          </cell>
          <cell r="G1232">
            <v>170635</v>
          </cell>
        </row>
        <row r="1233">
          <cell r="A1233" t="str">
            <v>07.3307</v>
          </cell>
          <cell r="B1233" t="str">
            <v>07.3307</v>
          </cell>
          <cell r="D1233" t="str">
            <v>Troïng löôïng caùp &lt;= 9kg/m</v>
          </cell>
          <cell r="E1233" t="str">
            <v>100m</v>
          </cell>
          <cell r="F1233">
            <v>303183</v>
          </cell>
          <cell r="G1233">
            <v>243764</v>
          </cell>
        </row>
        <row r="1234">
          <cell r="A1234" t="str">
            <v>07.3308</v>
          </cell>
          <cell r="B1234" t="str">
            <v>07.3308</v>
          </cell>
          <cell r="D1234" t="str">
            <v>Troïng löôïng caùp &lt;= 10,5kg/m</v>
          </cell>
          <cell r="E1234" t="str">
            <v>100m</v>
          </cell>
          <cell r="F1234">
            <v>310843</v>
          </cell>
          <cell r="G1234">
            <v>284392</v>
          </cell>
        </row>
        <row r="1235">
          <cell r="A1235" t="str">
            <v>07.3309</v>
          </cell>
          <cell r="B1235" t="str">
            <v>07.3309</v>
          </cell>
          <cell r="D1235" t="str">
            <v>Troïng löôïng caùp &lt;= 12kg/m</v>
          </cell>
          <cell r="E1235" t="str">
            <v>100m</v>
          </cell>
          <cell r="F1235">
            <v>310843</v>
          </cell>
          <cell r="G1235">
            <v>325019</v>
          </cell>
        </row>
        <row r="1236">
          <cell r="A1236" t="str">
            <v>07.3401</v>
          </cell>
          <cell r="B1236" t="str">
            <v>07.3401</v>
          </cell>
          <cell r="C1236" t="str">
            <v>LAÉP ÑAËT CAÙP TRONG OÁNG BAÛO VEÄ</v>
          </cell>
          <cell r="D1236" t="str">
            <v>Troïng löôïng caùp &lt;= 1kg/m</v>
          </cell>
          <cell r="E1236" t="str">
            <v>100m</v>
          </cell>
          <cell r="F1236">
            <v>43569</v>
          </cell>
          <cell r="G1236">
            <v>42740</v>
          </cell>
        </row>
        <row r="1237">
          <cell r="A1237" t="str">
            <v>07.3402</v>
          </cell>
          <cell r="B1237" t="str">
            <v>07.3402</v>
          </cell>
          <cell r="D1237" t="str">
            <v>Troïng löôïng caùp &lt;= 2kg/m</v>
          </cell>
          <cell r="E1237" t="str">
            <v>100m</v>
          </cell>
          <cell r="F1237">
            <v>43569</v>
          </cell>
          <cell r="G1237">
            <v>48753</v>
          </cell>
        </row>
        <row r="1238">
          <cell r="A1238" t="str">
            <v>07.3403</v>
          </cell>
          <cell r="B1238" t="str">
            <v>07.3403</v>
          </cell>
          <cell r="D1238" t="str">
            <v>Troïng löôïng caùp &lt;= 3kg/m</v>
          </cell>
          <cell r="E1238" t="str">
            <v>100m</v>
          </cell>
          <cell r="F1238">
            <v>43569</v>
          </cell>
          <cell r="G1238">
            <v>60941</v>
          </cell>
        </row>
        <row r="1239">
          <cell r="A1239" t="str">
            <v>07.3404</v>
          </cell>
          <cell r="B1239" t="str">
            <v>07.3404</v>
          </cell>
          <cell r="D1239" t="str">
            <v>Troïng löôïng caùp &lt;= 4,5kg/m</v>
          </cell>
          <cell r="E1239" t="str">
            <v>100m</v>
          </cell>
          <cell r="F1239">
            <v>51979</v>
          </cell>
          <cell r="G1239">
            <v>81255</v>
          </cell>
        </row>
        <row r="1240">
          <cell r="A1240" t="str">
            <v>07.3405</v>
          </cell>
          <cell r="B1240" t="str">
            <v>07.3405</v>
          </cell>
          <cell r="D1240" t="str">
            <v>Troïng löôïng caùp &lt;= 6kg/m</v>
          </cell>
          <cell r="E1240" t="str">
            <v>100m</v>
          </cell>
          <cell r="F1240">
            <v>51979</v>
          </cell>
          <cell r="G1240">
            <v>103519</v>
          </cell>
        </row>
        <row r="1241">
          <cell r="A1241" t="str">
            <v>07.3406</v>
          </cell>
          <cell r="B1241" t="str">
            <v>07.3406</v>
          </cell>
          <cell r="D1241" t="str">
            <v>Troïng löôïng caùp &lt;= 7,5kg/m</v>
          </cell>
          <cell r="E1241" t="str">
            <v>100m</v>
          </cell>
          <cell r="F1241">
            <v>68351</v>
          </cell>
          <cell r="G1241">
            <v>103519</v>
          </cell>
        </row>
        <row r="1242">
          <cell r="A1242" t="str">
            <v>07.3407</v>
          </cell>
          <cell r="B1242" t="str">
            <v>07.3407</v>
          </cell>
          <cell r="D1242" t="str">
            <v>Troïng löôïng caùp &lt;= 9kg/m</v>
          </cell>
          <cell r="E1242" t="str">
            <v>100m</v>
          </cell>
          <cell r="F1242">
            <v>68351</v>
          </cell>
          <cell r="G1242">
            <v>134070</v>
          </cell>
        </row>
        <row r="1243">
          <cell r="A1243" t="str">
            <v>07.3408</v>
          </cell>
          <cell r="B1243" t="str">
            <v>07.3408</v>
          </cell>
          <cell r="D1243" t="str">
            <v>Troïng löôïng caùp &lt;= 10,5kg/m</v>
          </cell>
          <cell r="E1243" t="str">
            <v>100m</v>
          </cell>
          <cell r="F1243">
            <v>76111</v>
          </cell>
          <cell r="G1243">
            <v>164622</v>
          </cell>
        </row>
        <row r="1244">
          <cell r="A1244" t="str">
            <v>07.3409</v>
          </cell>
          <cell r="B1244" t="str">
            <v>07.3409</v>
          </cell>
          <cell r="D1244" t="str">
            <v>Troïng löôïng caùp &lt;= 12kg/m</v>
          </cell>
          <cell r="E1244" t="str">
            <v>100m</v>
          </cell>
          <cell r="F1244">
            <v>76111</v>
          </cell>
          <cell r="G1244">
            <v>199074</v>
          </cell>
        </row>
        <row r="1245">
          <cell r="A1245" t="str">
            <v>07.3410</v>
          </cell>
          <cell r="B1245" t="str">
            <v>07.3410</v>
          </cell>
          <cell r="D1245" t="str">
            <v>Troïng löôïng caùp &lt;= 15kg/m</v>
          </cell>
          <cell r="E1245" t="str">
            <v>100m</v>
          </cell>
          <cell r="F1245">
            <v>84721</v>
          </cell>
          <cell r="G1245">
            <v>231576</v>
          </cell>
        </row>
        <row r="1246">
          <cell r="A1246" t="str">
            <v>07.3411</v>
          </cell>
          <cell r="B1246" t="str">
            <v>07.3411</v>
          </cell>
          <cell r="D1246" t="str">
            <v>Troïng löôïng caùp &lt;= 18kg/m</v>
          </cell>
          <cell r="E1246" t="str">
            <v>100m</v>
          </cell>
          <cell r="F1246">
            <v>85371</v>
          </cell>
          <cell r="G1246">
            <v>296580</v>
          </cell>
        </row>
        <row r="1247">
          <cell r="A1247" t="str">
            <v>07.3412</v>
          </cell>
          <cell r="B1247" t="str">
            <v>07.3412</v>
          </cell>
          <cell r="D1247" t="str">
            <v>Troïng löôïng caùp &lt;= 21kg/m</v>
          </cell>
          <cell r="E1247" t="str">
            <v>100m</v>
          </cell>
          <cell r="F1247">
            <v>85371</v>
          </cell>
          <cell r="G1247">
            <v>414399</v>
          </cell>
        </row>
        <row r="1248">
          <cell r="A1248" t="str">
            <v>07.3413</v>
          </cell>
          <cell r="B1248" t="str">
            <v>07.3413</v>
          </cell>
          <cell r="D1248" t="str">
            <v>Troïng löôïng caùp &lt;= 24kg/m</v>
          </cell>
          <cell r="E1248" t="str">
            <v>100m</v>
          </cell>
          <cell r="F1248">
            <v>90901</v>
          </cell>
          <cell r="G1248">
            <v>511905</v>
          </cell>
        </row>
        <row r="1249">
          <cell r="A1249" t="str">
            <v>07.3414</v>
          </cell>
          <cell r="B1249" t="str">
            <v>07.3414</v>
          </cell>
          <cell r="D1249" t="str">
            <v>Troïng löôïng caùp &lt;= 28kg/m</v>
          </cell>
          <cell r="E1249" t="str">
            <v>100m</v>
          </cell>
          <cell r="F1249">
            <v>95431</v>
          </cell>
          <cell r="G1249">
            <v>778421</v>
          </cell>
        </row>
        <row r="1250">
          <cell r="A1250" t="str">
            <v>07.3415</v>
          </cell>
          <cell r="B1250" t="str">
            <v>07.3415</v>
          </cell>
          <cell r="D1250" t="str">
            <v>Troïng löôïng caùp &lt;= 32kg/m</v>
          </cell>
          <cell r="E1250" t="str">
            <v>100m</v>
          </cell>
          <cell r="F1250">
            <v>100811</v>
          </cell>
          <cell r="G1250">
            <v>932805</v>
          </cell>
        </row>
        <row r="1251">
          <cell r="A1251" t="str">
            <v>07.4111</v>
          </cell>
          <cell r="B1251" t="str">
            <v>07.4111</v>
          </cell>
          <cell r="C1251" t="str">
            <v>ÑAÀU CAÙP &lt;= 1kV COÙ 3 ÑEÁN 4 RUOÄT</v>
          </cell>
          <cell r="D1251" t="str">
            <v>Caùp coù tieát dieän &lt;= 35mm2</v>
          </cell>
          <cell r="E1251" t="str">
            <v>ñaàu</v>
          </cell>
          <cell r="F1251">
            <v>58952</v>
          </cell>
          <cell r="G1251">
            <v>26889</v>
          </cell>
        </row>
        <row r="1252">
          <cell r="A1252" t="str">
            <v>07.4112</v>
          </cell>
          <cell r="B1252" t="str">
            <v>07.4112</v>
          </cell>
          <cell r="C1252" t="str">
            <v>Laép ñaët pheãu toân</v>
          </cell>
          <cell r="D1252" t="str">
            <v>Caùp coù tieát dieän &lt;= 70mm2</v>
          </cell>
          <cell r="E1252" t="str">
            <v>ñaàu</v>
          </cell>
          <cell r="F1252">
            <v>71285</v>
          </cell>
          <cell r="G1252">
            <v>31370</v>
          </cell>
        </row>
        <row r="1253">
          <cell r="A1253" t="str">
            <v>07.4113</v>
          </cell>
          <cell r="B1253" t="str">
            <v>07.4113</v>
          </cell>
          <cell r="D1253" t="str">
            <v>Caùp coù tieát dieän &lt;= 120mm2</v>
          </cell>
          <cell r="E1253" t="str">
            <v>ñaàu</v>
          </cell>
          <cell r="F1253">
            <v>75238</v>
          </cell>
          <cell r="G1253">
            <v>40333</v>
          </cell>
        </row>
        <row r="1254">
          <cell r="A1254" t="str">
            <v>07.4114</v>
          </cell>
          <cell r="B1254" t="str">
            <v>07.4114</v>
          </cell>
          <cell r="D1254" t="str">
            <v>Caùp coù tieát dieän &lt;= 185mm2</v>
          </cell>
          <cell r="E1254" t="str">
            <v>ñaàu</v>
          </cell>
          <cell r="F1254">
            <v>85473</v>
          </cell>
          <cell r="G1254">
            <v>49296</v>
          </cell>
        </row>
        <row r="1255">
          <cell r="A1255" t="str">
            <v>07.4115</v>
          </cell>
          <cell r="B1255" t="str">
            <v>07.4115</v>
          </cell>
          <cell r="D1255" t="str">
            <v>Caùp coù tieát dieän &lt;= 240mm2</v>
          </cell>
          <cell r="E1255" t="str">
            <v>ñaàu</v>
          </cell>
          <cell r="F1255">
            <v>100138</v>
          </cell>
          <cell r="G1255">
            <v>53777</v>
          </cell>
        </row>
        <row r="1256">
          <cell r="A1256" t="str">
            <v>07.4116</v>
          </cell>
          <cell r="B1256" t="str">
            <v>07.4116</v>
          </cell>
          <cell r="D1256" t="str">
            <v>Caùp coù tieát dieän &lt;= 300mm2</v>
          </cell>
          <cell r="E1256" t="str">
            <v>ñaàu</v>
          </cell>
          <cell r="F1256">
            <v>119627</v>
          </cell>
          <cell r="G1256">
            <v>64533</v>
          </cell>
        </row>
        <row r="1257">
          <cell r="A1257" t="str">
            <v>07.4121</v>
          </cell>
          <cell r="B1257" t="str">
            <v>07.4121</v>
          </cell>
          <cell r="C1257" t="str">
            <v>Laép ñaët pheãu gang ñuùc</v>
          </cell>
          <cell r="D1257" t="str">
            <v>Caùp coù tieát dieän &lt;= 35mm2</v>
          </cell>
          <cell r="E1257" t="str">
            <v>ñaàu</v>
          </cell>
          <cell r="F1257">
            <v>66752</v>
          </cell>
          <cell r="G1257">
            <v>53777</v>
          </cell>
        </row>
        <row r="1258">
          <cell r="A1258" t="str">
            <v>07.4122</v>
          </cell>
          <cell r="B1258" t="str">
            <v>07.4122</v>
          </cell>
          <cell r="D1258" t="str">
            <v>Caùp coù tieát dieän &lt;= 70mm2</v>
          </cell>
          <cell r="E1258" t="str">
            <v>ñaàu</v>
          </cell>
          <cell r="F1258">
            <v>81685</v>
          </cell>
          <cell r="G1258">
            <v>60589</v>
          </cell>
        </row>
        <row r="1259">
          <cell r="A1259" t="str">
            <v>07.4123</v>
          </cell>
          <cell r="B1259" t="str">
            <v>07.4123</v>
          </cell>
          <cell r="D1259" t="str">
            <v>Caùp coù tieát dieän &lt;= 120mm2</v>
          </cell>
          <cell r="E1259" t="str">
            <v>ñaàu</v>
          </cell>
          <cell r="F1259">
            <v>85638</v>
          </cell>
          <cell r="G1259">
            <v>67222</v>
          </cell>
        </row>
        <row r="1260">
          <cell r="A1260" t="str">
            <v>07.4124</v>
          </cell>
          <cell r="B1260" t="str">
            <v>07.4124</v>
          </cell>
          <cell r="D1260" t="str">
            <v>Caùp coù tieát dieän &lt;= 185mm2</v>
          </cell>
          <cell r="E1260" t="str">
            <v>ñaàu</v>
          </cell>
          <cell r="F1260">
            <v>101073</v>
          </cell>
          <cell r="G1260">
            <v>74034</v>
          </cell>
        </row>
        <row r="1261">
          <cell r="A1261" t="str">
            <v>07.4125</v>
          </cell>
          <cell r="B1261" t="str">
            <v>07.4125</v>
          </cell>
          <cell r="D1261" t="str">
            <v>Caùp coù tieát dieän &lt;= 240mm2</v>
          </cell>
          <cell r="E1261" t="str">
            <v>ñaàu</v>
          </cell>
          <cell r="F1261">
            <v>118338</v>
          </cell>
          <cell r="G1261">
            <v>80666</v>
          </cell>
        </row>
        <row r="1262">
          <cell r="A1262" t="str">
            <v>07.4126</v>
          </cell>
          <cell r="B1262" t="str">
            <v>07.4126</v>
          </cell>
          <cell r="D1262" t="str">
            <v>Caùp coù tieát dieän &lt;= 300mm2</v>
          </cell>
          <cell r="E1262" t="str">
            <v>ñaàu</v>
          </cell>
          <cell r="F1262">
            <v>150827</v>
          </cell>
          <cell r="G1262">
            <v>86044</v>
          </cell>
        </row>
        <row r="1263">
          <cell r="A1263" t="str">
            <v>07.4211</v>
          </cell>
          <cell r="B1263" t="str">
            <v>07.4211</v>
          </cell>
          <cell r="C1263" t="str">
            <v>ÑAÀU CAÙP  3kV  ÑEÁN 15kV</v>
          </cell>
          <cell r="D1263" t="str">
            <v>Caùp coù tieát dieän &lt;= 35mm2</v>
          </cell>
          <cell r="E1263" t="str">
            <v>ñaàu</v>
          </cell>
          <cell r="F1263">
            <v>73560</v>
          </cell>
          <cell r="G1263">
            <v>29219</v>
          </cell>
        </row>
        <row r="1264">
          <cell r="A1264" t="str">
            <v>07.4212</v>
          </cell>
          <cell r="B1264" t="str">
            <v>07.4212</v>
          </cell>
          <cell r="C1264" t="str">
            <v>Pheãu toân 3-6kV</v>
          </cell>
          <cell r="D1264" t="str">
            <v>Caùp coù tieát dieän &lt;= 70mm2</v>
          </cell>
          <cell r="E1264" t="str">
            <v>ñaàu</v>
          </cell>
          <cell r="F1264">
            <v>84271</v>
          </cell>
          <cell r="G1264">
            <v>33700</v>
          </cell>
        </row>
        <row r="1265">
          <cell r="A1265" t="str">
            <v>07.4213</v>
          </cell>
          <cell r="B1265" t="str">
            <v>07.4213</v>
          </cell>
          <cell r="D1265" t="str">
            <v>Caùp coù tieát dieän &lt;= 120mm2</v>
          </cell>
          <cell r="E1265" t="str">
            <v>ñaàu</v>
          </cell>
          <cell r="F1265">
            <v>89164</v>
          </cell>
          <cell r="G1265">
            <v>44814</v>
          </cell>
        </row>
        <row r="1266">
          <cell r="A1266" t="str">
            <v>07.4214</v>
          </cell>
          <cell r="B1266" t="str">
            <v>07.4214</v>
          </cell>
          <cell r="D1266" t="str">
            <v>Caùp coù tieát dieän &lt;= 185mm2</v>
          </cell>
          <cell r="E1266" t="str">
            <v>ñaàu</v>
          </cell>
          <cell r="F1266">
            <v>107583</v>
          </cell>
          <cell r="G1266">
            <v>53777</v>
          </cell>
        </row>
        <row r="1267">
          <cell r="A1267" t="str">
            <v>07.4215</v>
          </cell>
          <cell r="B1267" t="str">
            <v>07.4215</v>
          </cell>
          <cell r="D1267" t="str">
            <v>Caùp coù tieát dieän &lt;= 240mm2</v>
          </cell>
          <cell r="E1267" t="str">
            <v>ñaàu</v>
          </cell>
          <cell r="F1267">
            <v>121565</v>
          </cell>
          <cell r="G1267">
            <v>58259</v>
          </cell>
        </row>
        <row r="1268">
          <cell r="A1268" t="str">
            <v>07.4216</v>
          </cell>
          <cell r="B1268" t="str">
            <v>07.4216</v>
          </cell>
          <cell r="D1268" t="str">
            <v>Caùp coù tieát dieän &lt;= 300mm2</v>
          </cell>
          <cell r="E1268" t="str">
            <v>ñaàu</v>
          </cell>
          <cell r="F1268">
            <v>142677</v>
          </cell>
          <cell r="G1268">
            <v>65071</v>
          </cell>
        </row>
        <row r="1269">
          <cell r="A1269" t="str">
            <v>07.4221</v>
          </cell>
          <cell r="B1269" t="str">
            <v>07.4221</v>
          </cell>
          <cell r="C1269" t="str">
            <v>Pheãu toân 10-15kV</v>
          </cell>
          <cell r="D1269" t="str">
            <v>Caùp coù tieát dieän &lt;= 35mm2</v>
          </cell>
          <cell r="E1269" t="str">
            <v>ñaàu</v>
          </cell>
          <cell r="F1269">
            <v>73560</v>
          </cell>
          <cell r="G1269">
            <v>38182</v>
          </cell>
        </row>
        <row r="1270">
          <cell r="A1270" t="str">
            <v>07.4222</v>
          </cell>
          <cell r="B1270" t="str">
            <v>07.4222</v>
          </cell>
          <cell r="D1270" t="str">
            <v>Caùp coù tieát dieän &lt;= 70mm2</v>
          </cell>
          <cell r="E1270" t="str">
            <v>ñaàu</v>
          </cell>
          <cell r="F1270">
            <v>84271</v>
          </cell>
          <cell r="G1270">
            <v>42663</v>
          </cell>
        </row>
        <row r="1271">
          <cell r="A1271" t="str">
            <v>07.4223</v>
          </cell>
          <cell r="B1271" t="str">
            <v>07.4223</v>
          </cell>
          <cell r="D1271" t="str">
            <v>Caùp coù tieát dieän &lt;= 120mm2</v>
          </cell>
          <cell r="E1271" t="str">
            <v>ñaàu</v>
          </cell>
          <cell r="F1271">
            <v>79164</v>
          </cell>
          <cell r="G1271">
            <v>53777</v>
          </cell>
        </row>
        <row r="1272">
          <cell r="A1272" t="str">
            <v>07.4224</v>
          </cell>
          <cell r="B1272" t="str">
            <v>07.4224</v>
          </cell>
          <cell r="D1272" t="str">
            <v>Caùp coù tieát dieän &lt;= 185mm2</v>
          </cell>
          <cell r="E1272" t="str">
            <v>ñaàu</v>
          </cell>
          <cell r="F1272">
            <v>107583</v>
          </cell>
          <cell r="G1272">
            <v>65071</v>
          </cell>
        </row>
        <row r="1273">
          <cell r="A1273" t="str">
            <v>07.4225</v>
          </cell>
          <cell r="B1273" t="str">
            <v>07.4225</v>
          </cell>
          <cell r="D1273" t="str">
            <v>Caùp coù tieát dieän &lt;= 240mm2</v>
          </cell>
          <cell r="E1273" t="str">
            <v>ñaàu</v>
          </cell>
          <cell r="F1273">
            <v>121565</v>
          </cell>
          <cell r="G1273">
            <v>71703</v>
          </cell>
        </row>
        <row r="1274">
          <cell r="A1274" t="str">
            <v>07.4226</v>
          </cell>
          <cell r="B1274" t="str">
            <v>07.4226</v>
          </cell>
          <cell r="D1274" t="str">
            <v>Caùp coù tieát dieän &lt;= 300mm2</v>
          </cell>
          <cell r="E1274" t="str">
            <v>ñaàu</v>
          </cell>
          <cell r="F1274">
            <v>142677</v>
          </cell>
          <cell r="G1274">
            <v>79053</v>
          </cell>
        </row>
        <row r="1275">
          <cell r="A1275" t="str">
            <v>07.4231</v>
          </cell>
          <cell r="B1275" t="str">
            <v>07.4231</v>
          </cell>
          <cell r="C1275" t="str">
            <v>Pheãu gang ñuùc 3-6kV</v>
          </cell>
          <cell r="D1275" t="str">
            <v>Caùp coù tieát dieän &lt;= 35mm2</v>
          </cell>
          <cell r="E1275" t="str">
            <v>ñaàu</v>
          </cell>
          <cell r="F1275">
            <v>81360</v>
          </cell>
          <cell r="G1275">
            <v>58259</v>
          </cell>
        </row>
        <row r="1276">
          <cell r="A1276" t="str">
            <v>07.4232</v>
          </cell>
          <cell r="B1276" t="str">
            <v>07.4232</v>
          </cell>
          <cell r="D1276" t="str">
            <v>Caùp coù tieát dieän &lt;= 70mm2</v>
          </cell>
          <cell r="E1276" t="str">
            <v>ñaàu</v>
          </cell>
          <cell r="F1276">
            <v>94671</v>
          </cell>
          <cell r="G1276">
            <v>65071</v>
          </cell>
        </row>
        <row r="1277">
          <cell r="A1277" t="str">
            <v>07.4233</v>
          </cell>
          <cell r="B1277" t="str">
            <v>07.4233</v>
          </cell>
          <cell r="D1277" t="str">
            <v>Caùp coù tieát dieän &lt;= 120mm2</v>
          </cell>
          <cell r="E1277" t="str">
            <v>ñaàu</v>
          </cell>
          <cell r="F1277">
            <v>99564</v>
          </cell>
          <cell r="G1277">
            <v>71703</v>
          </cell>
        </row>
        <row r="1278">
          <cell r="A1278" t="str">
            <v>07.4234</v>
          </cell>
          <cell r="B1278" t="str">
            <v>07.4234</v>
          </cell>
          <cell r="D1278" t="str">
            <v>Caùp coù tieát dieän &lt;= 185mm2</v>
          </cell>
          <cell r="E1278" t="str">
            <v>ñaàu</v>
          </cell>
          <cell r="F1278">
            <v>123183</v>
          </cell>
          <cell r="G1278">
            <v>78515</v>
          </cell>
        </row>
        <row r="1279">
          <cell r="A1279" t="str">
            <v>07.4235</v>
          </cell>
          <cell r="B1279" t="str">
            <v>07.4235</v>
          </cell>
          <cell r="D1279" t="str">
            <v>Caùp coù tieát dieän &lt;= 240mm2</v>
          </cell>
          <cell r="E1279" t="str">
            <v>ñaàu</v>
          </cell>
          <cell r="F1279">
            <v>139765</v>
          </cell>
          <cell r="G1279">
            <v>87478</v>
          </cell>
        </row>
        <row r="1280">
          <cell r="A1280" t="str">
            <v>07.4236</v>
          </cell>
          <cell r="B1280" t="str">
            <v>07.4236</v>
          </cell>
          <cell r="D1280" t="str">
            <v>Caùp coù tieát dieän &lt;= 300mm2</v>
          </cell>
          <cell r="E1280" t="str">
            <v>ñaàu</v>
          </cell>
          <cell r="F1280">
            <v>173877</v>
          </cell>
          <cell r="G1280">
            <v>96441</v>
          </cell>
        </row>
        <row r="1281">
          <cell r="A1281" t="str">
            <v>07.4241</v>
          </cell>
          <cell r="B1281" t="str">
            <v>07.4241</v>
          </cell>
          <cell r="C1281" t="str">
            <v>Pheãu gang ñuùc 10-15kV</v>
          </cell>
          <cell r="D1281" t="str">
            <v>Caùp coù tieát dieän &lt;= 35mm2</v>
          </cell>
          <cell r="E1281" t="str">
            <v>ñaàu</v>
          </cell>
          <cell r="F1281">
            <v>81360</v>
          </cell>
          <cell r="G1281">
            <v>71703</v>
          </cell>
          <cell r="H1281"/>
        </row>
        <row r="1282">
          <cell r="A1282" t="str">
            <v>07.4242</v>
          </cell>
          <cell r="B1282" t="str">
            <v>07.4242</v>
          </cell>
          <cell r="D1282" t="str">
            <v>Caùp coù tieát dieän &lt;= 70mm2</v>
          </cell>
          <cell r="E1282" t="str">
            <v>ñaàu</v>
          </cell>
          <cell r="F1282">
            <v>94671</v>
          </cell>
          <cell r="G1282">
            <v>78515</v>
          </cell>
        </row>
        <row r="1283">
          <cell r="A1283" t="str">
            <v>07.4243</v>
          </cell>
          <cell r="B1283" t="str">
            <v>07.4243</v>
          </cell>
          <cell r="D1283" t="str">
            <v>Caùp coù tieát dieän &lt;= 120mm2</v>
          </cell>
          <cell r="E1283" t="str">
            <v>ñaàu</v>
          </cell>
          <cell r="F1283">
            <v>99564</v>
          </cell>
          <cell r="G1283">
            <v>87478</v>
          </cell>
        </row>
        <row r="1284">
          <cell r="A1284" t="str">
            <v>07.4244</v>
          </cell>
          <cell r="B1284" t="str">
            <v>07.4244</v>
          </cell>
          <cell r="D1284" t="str">
            <v>Caùp coù tieát dieän &lt;= 185mm2</v>
          </cell>
          <cell r="E1284" t="str">
            <v>ñaàu</v>
          </cell>
          <cell r="F1284">
            <v>123183</v>
          </cell>
          <cell r="G1284">
            <v>96441</v>
          </cell>
        </row>
        <row r="1285">
          <cell r="A1285" t="str">
            <v>07.4245</v>
          </cell>
          <cell r="B1285" t="str">
            <v>07.4245</v>
          </cell>
          <cell r="D1285" t="str">
            <v>Caùp coù tieát dieän &lt;= 240mm2</v>
          </cell>
          <cell r="E1285" t="str">
            <v>ñaàu</v>
          </cell>
          <cell r="F1285">
            <v>139765</v>
          </cell>
          <cell r="G1285">
            <v>105404</v>
          </cell>
        </row>
        <row r="1286">
          <cell r="A1286" t="str">
            <v>07.4246</v>
          </cell>
          <cell r="B1286" t="str">
            <v>07.4246</v>
          </cell>
          <cell r="D1286" t="str">
            <v>Caùp coù tieát dieän &lt;= 300mm2</v>
          </cell>
          <cell r="E1286" t="str">
            <v>ñaàu</v>
          </cell>
          <cell r="F1286">
            <v>173877</v>
          </cell>
          <cell r="G1286">
            <v>115801</v>
          </cell>
        </row>
        <row r="1287">
          <cell r="A1287" t="str">
            <v>07.4311</v>
          </cell>
          <cell r="B1287" t="str">
            <v>07.4311</v>
          </cell>
          <cell r="C1287" t="str">
            <v>ÑAÀU CAÙP 22kV ÑEÁN 35kV</v>
          </cell>
          <cell r="D1287" t="str">
            <v>Caùp coù tieát dieän &lt;= 35mm2</v>
          </cell>
          <cell r="E1287" t="str">
            <v>ñaàu</v>
          </cell>
          <cell r="F1287">
            <v>186246</v>
          </cell>
          <cell r="G1287">
            <v>54494</v>
          </cell>
        </row>
        <row r="1288">
          <cell r="A1288" t="str">
            <v>07.4312</v>
          </cell>
          <cell r="B1288" t="str">
            <v>07.4312</v>
          </cell>
          <cell r="C1288" t="str">
            <v>Pheãu toân cho ñaàu caùp 22kV</v>
          </cell>
          <cell r="D1288" t="str">
            <v>Caùp coù tieát dieän &lt;= 70mm2</v>
          </cell>
          <cell r="E1288" t="str">
            <v>ñaàu</v>
          </cell>
          <cell r="F1288">
            <v>188846</v>
          </cell>
          <cell r="G1288">
            <v>68118</v>
          </cell>
        </row>
        <row r="1289">
          <cell r="A1289" t="str">
            <v>07.4313</v>
          </cell>
          <cell r="B1289" t="str">
            <v>07.4313</v>
          </cell>
          <cell r="D1289" t="str">
            <v>Caùp coù tieát dieän &lt;= 120mm2</v>
          </cell>
          <cell r="E1289" t="str">
            <v>ñaàu</v>
          </cell>
          <cell r="F1289">
            <v>192526</v>
          </cell>
          <cell r="G1289">
            <v>81742</v>
          </cell>
        </row>
        <row r="1290">
          <cell r="A1290" t="str">
            <v>07.4314</v>
          </cell>
          <cell r="B1290" t="str">
            <v>07.4314</v>
          </cell>
          <cell r="D1290" t="str">
            <v>Caùp coù tieát dieän &lt;= 185mm2</v>
          </cell>
          <cell r="E1290" t="str">
            <v>ñaàu</v>
          </cell>
          <cell r="F1290">
            <v>217728</v>
          </cell>
          <cell r="G1290">
            <v>93931</v>
          </cell>
        </row>
        <row r="1291">
          <cell r="A1291" t="str">
            <v>07.4315</v>
          </cell>
          <cell r="B1291" t="str">
            <v>07.4315</v>
          </cell>
          <cell r="D1291" t="str">
            <v>Caùp coù tieát dieän &lt;= 240mm2</v>
          </cell>
          <cell r="E1291" t="str">
            <v>ñaàu</v>
          </cell>
          <cell r="F1291">
            <v>224009</v>
          </cell>
          <cell r="G1291">
            <v>105045</v>
          </cell>
        </row>
        <row r="1292">
          <cell r="A1292" t="str">
            <v>07.4316</v>
          </cell>
          <cell r="B1292" t="str">
            <v>07.4316</v>
          </cell>
          <cell r="D1292" t="str">
            <v>Caùp coù tieát dieän &lt;= 300mm2</v>
          </cell>
          <cell r="E1292" t="str">
            <v>ñaàu</v>
          </cell>
          <cell r="F1292">
            <v>237009</v>
          </cell>
          <cell r="G1292">
            <v>114367</v>
          </cell>
        </row>
        <row r="1293">
          <cell r="A1293" t="str">
            <v>07.4321</v>
          </cell>
          <cell r="B1293" t="str">
            <v>07.4321</v>
          </cell>
          <cell r="C1293" t="str">
            <v>Pheãu toân cho ñaàu caùp 35kV</v>
          </cell>
          <cell r="D1293" t="str">
            <v>Caùp coù tieát dieän &lt;= 35mm2</v>
          </cell>
          <cell r="E1293" t="str">
            <v>ñaàu</v>
          </cell>
          <cell r="F1293">
            <v>186246</v>
          </cell>
          <cell r="G1293">
            <v>65429</v>
          </cell>
        </row>
        <row r="1294">
          <cell r="A1294" t="str">
            <v>07.4322</v>
          </cell>
          <cell r="B1294" t="str">
            <v>07.4322</v>
          </cell>
          <cell r="D1294" t="str">
            <v>Caùp coù tieát dieän &lt;= 70mm2</v>
          </cell>
          <cell r="E1294" t="str">
            <v>ñaàu</v>
          </cell>
          <cell r="F1294">
            <v>188846</v>
          </cell>
          <cell r="G1294">
            <v>81742</v>
          </cell>
        </row>
        <row r="1295">
          <cell r="A1295" t="str">
            <v>07.4323</v>
          </cell>
          <cell r="B1295" t="str">
            <v>07.4323</v>
          </cell>
          <cell r="D1295" t="str">
            <v>Caùp coù tieát dieän &lt;= 120mm2</v>
          </cell>
          <cell r="E1295" t="str">
            <v>ñaàu</v>
          </cell>
          <cell r="F1295">
            <v>192526</v>
          </cell>
          <cell r="G1295">
            <v>98054</v>
          </cell>
        </row>
        <row r="1296">
          <cell r="A1296" t="str">
            <v>07.4324</v>
          </cell>
          <cell r="B1296" t="str">
            <v>07.4324</v>
          </cell>
          <cell r="D1296" t="str">
            <v>Caùp coù tieát dieän &lt;= 185mm2</v>
          </cell>
          <cell r="E1296" t="str">
            <v>ñaàu</v>
          </cell>
          <cell r="F1296">
            <v>217728</v>
          </cell>
          <cell r="G1296">
            <v>112753</v>
          </cell>
        </row>
        <row r="1297">
          <cell r="A1297" t="str">
            <v>07.4325</v>
          </cell>
          <cell r="B1297" t="str">
            <v>07.4325</v>
          </cell>
          <cell r="D1297" t="str">
            <v>Caùp coù tieát dieän &lt;= 240mm2</v>
          </cell>
          <cell r="E1297" t="str">
            <v>ñaàu</v>
          </cell>
          <cell r="F1297">
            <v>224009</v>
          </cell>
          <cell r="G1297">
            <v>126018</v>
          </cell>
        </row>
        <row r="1298">
          <cell r="A1298" t="str">
            <v>07.4326</v>
          </cell>
          <cell r="B1298" t="str">
            <v>07.4326</v>
          </cell>
          <cell r="D1298" t="str">
            <v>Caùp coù tieát dieän &lt;= 300mm2</v>
          </cell>
          <cell r="E1298" t="str">
            <v>ñaàu</v>
          </cell>
          <cell r="F1298">
            <v>237009</v>
          </cell>
          <cell r="G1298">
            <v>137312</v>
          </cell>
        </row>
        <row r="1299">
          <cell r="A1299" t="str">
            <v>07.4331</v>
          </cell>
          <cell r="B1299" t="str">
            <v>07.4331</v>
          </cell>
          <cell r="C1299" t="str">
            <v>Pheãu gang cho ñaàu caùp 22kV</v>
          </cell>
          <cell r="D1299" t="str">
            <v>Caùp coù tieát dieän &lt;= 35mm2</v>
          </cell>
          <cell r="E1299" t="str">
            <v>ñaàu</v>
          </cell>
          <cell r="F1299">
            <v>194046</v>
          </cell>
          <cell r="G1299">
            <v>101998</v>
          </cell>
        </row>
        <row r="1300">
          <cell r="A1300" t="str">
            <v>07.4332</v>
          </cell>
          <cell r="B1300" t="str">
            <v>07.4332</v>
          </cell>
          <cell r="D1300" t="str">
            <v>Caùp coù tieát dieän &lt;= 70mm2</v>
          </cell>
          <cell r="E1300" t="str">
            <v>ñaàu</v>
          </cell>
          <cell r="F1300">
            <v>199246</v>
          </cell>
          <cell r="G1300">
            <v>113650</v>
          </cell>
        </row>
        <row r="1301">
          <cell r="A1301" t="str">
            <v>07.4333</v>
          </cell>
          <cell r="B1301" t="str">
            <v>07.4333</v>
          </cell>
          <cell r="D1301" t="str">
            <v>Caùp coù tieát dieän &lt;= 120mm2</v>
          </cell>
          <cell r="E1301" t="str">
            <v>ñaàu</v>
          </cell>
          <cell r="F1301">
            <v>202926</v>
          </cell>
          <cell r="G1301">
            <v>125481</v>
          </cell>
        </row>
        <row r="1302">
          <cell r="A1302" t="str">
            <v>07.4334</v>
          </cell>
          <cell r="B1302" t="str">
            <v>07.4334</v>
          </cell>
          <cell r="D1302" t="str">
            <v>Caùp coù tieát dieän &lt;= 185mm2</v>
          </cell>
          <cell r="E1302" t="str">
            <v>ñaàu</v>
          </cell>
          <cell r="F1302">
            <v>233328</v>
          </cell>
          <cell r="G1302">
            <v>136953</v>
          </cell>
        </row>
        <row r="1303">
          <cell r="A1303" t="str">
            <v>07.4335</v>
          </cell>
          <cell r="B1303" t="str">
            <v>07.4335</v>
          </cell>
          <cell r="D1303" t="str">
            <v>Caùp coù tieát dieän &lt;= 240mm2</v>
          </cell>
          <cell r="E1303" t="str">
            <v>ñaàu</v>
          </cell>
          <cell r="F1303">
            <v>242209</v>
          </cell>
          <cell r="G1303">
            <v>162049</v>
          </cell>
        </row>
        <row r="1304">
          <cell r="A1304" t="str">
            <v>07.4336</v>
          </cell>
          <cell r="B1304" t="str">
            <v>07.4336</v>
          </cell>
          <cell r="D1304" t="str">
            <v>Caùp coù tieát dieän &lt;= 300mm2</v>
          </cell>
          <cell r="E1304" t="str">
            <v>ñaàu</v>
          </cell>
          <cell r="F1304">
            <v>268209</v>
          </cell>
          <cell r="G1304">
            <v>165455</v>
          </cell>
        </row>
        <row r="1305">
          <cell r="A1305" t="str">
            <v>07.4341</v>
          </cell>
          <cell r="B1305" t="str">
            <v>07.4341</v>
          </cell>
          <cell r="C1305" t="str">
            <v>Pheãu gang cho ñaàu caùp 35kV</v>
          </cell>
          <cell r="D1305" t="str">
            <v>Caùp coù tieát dieän &lt;= 35mm2</v>
          </cell>
          <cell r="E1305" t="str">
            <v>ñaàu</v>
          </cell>
          <cell r="F1305">
            <v>194046</v>
          </cell>
          <cell r="G1305">
            <v>132651</v>
          </cell>
        </row>
        <row r="1306">
          <cell r="A1306" t="str">
            <v>07.4342</v>
          </cell>
          <cell r="B1306" t="str">
            <v>07.4342</v>
          </cell>
          <cell r="D1306" t="str">
            <v>Caùp coù tieát dieän &lt;= 70mm2</v>
          </cell>
          <cell r="E1306" t="str">
            <v>ñaàu</v>
          </cell>
          <cell r="F1306">
            <v>199246</v>
          </cell>
          <cell r="G1306">
            <v>147709</v>
          </cell>
        </row>
        <row r="1307">
          <cell r="A1307" t="str">
            <v>07.4343</v>
          </cell>
          <cell r="B1307" t="str">
            <v>07.4343</v>
          </cell>
          <cell r="D1307" t="str">
            <v>Caùp coù tieát dieän &lt;= 120mm2</v>
          </cell>
          <cell r="E1307" t="str">
            <v>ñaàu</v>
          </cell>
          <cell r="F1307">
            <v>202926</v>
          </cell>
          <cell r="G1307">
            <v>163125</v>
          </cell>
        </row>
        <row r="1308">
          <cell r="A1308" t="str">
            <v>07.4344</v>
          </cell>
          <cell r="B1308" t="str">
            <v>07.4344</v>
          </cell>
          <cell r="D1308" t="str">
            <v>Caùp coù tieát dieän &lt;= 185mm2</v>
          </cell>
          <cell r="E1308" t="str">
            <v>ñaàu</v>
          </cell>
          <cell r="F1308">
            <v>233328</v>
          </cell>
          <cell r="G1308">
            <v>178003</v>
          </cell>
        </row>
        <row r="1309">
          <cell r="A1309" t="str">
            <v>07.4345</v>
          </cell>
          <cell r="B1309" t="str">
            <v>07.4345</v>
          </cell>
          <cell r="D1309" t="str">
            <v>Caùp coù tieát dieän &lt;= 240mm2</v>
          </cell>
          <cell r="E1309" t="str">
            <v>ñaàu</v>
          </cell>
          <cell r="F1309">
            <v>242209</v>
          </cell>
          <cell r="G1309">
            <v>210628</v>
          </cell>
        </row>
        <row r="1310">
          <cell r="A1310" t="str">
            <v>07.4346</v>
          </cell>
          <cell r="B1310" t="str">
            <v>07.4346</v>
          </cell>
          <cell r="D1310" t="str">
            <v>Caùp coù tieát dieän &lt;= 300mm2</v>
          </cell>
          <cell r="E1310" t="str">
            <v>ñaàu</v>
          </cell>
          <cell r="F1310">
            <v>268209</v>
          </cell>
          <cell r="G1310">
            <v>215110</v>
          </cell>
        </row>
        <row r="1311">
          <cell r="A1311" t="str">
            <v>07.5101</v>
          </cell>
          <cell r="B1311" t="str">
            <v>07.5101</v>
          </cell>
          <cell r="C1311" t="str">
            <v xml:space="preserve">LAØM HOÄP NOÁI CAÙP DAÀU </v>
          </cell>
          <cell r="D1311" t="str">
            <v>Hoäp noái caùp &lt;= 1kV; caùp coù tieát dieän &lt;= 35mm2</v>
          </cell>
          <cell r="E1311" t="str">
            <v>hoäp</v>
          </cell>
          <cell r="F1311">
            <v>43190</v>
          </cell>
          <cell r="G1311">
            <v>107555</v>
          </cell>
        </row>
        <row r="1312">
          <cell r="A1312" t="str">
            <v>07.5102</v>
          </cell>
          <cell r="B1312" t="str">
            <v>07.5102</v>
          </cell>
          <cell r="D1312" t="str">
            <v>Hoäp noái caùp &lt;=1kV ; caùp coù tieát dieän &lt;= 70mm2</v>
          </cell>
          <cell r="E1312" t="str">
            <v>hoäp</v>
          </cell>
          <cell r="F1312">
            <v>46925</v>
          </cell>
          <cell r="G1312">
            <v>121895</v>
          </cell>
        </row>
        <row r="1313">
          <cell r="A1313" t="str">
            <v>07.5103</v>
          </cell>
          <cell r="B1313" t="str">
            <v>07.5103</v>
          </cell>
          <cell r="D1313" t="str">
            <v>Hoäp noái caùp &lt;=1kV ; caùp coù tieát dieän &lt;= 120mm2</v>
          </cell>
          <cell r="E1313" t="str">
            <v>hoäp</v>
          </cell>
          <cell r="F1313">
            <v>57332</v>
          </cell>
          <cell r="G1313">
            <v>134443</v>
          </cell>
        </row>
        <row r="1314">
          <cell r="A1314" t="str">
            <v>07.5104</v>
          </cell>
          <cell r="B1314" t="str">
            <v>07.5104</v>
          </cell>
          <cell r="D1314" t="str">
            <v>Hoäp noái caùp &lt;=1kV ; caùp coù tieát dieän &lt;= 185mm2</v>
          </cell>
          <cell r="E1314" t="str">
            <v>hoäp</v>
          </cell>
          <cell r="F1314">
            <v>62214</v>
          </cell>
          <cell r="G1314">
            <v>148784</v>
          </cell>
        </row>
        <row r="1315">
          <cell r="A1315" t="str">
            <v>07.5105</v>
          </cell>
          <cell r="B1315" t="str">
            <v>07.5105</v>
          </cell>
          <cell r="D1315" t="str">
            <v>Hoäp noái caùp &lt;=1kV ; caùp coù tieát dieän &lt;= 240mm2</v>
          </cell>
          <cell r="E1315" t="str">
            <v>hoäp</v>
          </cell>
          <cell r="F1315">
            <v>68088</v>
          </cell>
          <cell r="G1315">
            <v>161332</v>
          </cell>
        </row>
        <row r="1316">
          <cell r="A1316" t="str">
            <v>07.5106</v>
          </cell>
          <cell r="B1316" t="str">
            <v>07.5106</v>
          </cell>
          <cell r="D1316" t="str">
            <v>Hoäp noái caùp &lt;=1kV ; caùp coù tieát dieän &lt;= 300mm2</v>
          </cell>
          <cell r="E1316" t="str">
            <v>hoäp</v>
          </cell>
          <cell r="F1316">
            <v>75644</v>
          </cell>
          <cell r="G1316">
            <v>175673</v>
          </cell>
        </row>
        <row r="1317">
          <cell r="A1317" t="str">
            <v>07.5211</v>
          </cell>
          <cell r="B1317" t="str">
            <v>07.5211</v>
          </cell>
          <cell r="D1317" t="str">
            <v>Hoäp noái caùp &lt;= 1kV; caùp coù tieát dieän &lt;= 35mm2</v>
          </cell>
          <cell r="E1317" t="str">
            <v>hoäp</v>
          </cell>
          <cell r="F1317">
            <v>239186</v>
          </cell>
          <cell r="G1317">
            <v>123688</v>
          </cell>
        </row>
        <row r="1318">
          <cell r="A1318" t="str">
            <v>07.5212</v>
          </cell>
          <cell r="B1318" t="str">
            <v>07.5212</v>
          </cell>
          <cell r="D1318" t="str">
            <v>Hoäp noái caùp 3 ñeán 6kV ; caùp coù tieát dieän &lt;= 70mm2</v>
          </cell>
          <cell r="E1318" t="str">
            <v>hoäp</v>
          </cell>
          <cell r="F1318">
            <v>243534</v>
          </cell>
          <cell r="G1318">
            <v>137132</v>
          </cell>
        </row>
        <row r="1319">
          <cell r="A1319" t="str">
            <v>07.5213</v>
          </cell>
          <cell r="B1319" t="str">
            <v>07.5213</v>
          </cell>
          <cell r="D1319" t="str">
            <v>Hoäp noái caùp 3 ñeán 6kV ; caùp coù tieát dieän &lt;= 120mm2</v>
          </cell>
          <cell r="E1319" t="str">
            <v>hoäp</v>
          </cell>
          <cell r="F1319">
            <v>335668</v>
          </cell>
          <cell r="G1319">
            <v>150577</v>
          </cell>
        </row>
        <row r="1320">
          <cell r="A1320" t="str">
            <v>07.5214</v>
          </cell>
          <cell r="B1320" t="str">
            <v>07.5214</v>
          </cell>
          <cell r="D1320" t="str">
            <v>Hoäp noái caùp 3 ñeán 6kV ; caùp coù tieát dieän &lt;= 185mm2</v>
          </cell>
          <cell r="E1320" t="str">
            <v>hoäp</v>
          </cell>
          <cell r="F1320">
            <v>343774</v>
          </cell>
          <cell r="G1320">
            <v>166710</v>
          </cell>
        </row>
        <row r="1321">
          <cell r="A1321" t="str">
            <v>07.5215</v>
          </cell>
          <cell r="B1321" t="str">
            <v>07.5215</v>
          </cell>
          <cell r="D1321" t="str">
            <v>Hoäp noái caùp 3 ñeán 6kV ; caùp coù tieát dieän &lt;= 240mm2</v>
          </cell>
          <cell r="E1321" t="str">
            <v>hoäp</v>
          </cell>
          <cell r="F1321">
            <v>398756</v>
          </cell>
          <cell r="G1321">
            <v>184636</v>
          </cell>
        </row>
        <row r="1322">
          <cell r="A1322" t="str">
            <v>07.5216</v>
          </cell>
          <cell r="B1322" t="str">
            <v>07.5216</v>
          </cell>
          <cell r="D1322" t="str">
            <v>Hoäp noái caùp 3 ñeán 6kV ; caùp coù tieát dieän &lt;= 300mm2</v>
          </cell>
          <cell r="E1322" t="str">
            <v>hoäp</v>
          </cell>
          <cell r="F1322">
            <v>407148</v>
          </cell>
          <cell r="G1322">
            <v>202561</v>
          </cell>
        </row>
        <row r="1323">
          <cell r="A1323" t="str">
            <v>07.5221</v>
          </cell>
          <cell r="B1323" t="str">
            <v>07.5221</v>
          </cell>
          <cell r="D1323" t="str">
            <v>Hoäp noái caùp 10 ñeán 15kV ; caùp coù tieát dieän &lt;= 35mm2</v>
          </cell>
          <cell r="E1323" t="str">
            <v>hoäp</v>
          </cell>
          <cell r="F1323">
            <v>239186</v>
          </cell>
          <cell r="G1323">
            <v>172088</v>
          </cell>
        </row>
        <row r="1324">
          <cell r="A1324" t="str">
            <v>07.5222</v>
          </cell>
          <cell r="B1324" t="str">
            <v>07.5222</v>
          </cell>
          <cell r="D1324" t="str">
            <v>Hoäp noái caùp 10 ñeán 15kV ; caùp coù tieát dieän &lt;= 70mm2</v>
          </cell>
          <cell r="E1324" t="str">
            <v>hoäp</v>
          </cell>
          <cell r="F1324">
            <v>243534</v>
          </cell>
          <cell r="G1324">
            <v>188221</v>
          </cell>
        </row>
        <row r="1325">
          <cell r="A1325" t="str">
            <v>07.5223</v>
          </cell>
          <cell r="B1325" t="str">
            <v>07.5223</v>
          </cell>
          <cell r="D1325" t="str">
            <v>Hoäp noái caùp 10 ñeán 15kV ; caùp coù tieát dieän &lt;= 120mm2</v>
          </cell>
          <cell r="E1325" t="str">
            <v>hoäp</v>
          </cell>
          <cell r="F1325">
            <v>335668</v>
          </cell>
          <cell r="G1325">
            <v>209732</v>
          </cell>
        </row>
        <row r="1326">
          <cell r="A1326" t="str">
            <v>07.5224</v>
          </cell>
          <cell r="B1326" t="str">
            <v>07.5224</v>
          </cell>
          <cell r="D1326" t="str">
            <v>Hoäp noái caùp 10 ñeán 15kV ; caùp coù tieát dieän &lt;= 185mm2</v>
          </cell>
          <cell r="E1326" t="str">
            <v>hoäp</v>
          </cell>
          <cell r="F1326">
            <v>343774</v>
          </cell>
          <cell r="G1326">
            <v>233752</v>
          </cell>
        </row>
        <row r="1327">
          <cell r="A1327" t="str">
            <v>07.5225</v>
          </cell>
          <cell r="B1327" t="str">
            <v>07.5225</v>
          </cell>
          <cell r="D1327" t="str">
            <v>Hoäp noái caùp 10 ñeán 15kV ; caùp coù tieát dieän &lt;= 240mm2</v>
          </cell>
          <cell r="E1327" t="str">
            <v>hoäp</v>
          </cell>
          <cell r="F1327">
            <v>398756</v>
          </cell>
          <cell r="G1327">
            <v>252754</v>
          </cell>
          <cell r="H1327"/>
        </row>
        <row r="1328">
          <cell r="A1328" t="str">
            <v>07.5226</v>
          </cell>
          <cell r="B1328" t="str">
            <v>07.5226</v>
          </cell>
          <cell r="D1328" t="str">
            <v>Hoäp noái caùp 10 ñeán 15kV ; caùp coù tieát dieän &lt;= 300mm2</v>
          </cell>
          <cell r="E1328" t="str">
            <v>hoäp</v>
          </cell>
          <cell r="F1328">
            <v>407148</v>
          </cell>
          <cell r="G1328">
            <v>277850</v>
          </cell>
        </row>
        <row r="1329">
          <cell r="A1329" t="str">
            <v>07.5311</v>
          </cell>
          <cell r="B1329" t="str">
            <v>07.5311</v>
          </cell>
          <cell r="D1329" t="str">
            <v>Hoäp noái caùp 22kV ; caùp coù tieát dieän &lt;= 35mm2</v>
          </cell>
          <cell r="E1329" t="str">
            <v>hoäp</v>
          </cell>
          <cell r="F1329">
            <v>372310</v>
          </cell>
          <cell r="G1329">
            <v>241998</v>
          </cell>
        </row>
        <row r="1330">
          <cell r="A1330" t="str">
            <v>07.5312</v>
          </cell>
          <cell r="B1330" t="str">
            <v>07.5312</v>
          </cell>
          <cell r="D1330" t="str">
            <v>Hoäp noái caùp 22kV ; caùp coù tieát dieän &lt;= 70mm2</v>
          </cell>
          <cell r="E1330" t="str">
            <v>hoäp</v>
          </cell>
          <cell r="F1330">
            <v>379785</v>
          </cell>
          <cell r="G1330">
            <v>262434</v>
          </cell>
        </row>
        <row r="1331">
          <cell r="A1331" t="str">
            <v>07.5313</v>
          </cell>
          <cell r="B1331" t="str">
            <v>07.5313</v>
          </cell>
          <cell r="D1331" t="str">
            <v>Hoäp noái caùp 22kV ; caùp coù tieát dieän &lt;= 120mm2</v>
          </cell>
          <cell r="E1331" t="str">
            <v>hoäp</v>
          </cell>
          <cell r="F1331">
            <v>470914</v>
          </cell>
          <cell r="G1331">
            <v>292549</v>
          </cell>
        </row>
        <row r="1332">
          <cell r="A1332" t="str">
            <v>07.5314</v>
          </cell>
          <cell r="B1332" t="str">
            <v>07.5314</v>
          </cell>
          <cell r="D1332" t="str">
            <v>Hoäp noái caùp 22kV ; caùp coù tieát dieän &lt;= 185mm2</v>
          </cell>
          <cell r="E1332" t="str">
            <v>hoäp</v>
          </cell>
          <cell r="F1332">
            <v>481024</v>
          </cell>
          <cell r="G1332">
            <v>322664</v>
          </cell>
        </row>
        <row r="1333">
          <cell r="A1333" t="str">
            <v>07.5315</v>
          </cell>
          <cell r="B1333" t="str">
            <v>07.5315</v>
          </cell>
          <cell r="D1333" t="str">
            <v>Hoäp noái caùp 22kV ; caùp coù tieát dieän &lt;= 240mm2</v>
          </cell>
          <cell r="E1333" t="str">
            <v>hoäp</v>
          </cell>
          <cell r="F1333">
            <v>595208</v>
          </cell>
          <cell r="G1333">
            <v>352780</v>
          </cell>
        </row>
        <row r="1334">
          <cell r="A1334" t="str">
            <v>07.5316</v>
          </cell>
          <cell r="B1334" t="str">
            <v>07.5316</v>
          </cell>
          <cell r="D1334" t="str">
            <v>Hoäp noái caùp 22kV ; caùp coù tieát dieän &lt;= 300mm2</v>
          </cell>
          <cell r="E1334" t="str">
            <v>hoäp</v>
          </cell>
          <cell r="F1334">
            <v>601318</v>
          </cell>
          <cell r="G1334">
            <v>387197</v>
          </cell>
        </row>
        <row r="1335">
          <cell r="A1335" t="str">
            <v>07.5321</v>
          </cell>
          <cell r="B1335" t="str">
            <v>07.5321</v>
          </cell>
          <cell r="D1335" t="str">
            <v>Hoäp noái caùp 35kV ; caùp coù tieát dieän &lt;= 35mm2</v>
          </cell>
          <cell r="E1335" t="str">
            <v>hoäp</v>
          </cell>
          <cell r="F1335">
            <v>372310</v>
          </cell>
          <cell r="G1335">
            <v>290398</v>
          </cell>
        </row>
        <row r="1336">
          <cell r="A1336" t="str">
            <v>07.5322</v>
          </cell>
          <cell r="B1336" t="str">
            <v>07.5322</v>
          </cell>
          <cell r="D1336" t="str">
            <v>Hoäp noái caùp 35kV ; caùp coù tieát dieän &lt;= 70mm2</v>
          </cell>
          <cell r="E1336" t="str">
            <v>hoäp</v>
          </cell>
          <cell r="F1336">
            <v>379785</v>
          </cell>
          <cell r="G1336">
            <v>315494</v>
          </cell>
        </row>
        <row r="1337">
          <cell r="A1337" t="str">
            <v>07.5323</v>
          </cell>
          <cell r="B1337" t="str">
            <v>07.5323</v>
          </cell>
          <cell r="D1337" t="str">
            <v>Hoäp noái caùp 35kV ; caùp coù tieát dieän &lt;= 120mm2</v>
          </cell>
          <cell r="E1337" t="str">
            <v>hoäp</v>
          </cell>
          <cell r="F1337">
            <v>470914</v>
          </cell>
          <cell r="G1337">
            <v>351346</v>
          </cell>
        </row>
        <row r="1338">
          <cell r="A1338" t="str">
            <v>07.5324</v>
          </cell>
          <cell r="B1338" t="str">
            <v>07.5324</v>
          </cell>
          <cell r="D1338" t="str">
            <v>Hoäp noái caùp 35kV ; caùp coù tieát dieän &lt;= 185mm2</v>
          </cell>
          <cell r="E1338" t="str">
            <v>hoäp</v>
          </cell>
          <cell r="F1338">
            <v>481024</v>
          </cell>
          <cell r="G1338">
            <v>444624</v>
          </cell>
        </row>
        <row r="1339">
          <cell r="A1339" t="str">
            <v>07.5325</v>
          </cell>
          <cell r="B1339" t="str">
            <v>07.5325</v>
          </cell>
          <cell r="D1339" t="str">
            <v>Hoäp noái caùp 35kV ; caùp coù tieát dieän &lt;= 240mm2</v>
          </cell>
          <cell r="E1339" t="str">
            <v>hoäp</v>
          </cell>
          <cell r="F1339">
            <v>595208</v>
          </cell>
          <cell r="G1339">
            <v>423049</v>
          </cell>
        </row>
        <row r="1340">
          <cell r="A1340" t="str">
            <v>07.5326</v>
          </cell>
          <cell r="B1340" t="str">
            <v>07.5326</v>
          </cell>
          <cell r="D1340" t="str">
            <v>Hoäp noái caùp 35kV ; caùp coù tieát dieän &lt;= 300mm2</v>
          </cell>
          <cell r="E1340" t="str">
            <v>hoäp</v>
          </cell>
          <cell r="F1340">
            <v>601318</v>
          </cell>
          <cell r="G1340">
            <v>464278</v>
          </cell>
        </row>
        <row r="1341">
          <cell r="A1341" t="str">
            <v>07.6101</v>
          </cell>
          <cell r="B1341" t="str">
            <v>07.6101</v>
          </cell>
          <cell r="C1341" t="str">
            <v>LAØM ÑAÀU CAÙP KHOÂ</v>
          </cell>
          <cell r="D1341" t="str">
            <v>Ñaàu caùp &lt;= 1kV; caùp coù tieát dieän &lt;= 35mm2</v>
          </cell>
          <cell r="E1341" t="str">
            <v>ñaàu</v>
          </cell>
          <cell r="F1341">
            <v>2520</v>
          </cell>
          <cell r="G1341">
            <v>14878</v>
          </cell>
        </row>
        <row r="1342">
          <cell r="A1342" t="str">
            <v>07.6102</v>
          </cell>
          <cell r="B1342" t="str">
            <v>07.6102</v>
          </cell>
          <cell r="D1342" t="str">
            <v>Ñaàu caùp &lt;=1kV ; caùp coù tieát dieän &lt;= 70mm2</v>
          </cell>
          <cell r="E1342" t="str">
            <v>ñaàu</v>
          </cell>
          <cell r="F1342">
            <v>2520</v>
          </cell>
          <cell r="G1342">
            <v>17209</v>
          </cell>
        </row>
        <row r="1343">
          <cell r="A1343" t="str">
            <v>07.6103</v>
          </cell>
          <cell r="B1343" t="str">
            <v>07.6103</v>
          </cell>
          <cell r="D1343" t="str">
            <v>Ñaàu caùp &lt;=1kV ; caùp coù tieát dieän &lt;= 120mm2</v>
          </cell>
          <cell r="E1343" t="str">
            <v>ñaàu</v>
          </cell>
          <cell r="F1343">
            <v>2520</v>
          </cell>
          <cell r="G1343">
            <v>19360</v>
          </cell>
        </row>
        <row r="1344">
          <cell r="A1344" t="str">
            <v>07.6104</v>
          </cell>
          <cell r="B1344" t="str">
            <v>07.6104</v>
          </cell>
          <cell r="D1344" t="str">
            <v>Ñaàu caùp &lt;=1kV ; caùp coù tieát dieän &lt;= 185mm2</v>
          </cell>
          <cell r="E1344" t="str">
            <v>ñaàu</v>
          </cell>
          <cell r="F1344">
            <v>3360</v>
          </cell>
          <cell r="G1344">
            <v>21511</v>
          </cell>
        </row>
        <row r="1345">
          <cell r="A1345" t="str">
            <v>07.6105</v>
          </cell>
          <cell r="B1345" t="str">
            <v>07.6105</v>
          </cell>
          <cell r="D1345" t="str">
            <v>Ñaàu caùp &lt;=1kV ; caùp coù tieát dieän &lt;= 240mm2</v>
          </cell>
          <cell r="E1345" t="str">
            <v>ñaàu</v>
          </cell>
          <cell r="F1345">
            <v>3360</v>
          </cell>
          <cell r="G1345">
            <v>24500</v>
          </cell>
        </row>
        <row r="1346">
          <cell r="A1346" t="str">
            <v>07.6106</v>
          </cell>
          <cell r="B1346" t="str">
            <v>07.6106</v>
          </cell>
          <cell r="D1346" t="str">
            <v>Ñaàu caùp &lt;=1kV ; caùp coù tieát dieän &lt;= 300mm2</v>
          </cell>
          <cell r="E1346" t="str">
            <v>ñaàu</v>
          </cell>
          <cell r="F1346">
            <v>3360</v>
          </cell>
          <cell r="G1346">
            <v>27247</v>
          </cell>
        </row>
        <row r="1347">
          <cell r="A1347" t="str">
            <v>07.6211</v>
          </cell>
          <cell r="B1347" t="str">
            <v>07.6211</v>
          </cell>
          <cell r="D1347" t="str">
            <v>Ñaàu caùp 3-6kV; caùp coù tieát dieän &lt;= 35mm2</v>
          </cell>
          <cell r="E1347" t="str">
            <v>ñaàu</v>
          </cell>
          <cell r="F1347">
            <v>2520</v>
          </cell>
          <cell r="G1347">
            <v>17209</v>
          </cell>
        </row>
        <row r="1348">
          <cell r="A1348" t="str">
            <v>07.6212</v>
          </cell>
          <cell r="B1348" t="str">
            <v>07.6212</v>
          </cell>
          <cell r="D1348" t="str">
            <v>Ñaàu caùp 3-6kV ; caùp coù tieát dieän &lt;= 70mm2</v>
          </cell>
          <cell r="E1348" t="str">
            <v>ñaàu</v>
          </cell>
          <cell r="F1348">
            <v>2520</v>
          </cell>
          <cell r="G1348">
            <v>19001</v>
          </cell>
        </row>
        <row r="1349">
          <cell r="A1349" t="str">
            <v>07.6213</v>
          </cell>
          <cell r="B1349" t="str">
            <v>07.6213</v>
          </cell>
          <cell r="D1349" t="str">
            <v>Ñaàu caùp 3-6kV ; caùp coù tieát dieän &lt;= 120mm2</v>
          </cell>
          <cell r="E1349" t="str">
            <v>ñaàu</v>
          </cell>
          <cell r="F1349">
            <v>3360</v>
          </cell>
          <cell r="G1349">
            <v>21152</v>
          </cell>
        </row>
        <row r="1350">
          <cell r="A1350" t="str">
            <v>07.6214</v>
          </cell>
          <cell r="B1350" t="str">
            <v>07.6214</v>
          </cell>
          <cell r="D1350" t="str">
            <v>Ñaàu caùp 3-6kV ; caùp coù tieát dieän &lt;= 185mm2</v>
          </cell>
          <cell r="E1350" t="str">
            <v>ñaàu</v>
          </cell>
          <cell r="F1350">
            <v>3360</v>
          </cell>
          <cell r="G1350">
            <v>24738</v>
          </cell>
        </row>
        <row r="1351">
          <cell r="A1351" t="str">
            <v>07.6215</v>
          </cell>
          <cell r="B1351" t="str">
            <v>07.6215</v>
          </cell>
          <cell r="D1351" t="str">
            <v>Ñaàu caùp 3-6kV ; caùp coù tieát dieän &lt;= 240mm2</v>
          </cell>
          <cell r="E1351" t="str">
            <v>ñaàu</v>
          </cell>
          <cell r="F1351">
            <v>4200</v>
          </cell>
          <cell r="G1351">
            <v>26172</v>
          </cell>
        </row>
        <row r="1352">
          <cell r="A1352" t="str">
            <v>07.6216</v>
          </cell>
          <cell r="B1352" t="str">
            <v>07.6216</v>
          </cell>
          <cell r="D1352" t="str">
            <v>Ñaàu caùp 3-6kV ; caùp coù tieát dieän &lt;= 300mm2</v>
          </cell>
          <cell r="E1352" t="str">
            <v>ñaàu</v>
          </cell>
          <cell r="F1352">
            <v>4200</v>
          </cell>
          <cell r="G1352">
            <v>34059</v>
          </cell>
        </row>
        <row r="1353">
          <cell r="A1353" t="str">
            <v>07.6221</v>
          </cell>
          <cell r="B1353" t="str">
            <v>07.6221</v>
          </cell>
          <cell r="D1353" t="str">
            <v>Ñaàu caùp 10-15kV; caùp coù tieát dieän &lt;= 35mm2</v>
          </cell>
          <cell r="E1353" t="str">
            <v>ñaàu</v>
          </cell>
          <cell r="F1353">
            <v>2520</v>
          </cell>
          <cell r="G1353">
            <v>26889</v>
          </cell>
        </row>
        <row r="1354">
          <cell r="A1354" t="str">
            <v>07.6222</v>
          </cell>
          <cell r="B1354" t="str">
            <v>07.6222</v>
          </cell>
          <cell r="D1354" t="str">
            <v>Ñaàu caùp 10-15kV ; caùp coù tieát dieän &lt;= 70mm2</v>
          </cell>
          <cell r="E1354" t="str">
            <v>ñaàu</v>
          </cell>
          <cell r="F1354">
            <v>2520</v>
          </cell>
          <cell r="G1354">
            <v>29757</v>
          </cell>
        </row>
        <row r="1355">
          <cell r="A1355" t="str">
            <v>07.6223</v>
          </cell>
          <cell r="B1355" t="str">
            <v>07.6223</v>
          </cell>
          <cell r="D1355" t="str">
            <v>Ñaàu caùp 10-15kV ; caùp coù tieát dieän &lt;= 120mm2</v>
          </cell>
          <cell r="E1355" t="str">
            <v>ñaàu</v>
          </cell>
          <cell r="F1355">
            <v>3360</v>
          </cell>
          <cell r="G1355">
            <v>32983</v>
          </cell>
        </row>
        <row r="1356">
          <cell r="A1356" t="str">
            <v>07.6224</v>
          </cell>
          <cell r="B1356" t="str">
            <v>07.6224</v>
          </cell>
          <cell r="D1356" t="str">
            <v>Ñaàu caùp 10-15kV ; caùp coù tieát dieän &lt;= 185mm2</v>
          </cell>
          <cell r="E1356" t="str">
            <v>ñaàu</v>
          </cell>
          <cell r="F1356">
            <v>3360</v>
          </cell>
          <cell r="G1356">
            <v>36210</v>
          </cell>
        </row>
        <row r="1357">
          <cell r="A1357" t="str">
            <v>07.6225</v>
          </cell>
          <cell r="B1357" t="str">
            <v>07.6225</v>
          </cell>
          <cell r="D1357" t="str">
            <v>Ñaàu caùp 10-15kV ; caùp coù tieát dieän &lt;= 240mm2</v>
          </cell>
          <cell r="E1357" t="str">
            <v>ñaàu</v>
          </cell>
          <cell r="F1357">
            <v>4200</v>
          </cell>
          <cell r="G1357">
            <v>40512</v>
          </cell>
        </row>
        <row r="1358">
          <cell r="A1358" t="str">
            <v>07.6226</v>
          </cell>
          <cell r="B1358" t="str">
            <v>07.6226</v>
          </cell>
          <cell r="D1358" t="str">
            <v>Ñaàu caùp 10-15kV ; caùp coù tieát dieän &lt;= 300mm2</v>
          </cell>
          <cell r="E1358" t="str">
            <v>ñaàu</v>
          </cell>
          <cell r="F1358">
            <v>4200</v>
          </cell>
          <cell r="G1358">
            <v>52523</v>
          </cell>
        </row>
        <row r="1359">
          <cell r="A1359" t="str">
            <v>07.6311</v>
          </cell>
          <cell r="B1359" t="str">
            <v>07.6311</v>
          </cell>
          <cell r="D1359" t="str">
            <v>Ñaàu caùp 22kV; caùp coù tieát dieän &lt;= 35mm2</v>
          </cell>
          <cell r="E1359" t="str">
            <v>ñaàu</v>
          </cell>
          <cell r="F1359">
            <v>5040</v>
          </cell>
          <cell r="G1359">
            <v>34955</v>
          </cell>
        </row>
        <row r="1360">
          <cell r="A1360" t="str">
            <v>07.6312</v>
          </cell>
          <cell r="B1360" t="str">
            <v>07.6312</v>
          </cell>
          <cell r="D1360" t="str">
            <v>Ñaàu caùp 22kV ; caùp coù tieát dieän &lt;= 70mm2</v>
          </cell>
          <cell r="E1360" t="str">
            <v>ñaàu</v>
          </cell>
          <cell r="F1360">
            <v>5040</v>
          </cell>
          <cell r="G1360">
            <v>38720</v>
          </cell>
        </row>
        <row r="1361">
          <cell r="A1361" t="str">
            <v>07.6313</v>
          </cell>
          <cell r="B1361" t="str">
            <v>07.6313</v>
          </cell>
          <cell r="D1361" t="str">
            <v>Ñaàu caùp 22kV ; caùp coù tieát dieän &lt;= 120mm2</v>
          </cell>
          <cell r="E1361" t="str">
            <v>ñaàu</v>
          </cell>
          <cell r="F1361">
            <v>5040</v>
          </cell>
          <cell r="G1361">
            <v>42843</v>
          </cell>
        </row>
        <row r="1362">
          <cell r="A1362" t="str">
            <v>07.6314</v>
          </cell>
          <cell r="B1362" t="str">
            <v>07.6314</v>
          </cell>
          <cell r="D1362" t="str">
            <v>Ñaàu caùp 22kV ; caùp coù tieát dieän &lt;= 185mm2</v>
          </cell>
          <cell r="E1362" t="str">
            <v>ñaàu</v>
          </cell>
          <cell r="F1362">
            <v>5880</v>
          </cell>
          <cell r="G1362">
            <v>47145</v>
          </cell>
        </row>
        <row r="1363">
          <cell r="A1363" t="str">
            <v>07.6315</v>
          </cell>
          <cell r="B1363" t="str">
            <v>07.6315</v>
          </cell>
          <cell r="D1363" t="str">
            <v>Ñaàu caùp 22kV ; caùp coù tieát dieän &lt;= 240mm2</v>
          </cell>
          <cell r="E1363" t="str">
            <v>ñaàu</v>
          </cell>
          <cell r="F1363">
            <v>5880</v>
          </cell>
          <cell r="G1363">
            <v>52702</v>
          </cell>
        </row>
        <row r="1364">
          <cell r="A1364" t="str">
            <v>07.6316</v>
          </cell>
          <cell r="B1364" t="str">
            <v>07.6316</v>
          </cell>
          <cell r="D1364" t="str">
            <v>Ñaàu caùp 22kV ; caùp coù tieát dieän &lt;= 300mm2</v>
          </cell>
          <cell r="E1364" t="str">
            <v>ñaàu</v>
          </cell>
          <cell r="F1364">
            <v>5880</v>
          </cell>
          <cell r="G1364">
            <v>68297</v>
          </cell>
        </row>
        <row r="1365">
          <cell r="A1365" t="str">
            <v>07.6321</v>
          </cell>
          <cell r="B1365" t="str">
            <v>07.6321</v>
          </cell>
          <cell r="D1365" t="str">
            <v>Ñaàu caùp 35kV; caùp coù tieát dieän &lt;= 35mm2</v>
          </cell>
          <cell r="E1365" t="str">
            <v>ñaàu</v>
          </cell>
          <cell r="F1365">
            <v>5040</v>
          </cell>
          <cell r="G1365">
            <v>45532</v>
          </cell>
        </row>
        <row r="1366">
          <cell r="A1366" t="str">
            <v>07.6322</v>
          </cell>
          <cell r="B1366" t="str">
            <v>07.6322</v>
          </cell>
          <cell r="D1366" t="str">
            <v>Ñaàu caùp 35kV ; caùp coù tieát dieän &lt;= 70mm2</v>
          </cell>
          <cell r="E1366" t="str">
            <v>ñaàu</v>
          </cell>
          <cell r="F1366">
            <v>5040</v>
          </cell>
          <cell r="G1366">
            <v>50371</v>
          </cell>
        </row>
        <row r="1367">
          <cell r="A1367" t="str">
            <v>07.6323</v>
          </cell>
          <cell r="B1367" t="str">
            <v>07.6323</v>
          </cell>
          <cell r="D1367" t="str">
            <v>Ñaàu caùp 35kV ; caùp coù tieát dieän &lt;= 120mm2</v>
          </cell>
          <cell r="E1367" t="str">
            <v>ñaàu</v>
          </cell>
          <cell r="F1367">
            <v>5040</v>
          </cell>
          <cell r="G1367">
            <v>55749</v>
          </cell>
        </row>
        <row r="1368">
          <cell r="A1368" t="str">
            <v>07.6324</v>
          </cell>
          <cell r="B1368" t="str">
            <v>07.6324</v>
          </cell>
          <cell r="D1368" t="str">
            <v>Ñaàu caùp 35kV ; caùp coù tieát dieän &lt;= 185mm2</v>
          </cell>
          <cell r="E1368" t="str">
            <v>ñaàu</v>
          </cell>
          <cell r="F1368">
            <v>5880</v>
          </cell>
          <cell r="G1368">
            <v>61127</v>
          </cell>
        </row>
        <row r="1369">
          <cell r="A1369" t="str">
            <v>07.6325</v>
          </cell>
          <cell r="B1369" t="str">
            <v>07.6325</v>
          </cell>
          <cell r="D1369" t="str">
            <v>Ñaàu caùp 35kV ; caùp coù tieát dieän &lt;= 240mm2</v>
          </cell>
          <cell r="E1369" t="str">
            <v>ñaàu</v>
          </cell>
          <cell r="F1369">
            <v>5880</v>
          </cell>
          <cell r="G1369">
            <v>68477</v>
          </cell>
        </row>
        <row r="1370">
          <cell r="A1370" t="str">
            <v>07.6326</v>
          </cell>
          <cell r="B1370" t="str">
            <v>07.6326</v>
          </cell>
          <cell r="D1370" t="str">
            <v>Ñaàu caùp 35kV ; caùp coù tieát dieän &lt;= 300mm2</v>
          </cell>
          <cell r="E1370" t="str">
            <v>ñaàu</v>
          </cell>
          <cell r="F1370">
            <v>5880</v>
          </cell>
          <cell r="G1370">
            <v>88733</v>
          </cell>
        </row>
        <row r="1371">
          <cell r="A1371" t="str">
            <v>07.6411</v>
          </cell>
          <cell r="B1371" t="str">
            <v>07.6411</v>
          </cell>
          <cell r="C1371" t="str">
            <v>ÑAÀU CAÙP 66kV ÑEÁN 110kV</v>
          </cell>
          <cell r="D1371" t="str">
            <v>Ñaàu caùp 66kV ; caùp coù tieát dieän &lt;= 120mm2</v>
          </cell>
          <cell r="E1371" t="str">
            <v>ñaàu</v>
          </cell>
          <cell r="F1371">
            <v>10080</v>
          </cell>
          <cell r="G1371">
            <v>167248</v>
          </cell>
        </row>
        <row r="1372">
          <cell r="A1372" t="str">
            <v>07.6412</v>
          </cell>
          <cell r="B1372" t="str">
            <v>07.6412</v>
          </cell>
          <cell r="D1372" t="str">
            <v>Ñaàu caùp 66kV ; caùp coù tieát dieän &lt;= 185mm2</v>
          </cell>
          <cell r="E1372" t="str">
            <v>ñaàu</v>
          </cell>
          <cell r="F1372">
            <v>10080</v>
          </cell>
          <cell r="G1372">
            <v>183381</v>
          </cell>
        </row>
        <row r="1373">
          <cell r="A1373" t="str">
            <v>07.6413</v>
          </cell>
          <cell r="B1373" t="str">
            <v>07.6413</v>
          </cell>
          <cell r="D1373" t="str">
            <v>Ñaàu caùp 66kV ; caùp coù tieát dieän &lt;= 240mm2</v>
          </cell>
          <cell r="E1373" t="str">
            <v>ñaàu</v>
          </cell>
          <cell r="F1373">
            <v>11760</v>
          </cell>
          <cell r="G1373">
            <v>205430</v>
          </cell>
        </row>
        <row r="1374">
          <cell r="A1374" t="str">
            <v>07.6414</v>
          </cell>
          <cell r="B1374" t="str">
            <v>07.6414</v>
          </cell>
          <cell r="D1374" t="str">
            <v>Ñaàu caùp 66kV ; caùp coù tieát dieän &lt;= 300mm2</v>
          </cell>
          <cell r="E1374" t="str">
            <v>ñaàu</v>
          </cell>
          <cell r="F1374">
            <v>11760</v>
          </cell>
          <cell r="G1374">
            <v>266198</v>
          </cell>
        </row>
        <row r="1375">
          <cell r="A1375" t="str">
            <v>07.6421</v>
          </cell>
          <cell r="B1375" t="str">
            <v>07.6421</v>
          </cell>
          <cell r="D1375" t="str">
            <v>Ñaàu caùp 110kV ; caùp coù tieát dieän &lt;= 120mm2</v>
          </cell>
          <cell r="E1375" t="str">
            <v>ñaàu</v>
          </cell>
          <cell r="F1375">
            <v>10080</v>
          </cell>
          <cell r="G1375">
            <v>217440</v>
          </cell>
        </row>
        <row r="1376">
          <cell r="A1376" t="str">
            <v>07.6422</v>
          </cell>
          <cell r="B1376" t="str">
            <v>07.6422</v>
          </cell>
          <cell r="D1376" t="str">
            <v>Ñaàu caùp 110kV ; caùp coù tieát dieän &lt;= 185mm2</v>
          </cell>
          <cell r="E1376" t="str">
            <v>ñaàu</v>
          </cell>
          <cell r="F1376">
            <v>10080</v>
          </cell>
          <cell r="G1376">
            <v>238413</v>
          </cell>
        </row>
        <row r="1377">
          <cell r="A1377" t="str">
            <v>07.6423</v>
          </cell>
          <cell r="B1377" t="str">
            <v>07.6423</v>
          </cell>
          <cell r="D1377" t="str">
            <v>Ñaàu caùp 110kV ; caùp coù tieát dieän &lt;= 240mm2</v>
          </cell>
          <cell r="E1377" t="str">
            <v>ñaàu</v>
          </cell>
          <cell r="F1377">
            <v>11760</v>
          </cell>
          <cell r="G1377">
            <v>267094</v>
          </cell>
        </row>
        <row r="1378">
          <cell r="A1378" t="str">
            <v>07.6424</v>
          </cell>
          <cell r="B1378" t="str">
            <v>07.6424</v>
          </cell>
          <cell r="D1378" t="str">
            <v>Ñaàu caùp 110kV ; caùp coù tieát dieän &lt;= 300mm2</v>
          </cell>
          <cell r="E1378" t="str">
            <v>ñaàu</v>
          </cell>
          <cell r="F1378">
            <v>11760</v>
          </cell>
          <cell r="G1378">
            <v>346147</v>
          </cell>
        </row>
        <row r="1379">
          <cell r="A1379" t="str">
            <v>07.7101</v>
          </cell>
          <cell r="B1379" t="str">
            <v>07.7101</v>
          </cell>
          <cell r="C1379" t="str">
            <v>LAØM HOÄP NOÁI CAÙP KHOÂ</v>
          </cell>
          <cell r="D1379" t="str">
            <v>Hoäp noái caùp &lt;= 1kV; caùp coù tieát dieän &lt;= 35mm2</v>
          </cell>
          <cell r="E1379" t="str">
            <v>hoäp</v>
          </cell>
          <cell r="F1379">
            <v>5190</v>
          </cell>
          <cell r="G1379">
            <v>35852</v>
          </cell>
        </row>
        <row r="1380">
          <cell r="A1380" t="str">
            <v>07.7102</v>
          </cell>
          <cell r="B1380" t="str">
            <v>07.7102</v>
          </cell>
          <cell r="D1380" t="str">
            <v>Hoäp noái caùp &lt;=1kV ; caùp coù tieát dieän &lt;= 70mm2</v>
          </cell>
          <cell r="E1380" t="str">
            <v>hoäp</v>
          </cell>
          <cell r="F1380">
            <v>5190</v>
          </cell>
          <cell r="G1380">
            <v>36569</v>
          </cell>
        </row>
        <row r="1381">
          <cell r="A1381" t="str">
            <v>07.7103</v>
          </cell>
          <cell r="B1381" t="str">
            <v>07.7103</v>
          </cell>
          <cell r="D1381" t="str">
            <v>Hoäp noái caùp &lt;=1kV ; caùp coù tieát dieän &lt;= 120mm2</v>
          </cell>
          <cell r="E1381" t="str">
            <v>hoäp</v>
          </cell>
          <cell r="F1381">
            <v>5190</v>
          </cell>
          <cell r="G1381">
            <v>40333</v>
          </cell>
        </row>
        <row r="1382">
          <cell r="A1382" t="str">
            <v>07.7104</v>
          </cell>
          <cell r="B1382" t="str">
            <v>07.7104</v>
          </cell>
          <cell r="D1382" t="str">
            <v>Hoäp noái caùp &lt;=1kV ; caùp coù tieát dieän &lt;= 185mm2</v>
          </cell>
          <cell r="E1382" t="str">
            <v>hoäp</v>
          </cell>
          <cell r="F1382">
            <v>6500</v>
          </cell>
          <cell r="G1382">
            <v>44635</v>
          </cell>
        </row>
        <row r="1383">
          <cell r="A1383" t="str">
            <v>07.7105</v>
          </cell>
          <cell r="B1383" t="str">
            <v>07.7105</v>
          </cell>
          <cell r="D1383" t="str">
            <v>Hoäp noái caùp &lt;=1kV ; caùp coù tieát dieän &lt;= 240mm2</v>
          </cell>
          <cell r="E1383" t="str">
            <v>hoäp</v>
          </cell>
          <cell r="F1383">
            <v>6500</v>
          </cell>
          <cell r="G1383">
            <v>48400</v>
          </cell>
        </row>
        <row r="1384">
          <cell r="A1384" t="str">
            <v>07.7106</v>
          </cell>
          <cell r="B1384" t="str">
            <v>07.7106</v>
          </cell>
          <cell r="D1384" t="str">
            <v>Hoäp noái caùp &lt;=1kV ; caùp coù tieát dieän &lt;= 300mm2</v>
          </cell>
          <cell r="E1384" t="str">
            <v>hoäp</v>
          </cell>
          <cell r="F1384">
            <v>6500</v>
          </cell>
          <cell r="G1384">
            <v>52702</v>
          </cell>
        </row>
        <row r="1385">
          <cell r="A1385" t="str">
            <v>07.7211</v>
          </cell>
          <cell r="B1385" t="str">
            <v>07.7211</v>
          </cell>
          <cell r="D1385" t="str">
            <v>Hoäp noái caùp 3-6kV; caùp coù tieát dieän &lt;= 35mm2</v>
          </cell>
          <cell r="E1385" t="str">
            <v>hoäp</v>
          </cell>
          <cell r="F1385">
            <v>5198</v>
          </cell>
          <cell r="G1385">
            <v>37106</v>
          </cell>
        </row>
        <row r="1386">
          <cell r="A1386" t="str">
            <v>07.7212</v>
          </cell>
          <cell r="B1386" t="str">
            <v>07.7212</v>
          </cell>
          <cell r="D1386" t="str">
            <v>Hoäp noái caùp 3-6kV ; caùp coù tieát dieän &lt;= 70mm2</v>
          </cell>
          <cell r="E1386" t="str">
            <v>hoäp</v>
          </cell>
          <cell r="F1386">
            <v>5198</v>
          </cell>
          <cell r="G1386">
            <v>41229</v>
          </cell>
        </row>
        <row r="1387">
          <cell r="A1387" t="str">
            <v>07.7213</v>
          </cell>
          <cell r="B1387" t="str">
            <v>07.7213</v>
          </cell>
          <cell r="D1387" t="str">
            <v>Hoäp noái caùp 3-6kV ; caùp coù tieát dieän &lt;= 120mm2</v>
          </cell>
          <cell r="E1387" t="str">
            <v>hoäp</v>
          </cell>
          <cell r="F1387">
            <v>5198</v>
          </cell>
          <cell r="G1387">
            <v>45173</v>
          </cell>
        </row>
        <row r="1388">
          <cell r="A1388" t="str">
            <v>07.7214</v>
          </cell>
          <cell r="B1388" t="str">
            <v>07.7214</v>
          </cell>
          <cell r="D1388" t="str">
            <v>Hoäp noái caùp 3-6kV ; caùp coù tieát dieän &lt;= 185mm2</v>
          </cell>
          <cell r="E1388" t="str">
            <v>hoäp</v>
          </cell>
          <cell r="F1388">
            <v>6510</v>
          </cell>
          <cell r="G1388">
            <v>50013</v>
          </cell>
        </row>
        <row r="1389">
          <cell r="A1389" t="str">
            <v>07.7215</v>
          </cell>
          <cell r="B1389" t="str">
            <v>07.7215</v>
          </cell>
          <cell r="D1389" t="str">
            <v>Hoäp noái caùp 3-6kV ; caùp coù tieát dieän &lt;= 240mm2</v>
          </cell>
          <cell r="E1389" t="str">
            <v>hoäp</v>
          </cell>
          <cell r="F1389">
            <v>6510</v>
          </cell>
          <cell r="G1389">
            <v>55391</v>
          </cell>
        </row>
        <row r="1390">
          <cell r="A1390" t="str">
            <v>07.7216</v>
          </cell>
          <cell r="B1390" t="str">
            <v>07.7216</v>
          </cell>
          <cell r="D1390" t="str">
            <v>Hoäp noái caùp 3-6kV ; caùp coù tieát dieän &lt;= 300mm2</v>
          </cell>
          <cell r="E1390" t="str">
            <v>hoäp</v>
          </cell>
          <cell r="F1390">
            <v>6510</v>
          </cell>
          <cell r="G1390">
            <v>60768</v>
          </cell>
        </row>
        <row r="1391">
          <cell r="A1391" t="str">
            <v>07.7221</v>
          </cell>
          <cell r="B1391" t="str">
            <v>07.7221</v>
          </cell>
          <cell r="D1391" t="str">
            <v>Hoäp noái caùp 10-15kV; caùp coù tieát dieän &lt;= 35mm2</v>
          </cell>
          <cell r="E1391" t="str">
            <v>hoäp</v>
          </cell>
          <cell r="F1391">
            <v>5198</v>
          </cell>
          <cell r="G1391">
            <v>51626</v>
          </cell>
        </row>
        <row r="1392">
          <cell r="A1392" t="str">
            <v>07.7222</v>
          </cell>
          <cell r="B1392" t="str">
            <v>07.7222</v>
          </cell>
          <cell r="D1392" t="str">
            <v>Hoäp noái caùp 10-15kV ; caùp coù tieát dieän &lt;= 70mm2</v>
          </cell>
          <cell r="E1392" t="str">
            <v>hoäp</v>
          </cell>
          <cell r="F1392">
            <v>5198</v>
          </cell>
          <cell r="G1392">
            <v>57900</v>
          </cell>
        </row>
        <row r="1393">
          <cell r="A1393" t="str">
            <v>07.7223</v>
          </cell>
          <cell r="B1393" t="str">
            <v>07.7223</v>
          </cell>
          <cell r="D1393" t="str">
            <v>Hoäp noái caùp 10-15kV ; caùp coù tieát dieän &lt;= 120mm2</v>
          </cell>
          <cell r="E1393" t="str">
            <v>hoäp</v>
          </cell>
          <cell r="F1393">
            <v>5198</v>
          </cell>
          <cell r="G1393">
            <v>62920</v>
          </cell>
        </row>
        <row r="1394">
          <cell r="A1394" t="str">
            <v>07.7224</v>
          </cell>
          <cell r="B1394" t="str">
            <v>07.7224</v>
          </cell>
          <cell r="D1394" t="str">
            <v>Hoäp noái caùp 10-15kV ; caùp coù tieát dieän &lt;= 185mm2</v>
          </cell>
          <cell r="E1394" t="str">
            <v>hoäp</v>
          </cell>
          <cell r="F1394">
            <v>6510</v>
          </cell>
          <cell r="G1394">
            <v>70090</v>
          </cell>
        </row>
        <row r="1395">
          <cell r="A1395" t="str">
            <v>07.7225</v>
          </cell>
          <cell r="B1395" t="str">
            <v>07.7225</v>
          </cell>
          <cell r="D1395" t="str">
            <v>Hoäp noái caùp 10-15kV ; caùp coù tieát dieän &lt;= 240mm2</v>
          </cell>
          <cell r="E1395" t="str">
            <v>hoäp</v>
          </cell>
          <cell r="F1395">
            <v>6510</v>
          </cell>
          <cell r="G1395">
            <v>75826</v>
          </cell>
        </row>
        <row r="1396">
          <cell r="A1396" t="str">
            <v>07.7226</v>
          </cell>
          <cell r="B1396" t="str">
            <v>07.7226</v>
          </cell>
          <cell r="D1396" t="str">
            <v>Hoäp noái caùp 10-15kV ; caùp coù tieát dieän &lt;= 300mm2</v>
          </cell>
          <cell r="E1396" t="str">
            <v>hoäp</v>
          </cell>
          <cell r="F1396">
            <v>6510</v>
          </cell>
          <cell r="G1396">
            <v>83335</v>
          </cell>
        </row>
        <row r="1397">
          <cell r="A1397" t="str">
            <v>07.7311</v>
          </cell>
          <cell r="B1397" t="str">
            <v>07.7311</v>
          </cell>
          <cell r="D1397" t="str">
            <v>Hoäp noái caùp 22kV; caùp coù tieát dieän &lt;= 35mm2</v>
          </cell>
          <cell r="E1397" t="str">
            <v>hoäp</v>
          </cell>
          <cell r="F1397">
            <v>12758</v>
          </cell>
          <cell r="G1397">
            <v>72599</v>
          </cell>
        </row>
        <row r="1398">
          <cell r="A1398" t="str">
            <v>07.7312</v>
          </cell>
          <cell r="B1398" t="str">
            <v>07.7312</v>
          </cell>
          <cell r="D1398" t="str">
            <v>Hoäp noái caùp 22kV ; caùp coù tieát dieän &lt;= 70mm2</v>
          </cell>
          <cell r="E1398" t="str">
            <v>hoäp</v>
          </cell>
          <cell r="F1398">
            <v>12758</v>
          </cell>
          <cell r="G1398">
            <v>78694</v>
          </cell>
        </row>
        <row r="1399">
          <cell r="A1399" t="str">
            <v>07.7313</v>
          </cell>
          <cell r="B1399" t="str">
            <v>07.7313</v>
          </cell>
          <cell r="D1399" t="str">
            <v>Hoäp noái caùp 22kV ; caùp coù tieát dieän &lt;= 120mm2</v>
          </cell>
          <cell r="E1399" t="str">
            <v>hoäp</v>
          </cell>
          <cell r="F1399">
            <v>12758</v>
          </cell>
          <cell r="G1399">
            <v>87836</v>
          </cell>
        </row>
        <row r="1400">
          <cell r="A1400" t="str">
            <v>07.7314</v>
          </cell>
          <cell r="B1400" t="str">
            <v>07.7314</v>
          </cell>
          <cell r="D1400" t="str">
            <v>Hoäp noái caùp 22kV ; caùp coù tieát dieän &lt;= 185mm2</v>
          </cell>
          <cell r="E1400" t="str">
            <v>hoäp</v>
          </cell>
          <cell r="F1400">
            <v>17010</v>
          </cell>
          <cell r="G1400">
            <v>96799</v>
          </cell>
        </row>
        <row r="1401">
          <cell r="A1401" t="str">
            <v>07.7315</v>
          </cell>
          <cell r="B1401" t="str">
            <v>07.7315</v>
          </cell>
          <cell r="D1401" t="str">
            <v>Hoäp noái caùp 22kV ; caùp coù tieát dieän &lt;= 240mm2</v>
          </cell>
          <cell r="E1401" t="str">
            <v>hoäp</v>
          </cell>
          <cell r="F1401">
            <v>17010</v>
          </cell>
          <cell r="G1401">
            <v>105762</v>
          </cell>
        </row>
        <row r="1402">
          <cell r="A1402" t="str">
            <v>07.7316</v>
          </cell>
          <cell r="B1402" t="str">
            <v>07.7316</v>
          </cell>
          <cell r="D1402" t="str">
            <v>Hoäp noái caùp 22kV ; caùp coù tieát dieän &lt;= 300mm2</v>
          </cell>
          <cell r="E1402" t="str">
            <v>hoäp</v>
          </cell>
          <cell r="F1402">
            <v>17010</v>
          </cell>
          <cell r="G1402">
            <v>116159</v>
          </cell>
        </row>
        <row r="1403">
          <cell r="A1403" t="str">
            <v>07.7321</v>
          </cell>
          <cell r="B1403" t="str">
            <v>07.7321</v>
          </cell>
          <cell r="D1403" t="str">
            <v>Hoäp noái caùp 35kV; caùp coù tieát dieän &lt;= 35mm2</v>
          </cell>
          <cell r="E1403" t="str">
            <v>hoäp</v>
          </cell>
          <cell r="F1403">
            <v>12758</v>
          </cell>
          <cell r="G1403">
            <v>87119</v>
          </cell>
        </row>
        <row r="1404">
          <cell r="A1404" t="str">
            <v>07.7322</v>
          </cell>
          <cell r="B1404" t="str">
            <v>07.7322</v>
          </cell>
          <cell r="D1404" t="str">
            <v>Hoäp noái caùp 35kV ; caùp coù tieát dieän &lt;= 70mm2</v>
          </cell>
          <cell r="E1404" t="str">
            <v>hoäp</v>
          </cell>
          <cell r="F1404">
            <v>12758</v>
          </cell>
          <cell r="G1404">
            <v>94648</v>
          </cell>
        </row>
        <row r="1405">
          <cell r="A1405" t="str">
            <v>07.7323</v>
          </cell>
          <cell r="B1405" t="str">
            <v>07.7323</v>
          </cell>
          <cell r="D1405" t="str">
            <v>Hoäp noái caùp 35kV ; caùp coù tieát dieän &lt;= 120mm2</v>
          </cell>
          <cell r="E1405" t="str">
            <v>hoäp</v>
          </cell>
          <cell r="F1405">
            <v>12758</v>
          </cell>
          <cell r="G1405">
            <v>105404</v>
          </cell>
        </row>
        <row r="1406">
          <cell r="A1406" t="str">
            <v>07.7324</v>
          </cell>
          <cell r="B1406" t="str">
            <v>07.7324</v>
          </cell>
          <cell r="D1406" t="str">
            <v>Hoäp noái caùp 35kV ; caùp coù tieát dieän &lt;= 185mm2</v>
          </cell>
          <cell r="E1406" t="str">
            <v>hoäp</v>
          </cell>
          <cell r="F1406">
            <v>17010</v>
          </cell>
          <cell r="G1406">
            <v>116159</v>
          </cell>
        </row>
        <row r="1407">
          <cell r="A1407" t="str">
            <v>07.7325</v>
          </cell>
          <cell r="B1407" t="str">
            <v>07.7325</v>
          </cell>
          <cell r="D1407" t="str">
            <v>Hoäp noái caùp 35kV ; caùp coù tieát dieän &lt;= 240mm2</v>
          </cell>
          <cell r="E1407" t="str">
            <v>hoäp</v>
          </cell>
          <cell r="F1407">
            <v>17010</v>
          </cell>
          <cell r="G1407">
            <v>126915</v>
          </cell>
        </row>
        <row r="1408">
          <cell r="A1408" t="str">
            <v>07.7326</v>
          </cell>
          <cell r="B1408" t="str">
            <v>07.7326</v>
          </cell>
          <cell r="D1408" t="str">
            <v>Hoäp noái caùp 35kV ; caùp coù tieát dieän &lt;= 300mm2</v>
          </cell>
          <cell r="E1408" t="str">
            <v>hoäp</v>
          </cell>
          <cell r="F1408">
            <v>17010</v>
          </cell>
          <cell r="G1408">
            <v>139283</v>
          </cell>
        </row>
        <row r="1409">
          <cell r="A1409" t="str">
            <v>07.7411</v>
          </cell>
          <cell r="B1409" t="str">
            <v>07.7411</v>
          </cell>
          <cell r="D1409" t="str">
            <v>Hoäp noái caùp 66kV ; caùp coù tieát dieän &lt;= 120mm2</v>
          </cell>
          <cell r="E1409" t="str">
            <v>hoäp</v>
          </cell>
          <cell r="F1409">
            <v>25463</v>
          </cell>
          <cell r="G1409">
            <v>158105</v>
          </cell>
        </row>
        <row r="1410">
          <cell r="A1410" t="str">
            <v>07.7412</v>
          </cell>
          <cell r="B1410" t="str">
            <v>07.7412</v>
          </cell>
          <cell r="D1410" t="str">
            <v>Hoäp noái caùp 66kV ; caùp coù tieát dieän &lt;= 185mm2</v>
          </cell>
          <cell r="E1410" t="str">
            <v>hoäp</v>
          </cell>
          <cell r="F1410">
            <v>33863</v>
          </cell>
          <cell r="G1410">
            <v>174239</v>
          </cell>
        </row>
        <row r="1411">
          <cell r="A1411" t="str">
            <v>07.7413</v>
          </cell>
          <cell r="B1411" t="str">
            <v>07.7413</v>
          </cell>
          <cell r="D1411" t="str">
            <v>Hoäp noái caùp 66kV ; caùp coù tieát dieän &lt;= 240mm2</v>
          </cell>
          <cell r="E1411" t="str">
            <v>hoäp</v>
          </cell>
          <cell r="F1411">
            <v>33863</v>
          </cell>
          <cell r="G1411">
            <v>190372</v>
          </cell>
        </row>
        <row r="1412">
          <cell r="A1412" t="str">
            <v>07.7414</v>
          </cell>
          <cell r="B1412" t="str">
            <v>07.7414</v>
          </cell>
          <cell r="D1412" t="str">
            <v>Hoäp noái caùp 66kV ; caùp coù tieát dieän &lt;= 300mm2</v>
          </cell>
          <cell r="E1412" t="str">
            <v>hoäp</v>
          </cell>
          <cell r="F1412">
            <v>33863</v>
          </cell>
          <cell r="G1412">
            <v>209015</v>
          </cell>
        </row>
        <row r="1413">
          <cell r="A1413" t="str">
            <v>07.7421</v>
          </cell>
          <cell r="B1413" t="str">
            <v>07.7421</v>
          </cell>
          <cell r="D1413" t="str">
            <v>Hoäp noái caùp 110kV ; caùp coù tieát dieän &lt;= 120mm2</v>
          </cell>
          <cell r="E1413" t="str">
            <v>hoäp</v>
          </cell>
          <cell r="F1413">
            <v>25463</v>
          </cell>
          <cell r="G1413">
            <v>205609</v>
          </cell>
        </row>
        <row r="1414">
          <cell r="A1414" t="str">
            <v>07.7422</v>
          </cell>
          <cell r="B1414" t="str">
            <v>07.7422</v>
          </cell>
          <cell r="D1414" t="str">
            <v>Hoäp noái caùp 110kV ; caùp coù tieát dieän &lt;= 185mm2</v>
          </cell>
          <cell r="E1414" t="str">
            <v>hoäp</v>
          </cell>
          <cell r="F1414">
            <v>33863</v>
          </cell>
          <cell r="G1414">
            <v>226582</v>
          </cell>
        </row>
        <row r="1415">
          <cell r="A1415" t="str">
            <v>07.7423</v>
          </cell>
          <cell r="B1415" t="str">
            <v>07.7423</v>
          </cell>
          <cell r="D1415" t="str">
            <v>Hoäp noái caùp 110kV ; caùp coù tieát dieän &lt;= 240mm2</v>
          </cell>
          <cell r="E1415" t="str">
            <v>hoäp</v>
          </cell>
          <cell r="F1415">
            <v>33863</v>
          </cell>
          <cell r="G1415">
            <v>247555</v>
          </cell>
        </row>
        <row r="1416">
          <cell r="A1416" t="str">
            <v>07.7424</v>
          </cell>
          <cell r="B1416" t="str">
            <v>07.7424</v>
          </cell>
          <cell r="D1416" t="str">
            <v>Hoäp noái caùp 110kV ; caùp coù tieát dieän &lt;= 300mm2</v>
          </cell>
          <cell r="E1416" t="str">
            <v>hoäp</v>
          </cell>
          <cell r="F1416">
            <v>33863</v>
          </cell>
          <cell r="G1416">
            <v>271576</v>
          </cell>
        </row>
        <row r="1417">
          <cell r="A1417" t="str">
            <v>07.8001</v>
          </cell>
          <cell r="B1417" t="str">
            <v>07.8001</v>
          </cell>
          <cell r="C1417" t="str">
            <v>EÙP ÑAÀU COÁT</v>
          </cell>
          <cell r="D1417" t="str">
            <v>Caùp coù tieát dieän &lt;= 35mm2</v>
          </cell>
          <cell r="E1417" t="str">
            <v>10 ñaàu</v>
          </cell>
          <cell r="F1417">
            <v>128754</v>
          </cell>
          <cell r="G1417">
            <v>17926</v>
          </cell>
        </row>
        <row r="1418">
          <cell r="A1418" t="str">
            <v>07.8002</v>
          </cell>
          <cell r="B1418" t="str">
            <v>07.8002</v>
          </cell>
          <cell r="D1418" t="str">
            <v>Caùp coù tieát dieän &lt;= 70mm2</v>
          </cell>
          <cell r="E1418" t="str">
            <v>10 ñaàu</v>
          </cell>
          <cell r="F1418">
            <v>133097</v>
          </cell>
          <cell r="G1418">
            <v>21511</v>
          </cell>
        </row>
        <row r="1419">
          <cell r="A1419" t="str">
            <v>07.8003</v>
          </cell>
          <cell r="B1419" t="str">
            <v>07.8003</v>
          </cell>
          <cell r="D1419" t="str">
            <v>Caùp coù tieát dieän &lt;= 120mm2</v>
          </cell>
          <cell r="E1419" t="str">
            <v>10 ñaàu</v>
          </cell>
          <cell r="F1419">
            <v>305403</v>
          </cell>
          <cell r="G1419">
            <v>23304</v>
          </cell>
        </row>
        <row r="1420">
          <cell r="A1420" t="str">
            <v>07.8004</v>
          </cell>
          <cell r="B1420" t="str">
            <v>07.8004</v>
          </cell>
          <cell r="D1420" t="str">
            <v>Caùp coù tieát dieän &lt;= 185mm2</v>
          </cell>
          <cell r="E1420" t="str">
            <v>10 ñaàu</v>
          </cell>
          <cell r="F1420">
            <v>548712</v>
          </cell>
          <cell r="G1420">
            <v>25096</v>
          </cell>
        </row>
        <row r="1421">
          <cell r="A1421" t="str">
            <v>07.8005</v>
          </cell>
          <cell r="B1421" t="str">
            <v>07.8005</v>
          </cell>
          <cell r="D1421" t="str">
            <v>Caùp coù tieát dieän &lt;= 240mm2</v>
          </cell>
          <cell r="E1421" t="str">
            <v>10 ñaàu</v>
          </cell>
          <cell r="F1421">
            <v>820846</v>
          </cell>
          <cell r="G1421">
            <v>28681</v>
          </cell>
        </row>
        <row r="1422">
          <cell r="A1422" t="str">
            <v>07.8006</v>
          </cell>
          <cell r="B1422" t="str">
            <v>07.8006</v>
          </cell>
          <cell r="D1422" t="str">
            <v>Caùp coù tieát dieän &lt;= 300mm2</v>
          </cell>
          <cell r="E1422" t="str">
            <v>10 ñaàu</v>
          </cell>
          <cell r="F1422">
            <v>1240804</v>
          </cell>
          <cell r="G1422">
            <v>32266</v>
          </cell>
        </row>
        <row r="1423">
          <cell r="A1423" t="str">
            <v>07.8003</v>
          </cell>
          <cell r="B1423" t="str">
            <v>07.8003</v>
          </cell>
          <cell r="D1423" t="str">
            <v>Caùp coù tieát dieän &lt;= 120mm2</v>
          </cell>
          <cell r="E1423" t="str">
            <v>10 ñaàu</v>
          </cell>
          <cell r="F1423">
            <v>305403</v>
          </cell>
          <cell r="G1423">
            <v>23304</v>
          </cell>
        </row>
        <row r="1424">
          <cell r="A1424" t="str">
            <v>07.8004</v>
          </cell>
          <cell r="B1424" t="str">
            <v>07.8004</v>
          </cell>
          <cell r="D1424" t="str">
            <v>Caùp coù tieát dieän &lt;= 185mm2</v>
          </cell>
          <cell r="E1424" t="str">
            <v>10 ñaàu</v>
          </cell>
          <cell r="F1424">
            <v>548712</v>
          </cell>
          <cell r="G1424">
            <v>25096</v>
          </cell>
        </row>
        <row r="1425">
          <cell r="A1425" t="str">
            <v>07.8005</v>
          </cell>
          <cell r="B1425" t="str">
            <v>07.8005</v>
          </cell>
          <cell r="D1425" t="str">
            <v>Caùp coù tieát dieän &lt;= 240mm2</v>
          </cell>
          <cell r="E1425" t="str">
            <v>10 ñaàu</v>
          </cell>
          <cell r="F1425">
            <v>820846</v>
          </cell>
          <cell r="G1425">
            <v>28681</v>
          </cell>
        </row>
        <row r="1426">
          <cell r="A1426" t="str">
            <v>07.8006</v>
          </cell>
          <cell r="B1426" t="str">
            <v>07.8006</v>
          </cell>
          <cell r="D1426" t="str">
            <v>Caùp coù tieát dieän &lt;= 300mm2</v>
          </cell>
          <cell r="E1426" t="str">
            <v>10 ñaàu</v>
          </cell>
          <cell r="F1426">
            <v>1240804</v>
          </cell>
          <cell r="G1426">
            <v>32266</v>
          </cell>
        </row>
        <row r="1427">
          <cell r="A1427" t="str">
            <v>AC70</v>
          </cell>
          <cell r="C1427" t="str">
            <v xml:space="preserve"> Daây nhoâm loõi theùp AC-70</v>
          </cell>
          <cell r="E1427" t="str">
            <v>Taán</v>
          </cell>
          <cell r="F1427">
            <v>25800000</v>
          </cell>
        </row>
        <row r="1428">
          <cell r="A1428" t="str">
            <v>AC95</v>
          </cell>
          <cell r="C1428" t="str">
            <v xml:space="preserve"> Daây nhoâm loõi theùp AC-95</v>
          </cell>
          <cell r="E1428" t="str">
            <v>Taán</v>
          </cell>
          <cell r="F1428">
            <v>25800000</v>
          </cell>
        </row>
        <row r="1429">
          <cell r="A1429" t="str">
            <v>AC50</v>
          </cell>
          <cell r="C1429" t="str">
            <v xml:space="preserve"> Daây nhoâm loõi theùp AC-50</v>
          </cell>
          <cell r="E1429" t="str">
            <v>Taán</v>
          </cell>
          <cell r="F1429">
            <v>25800000</v>
          </cell>
        </row>
        <row r="1430">
          <cell r="A1430" t="str">
            <v>ACKP50</v>
          </cell>
          <cell r="C1430" t="str">
            <v xml:space="preserve"> Daây nhoâm loõi theùp ACKP-50</v>
          </cell>
          <cell r="E1430" t="str">
            <v>Taán</v>
          </cell>
          <cell r="F1430">
            <v>25800000</v>
          </cell>
        </row>
        <row r="1431">
          <cell r="A1431" t="str">
            <v>AC35</v>
          </cell>
          <cell r="C1431" t="str">
            <v xml:space="preserve"> Daây nhoâm loõi theùp AC-35</v>
          </cell>
          <cell r="E1431" t="str">
            <v>Taán</v>
          </cell>
          <cell r="F1431">
            <v>26100000</v>
          </cell>
        </row>
        <row r="1432">
          <cell r="A1432" t="str">
            <v>AV95</v>
          </cell>
          <cell r="C1432" t="str">
            <v xml:space="preserve"> Daây nhoâm  A -70</v>
          </cell>
          <cell r="E1432" t="str">
            <v>Taán</v>
          </cell>
          <cell r="F1432">
            <v>33200000</v>
          </cell>
        </row>
        <row r="1433">
          <cell r="A1433" t="str">
            <v>A70</v>
          </cell>
          <cell r="C1433" t="str">
            <v xml:space="preserve"> Daây nhoâm  AV -95</v>
          </cell>
          <cell r="E1433" t="str">
            <v>m</v>
          </cell>
          <cell r="F1433">
            <v>11410</v>
          </cell>
        </row>
        <row r="1434">
          <cell r="A1434" t="str">
            <v>AV70</v>
          </cell>
          <cell r="C1434" t="str">
            <v xml:space="preserve"> Daây nhoâm  AV -70</v>
          </cell>
          <cell r="E1434" t="str">
            <v>m</v>
          </cell>
          <cell r="F1434">
            <v>8710</v>
          </cell>
        </row>
        <row r="1435">
          <cell r="A1435" t="str">
            <v>AV50</v>
          </cell>
          <cell r="C1435" t="str">
            <v xml:space="preserve"> Daây nhoâm  AV -50</v>
          </cell>
          <cell r="E1435" t="str">
            <v>m</v>
          </cell>
          <cell r="F1435">
            <v>6540</v>
          </cell>
        </row>
        <row r="1436">
          <cell r="A1436" t="str">
            <v>CV70</v>
          </cell>
          <cell r="C1436" t="str">
            <v xml:space="preserve"> Daây haï theá boïc PVC -M-70</v>
          </cell>
          <cell r="E1436" t="str">
            <v>m</v>
          </cell>
          <cell r="F1436">
            <v>27300</v>
          </cell>
        </row>
        <row r="1437">
          <cell r="A1437" t="str">
            <v>C50</v>
          </cell>
          <cell r="C1437" t="str">
            <v xml:space="preserve"> Caùp ñoàng 22kV- XLPE-50</v>
          </cell>
          <cell r="E1437" t="str">
            <v>m</v>
          </cell>
        </row>
        <row r="1438">
          <cell r="A1438" t="str">
            <v>M-95</v>
          </cell>
          <cell r="C1438" t="str">
            <v xml:space="preserve"> Daây ñoàng XLPE-95</v>
          </cell>
          <cell r="E1438" t="str">
            <v>m</v>
          </cell>
        </row>
        <row r="1439">
          <cell r="A1439" t="str">
            <v>M-70</v>
          </cell>
          <cell r="C1439" t="str">
            <v xml:space="preserve"> Daây ñoàng M-70</v>
          </cell>
          <cell r="E1439" t="str">
            <v>Taán</v>
          </cell>
          <cell r="F1439">
            <v>36300000</v>
          </cell>
        </row>
        <row r="1440">
          <cell r="A1440" t="str">
            <v>M-35</v>
          </cell>
          <cell r="C1440" t="str">
            <v xml:space="preserve"> Daây ñoàng M-35</v>
          </cell>
          <cell r="E1440" t="str">
            <v>Taán</v>
          </cell>
          <cell r="F1440">
            <v>36300000</v>
          </cell>
        </row>
        <row r="1441">
          <cell r="A1441" t="str">
            <v>M22</v>
          </cell>
          <cell r="C1441" t="str">
            <v>Caùp haï theá boïc PVC-M-22</v>
          </cell>
          <cell r="E1441" t="str">
            <v>m</v>
          </cell>
          <cell r="F1441">
            <v>10400</v>
          </cell>
        </row>
        <row r="1442">
          <cell r="A1442" t="str">
            <v>CV95</v>
          </cell>
          <cell r="C1442" t="str">
            <v>Daây haï theá boïc PVC-M-95</v>
          </cell>
          <cell r="E1442" t="str">
            <v>m</v>
          </cell>
          <cell r="F1442">
            <v>36300</v>
          </cell>
        </row>
        <row r="1443">
          <cell r="A1443" t="str">
            <v>M-25</v>
          </cell>
          <cell r="C1443" t="str">
            <v>Daây ñoàng M-25</v>
          </cell>
          <cell r="E1443" t="str">
            <v>Taán</v>
          </cell>
          <cell r="F1443">
            <v>36300000</v>
          </cell>
        </row>
        <row r="1444">
          <cell r="A1444" t="str">
            <v>M-22-35</v>
          </cell>
          <cell r="C1444" t="str">
            <v>Caùp ruoät ñoàng 22kV-35mm2</v>
          </cell>
          <cell r="E1444" t="str">
            <v>m</v>
          </cell>
        </row>
        <row r="1445">
          <cell r="A1445" t="str">
            <v>M-22-38</v>
          </cell>
          <cell r="C1445" t="str">
            <v>Caùp ruoät ñoàng 22kV-38mm2</v>
          </cell>
          <cell r="E1445" t="str">
            <v>m</v>
          </cell>
        </row>
        <row r="1446">
          <cell r="A1446" t="str">
            <v>AV-22-50</v>
          </cell>
          <cell r="C1446" t="str">
            <v>Caùp ruoät nhoâm 22kV-50mm2</v>
          </cell>
          <cell r="E1446" t="str">
            <v>m</v>
          </cell>
        </row>
        <row r="1447">
          <cell r="A1447" t="str">
            <v>AV-22-35</v>
          </cell>
          <cell r="C1447" t="str">
            <v>Caùp boïc r/nhoâm 22kV-35mm2</v>
          </cell>
          <cell r="E1447" t="str">
            <v>m</v>
          </cell>
        </row>
        <row r="1448">
          <cell r="A1448" t="str">
            <v>PVC-3x50+1x25</v>
          </cell>
          <cell r="C1448" t="str">
            <v>Caùp haï aùp PVC-3x50+1x25</v>
          </cell>
          <cell r="E1448" t="str">
            <v>m</v>
          </cell>
        </row>
        <row r="1449">
          <cell r="A1449" t="str">
            <v>SÑ22</v>
          </cell>
          <cell r="C1449" t="str">
            <v xml:space="preserve"> Söù ñöùng 22kV (caû ty)</v>
          </cell>
          <cell r="E1449" t="str">
            <v>caùi</v>
          </cell>
          <cell r="F1449">
            <v>60000</v>
          </cell>
        </row>
        <row r="1450">
          <cell r="A1450" t="str">
            <v>SÑ22n/maën</v>
          </cell>
          <cell r="C1450" t="str">
            <v xml:space="preserve"> Söù ñöùng 22kV (nhieãm maën)</v>
          </cell>
          <cell r="E1450" t="str">
            <v>caùi</v>
          </cell>
          <cell r="F1450">
            <v>78000</v>
          </cell>
        </row>
        <row r="1451">
          <cell r="A1451" t="str">
            <v>SÑ6</v>
          </cell>
          <cell r="C1451" t="str">
            <v xml:space="preserve"> Söù ñöùng 6kV</v>
          </cell>
          <cell r="E1451" t="str">
            <v>caùi</v>
          </cell>
          <cell r="F1451">
            <v>32000</v>
          </cell>
        </row>
        <row r="1452">
          <cell r="A1452" t="str">
            <v>CN-35</v>
          </cell>
          <cell r="C1452" t="str">
            <v>Chuoãi neùo CN-35</v>
          </cell>
          <cell r="E1452" t="str">
            <v>chuoãi</v>
          </cell>
        </row>
        <row r="1453">
          <cell r="A1453" t="str">
            <v>CN-22</v>
          </cell>
          <cell r="C1453" t="str">
            <v xml:space="preserve"> Chuoãi neoù caùch ñieän CN-22</v>
          </cell>
          <cell r="E1453" t="str">
            <v>chuoãi</v>
          </cell>
        </row>
        <row r="1454">
          <cell r="A1454" t="str">
            <v>CN-0,4</v>
          </cell>
          <cell r="C1454" t="str">
            <v xml:space="preserve"> Chuoãi neoù caùch ñieän CN-0,4</v>
          </cell>
          <cell r="E1454" t="str">
            <v>chuoãi</v>
          </cell>
        </row>
        <row r="1455">
          <cell r="A1455" t="str">
            <v>Söùhaaùp</v>
          </cell>
          <cell r="C1455" t="str">
            <v xml:space="preserve"> Söù haï aùp</v>
          </cell>
          <cell r="E1455" t="str">
            <v>caùi</v>
          </cell>
        </row>
        <row r="1456">
          <cell r="A1456" t="str">
            <v>Söù oáng chæ</v>
          </cell>
          <cell r="C1456" t="str">
            <v xml:space="preserve"> Söù oáng chæ</v>
          </cell>
          <cell r="E1456" t="str">
            <v>caùi</v>
          </cell>
          <cell r="F1456">
            <v>2497</v>
          </cell>
        </row>
        <row r="1457">
          <cell r="A1457" t="str">
            <v>CCTR-200</v>
          </cell>
          <cell r="C1457" t="str">
            <v xml:space="preserve"> Caàu chì töï rôi FCO - 24kV-200A</v>
          </cell>
          <cell r="E1457" t="str">
            <v>Caùi</v>
          </cell>
          <cell r="F1457">
            <v>1000000</v>
          </cell>
        </row>
        <row r="1458">
          <cell r="A1458" t="str">
            <v>CCTR-100</v>
          </cell>
          <cell r="C1458" t="str">
            <v xml:space="preserve"> Caàu chì töï rôi FCO - 24kV-100A</v>
          </cell>
          <cell r="E1458" t="str">
            <v>Caùi</v>
          </cell>
          <cell r="F1458">
            <v>850000</v>
          </cell>
        </row>
        <row r="1459">
          <cell r="A1459" t="str">
            <v>LBFCO-100</v>
          </cell>
          <cell r="C1459" t="str">
            <v>LBFCO - 24kV -100A</v>
          </cell>
          <cell r="D1459" t="str">
            <v>Caùi</v>
          </cell>
          <cell r="F1459">
            <v>1200000</v>
          </cell>
        </row>
        <row r="1460">
          <cell r="A1460" t="str">
            <v>LBFCO-200</v>
          </cell>
          <cell r="C1460" t="str">
            <v>LBFCO - 24kV -200A</v>
          </cell>
          <cell r="D1460" t="str">
            <v>Caùi</v>
          </cell>
          <cell r="F1460">
            <v>2050000</v>
          </cell>
        </row>
        <row r="1461">
          <cell r="A1461" t="str">
            <v>DCL24</v>
          </cell>
          <cell r="C1461" t="str">
            <v xml:space="preserve"> Dao caùch ly 3 pha, 24kV-400A</v>
          </cell>
          <cell r="E1461" t="str">
            <v>Boä</v>
          </cell>
          <cell r="F1461">
            <v>2000000</v>
          </cell>
        </row>
        <row r="1462">
          <cell r="A1462" t="str">
            <v>Oáng nhöïa</v>
          </cell>
          <cell r="C1462" t="str">
            <v xml:space="preserve"> Oáng nhöïa luoàn caùp f 100</v>
          </cell>
          <cell r="E1462" t="str">
            <v>meùt</v>
          </cell>
          <cell r="F1462">
            <v>28182</v>
          </cell>
        </row>
        <row r="1463">
          <cell r="A1463" t="str">
            <v xml:space="preserve">Ñai </v>
          </cell>
          <cell r="C1463" t="str">
            <v xml:space="preserve"> Ñai giöõ oáng luoàn caùp </v>
          </cell>
          <cell r="E1463" t="str">
            <v>Caùi</v>
          </cell>
          <cell r="F1463">
            <v>3000</v>
          </cell>
        </row>
        <row r="1464">
          <cell r="A1464" t="str">
            <v>Oáng theùp</v>
          </cell>
          <cell r="C1464" t="str">
            <v xml:space="preserve"> Oáng theùp luoàn caùp f 100</v>
          </cell>
          <cell r="E1464" t="str">
            <v>meùt</v>
          </cell>
          <cell r="F1464">
            <v>50000</v>
          </cell>
        </row>
        <row r="1465">
          <cell r="A1465" t="str">
            <v>TK-35</v>
          </cell>
          <cell r="C1465" t="str">
            <v xml:space="preserve"> Caùp theùp TK-35</v>
          </cell>
          <cell r="E1465" t="str">
            <v>Taán</v>
          </cell>
          <cell r="F1465">
            <v>14500000</v>
          </cell>
        </row>
        <row r="1466">
          <cell r="A1466" t="str">
            <v>Keïp daây</v>
          </cell>
          <cell r="C1466" t="str">
            <v xml:space="preserve"> Keïp daây 3 boulon</v>
          </cell>
          <cell r="E1466" t="str">
            <v>Caùi</v>
          </cell>
          <cell r="F1466">
            <v>31818</v>
          </cell>
        </row>
        <row r="1467">
          <cell r="A1467" t="str">
            <v>ON35</v>
          </cell>
          <cell r="C1467" t="str">
            <v xml:space="preserve"> OÁng noái daây daãn 35</v>
          </cell>
          <cell r="D1467" t="str">
            <v>Caùi</v>
          </cell>
          <cell r="E1467" t="str">
            <v>Caùi</v>
          </cell>
          <cell r="F1467">
            <v>8182</v>
          </cell>
        </row>
        <row r="1468">
          <cell r="A1468" t="str">
            <v>ON50</v>
          </cell>
          <cell r="C1468" t="str">
            <v xml:space="preserve"> OÁng noái daây daãn 50</v>
          </cell>
          <cell r="D1468" t="str">
            <v>Caùi</v>
          </cell>
          <cell r="E1468" t="str">
            <v>Caùi</v>
          </cell>
          <cell r="F1468">
            <v>10090</v>
          </cell>
        </row>
        <row r="1469">
          <cell r="A1469" t="str">
            <v>ON70</v>
          </cell>
          <cell r="C1469" t="str">
            <v xml:space="preserve"> OÁng noái daây daãn 70</v>
          </cell>
          <cell r="D1469" t="str">
            <v>Caùi</v>
          </cell>
          <cell r="E1469" t="str">
            <v>Caùi</v>
          </cell>
          <cell r="F1469">
            <v>18182</v>
          </cell>
        </row>
        <row r="1470">
          <cell r="A1470" t="str">
            <v>ON95</v>
          </cell>
          <cell r="C1470" t="str">
            <v xml:space="preserve"> OÁng noái daây daãn 95</v>
          </cell>
          <cell r="D1470" t="str">
            <v>Caùi</v>
          </cell>
          <cell r="E1470" t="str">
            <v>Caùi</v>
          </cell>
          <cell r="F1470">
            <v>27273</v>
          </cell>
        </row>
        <row r="1471">
          <cell r="A1471" t="str">
            <v>ON120</v>
          </cell>
          <cell r="C1471" t="str">
            <v xml:space="preserve"> OÁng noái daây daãn 120</v>
          </cell>
          <cell r="D1471" t="str">
            <v>Caùi</v>
          </cell>
          <cell r="E1471" t="str">
            <v>Caùi</v>
          </cell>
          <cell r="F1471">
            <v>54545</v>
          </cell>
        </row>
        <row r="1472">
          <cell r="A1472" t="str">
            <v>ON150</v>
          </cell>
          <cell r="C1472" t="str">
            <v xml:space="preserve"> OÁng noái daây daãn 150</v>
          </cell>
          <cell r="D1472" t="str">
            <v>Caùi</v>
          </cell>
          <cell r="E1472" t="str">
            <v>Caùi</v>
          </cell>
          <cell r="F1472">
            <v>68182</v>
          </cell>
        </row>
        <row r="1473">
          <cell r="A1473" t="str">
            <v>ON185</v>
          </cell>
          <cell r="C1473" t="str">
            <v xml:space="preserve"> OÁng noái daây daãn 185</v>
          </cell>
          <cell r="D1473" t="str">
            <v>Caùi</v>
          </cell>
          <cell r="E1473" t="str">
            <v>Caùi</v>
          </cell>
          <cell r="F1473">
            <v>80182</v>
          </cell>
        </row>
        <row r="1474">
          <cell r="A1474" t="str">
            <v>CC-95</v>
          </cell>
          <cell r="C1474" t="str">
            <v xml:space="preserve"> Keïp caùp daây daån CC-95</v>
          </cell>
          <cell r="E1474" t="str">
            <v>Caùi</v>
          </cell>
          <cell r="F1474">
            <v>18636</v>
          </cell>
        </row>
        <row r="1475">
          <cell r="A1475" t="str">
            <v>CC-70</v>
          </cell>
          <cell r="C1475" t="str">
            <v xml:space="preserve"> Keïp caùp daây daån CC-70</v>
          </cell>
          <cell r="E1475" t="str">
            <v>Caùi</v>
          </cell>
          <cell r="F1475">
            <v>12386</v>
          </cell>
        </row>
        <row r="1476">
          <cell r="A1476" t="str">
            <v>CC-50</v>
          </cell>
          <cell r="C1476" t="str">
            <v xml:space="preserve"> Keïp caùp daây daãn CC- 50</v>
          </cell>
          <cell r="E1476" t="str">
            <v>Caùi</v>
          </cell>
          <cell r="F1476">
            <v>8000</v>
          </cell>
        </row>
        <row r="1477">
          <cell r="A1477" t="str">
            <v>Keïp M-22</v>
          </cell>
          <cell r="C1477" t="str">
            <v xml:space="preserve"> Keïp caùp daây daån M-22</v>
          </cell>
          <cell r="E1477" t="str">
            <v>Caùi</v>
          </cell>
        </row>
        <row r="1478">
          <cell r="A1478" t="str">
            <v>CC-25</v>
          </cell>
          <cell r="C1478" t="str">
            <v xml:space="preserve"> Keïp caùp daây daån CC-25</v>
          </cell>
          <cell r="E1478" t="str">
            <v>Caùi</v>
          </cell>
          <cell r="F1478">
            <v>6250</v>
          </cell>
        </row>
        <row r="1479">
          <cell r="A1479" t="str">
            <v>Keïp caùp ñoàng</v>
          </cell>
          <cell r="C1479" t="str">
            <v xml:space="preserve"> Keïp caùp ñoàng </v>
          </cell>
          <cell r="E1479" t="str">
            <v>_</v>
          </cell>
        </row>
        <row r="1480">
          <cell r="A1480" t="str">
            <v>Khe hôû PÑ</v>
          </cell>
          <cell r="C1480" t="str">
            <v xml:space="preserve">Khe hôû phoùng ñieän baûo veä </v>
          </cell>
          <cell r="E1480" t="str">
            <v>_</v>
          </cell>
        </row>
        <row r="1481">
          <cell r="A1481" t="str">
            <v>Baêng ñoàng</v>
          </cell>
          <cell r="C1481" t="str">
            <v xml:space="preserve"> Baêng ñoàng loùt daây ê 1 x 10</v>
          </cell>
          <cell r="E1481" t="str">
            <v>m</v>
          </cell>
        </row>
        <row r="1482">
          <cell r="A1482" t="str">
            <v xml:space="preserve">Daây ñoàng </v>
          </cell>
          <cell r="C1482" t="str">
            <v xml:space="preserve"> Daây ñoàng buoäc coå söù </v>
          </cell>
          <cell r="E1482" t="str">
            <v>m</v>
          </cell>
          <cell r="F1482">
            <v>1500</v>
          </cell>
        </row>
        <row r="1483">
          <cell r="A1483" t="str">
            <v>Daây keõm</v>
          </cell>
          <cell r="C1483" t="str">
            <v xml:space="preserve"> Daây keõm buoäc coå söù</v>
          </cell>
          <cell r="E1483" t="str">
            <v>m</v>
          </cell>
          <cell r="F1483">
            <v>500</v>
          </cell>
        </row>
        <row r="2961">
          <cell r="D2961" t="str">
            <v>Loaïi söù &gt; 18 baùt laép ôû coät coù chieàu cao &gt; 50m</v>
          </cell>
          <cell r="E2961" t="str">
            <v>chuoãi</v>
          </cell>
          <cell r="F2961">
            <v>2340.0000000596046</v>
          </cell>
          <cell r="G2961">
            <v>39002</v>
          </cell>
        </row>
        <row r="3315">
          <cell r="D3315" t="str">
            <v>Caùp coù tieát dieän &lt;= 240mm2</v>
          </cell>
          <cell r="E3315" t="str">
            <v>ñaàu</v>
          </cell>
          <cell r="F3315">
            <v>121565</v>
          </cell>
          <cell r="G3315">
            <v>58259</v>
          </cell>
        </row>
        <row r="8240">
          <cell r="A8240" t="str">
            <v>01.1422</v>
          </cell>
          <cell r="B8240" t="str">
            <v>01.1422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sheetData sheetId="84"/>
      <sheetData sheetId="85"/>
      <sheetData sheetId="86"/>
      <sheetData sheetId="87"/>
      <sheetData sheetId="88"/>
      <sheetData sheetId="89"/>
      <sheetData sheetId="90"/>
      <sheetData sheetId="9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sheetData sheetId="105" refreshError="1"/>
      <sheetData sheetId="106" refreshError="1"/>
      <sheetData sheetId="107"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 dau tien"/>
      <sheetName val="HSDC GOC"/>
      <sheetName val="Th Thao do 0,4"/>
      <sheetName val="TH thao do 22"/>
      <sheetName val="TH-TBA THAO DO"/>
      <sheetName val="Bia Thao do 0,4"/>
      <sheetName val="Bia Thao do 22"/>
      <sheetName val="LK-CS"/>
      <sheetName val="DM 85"/>
      <sheetName val="Bia CS"/>
      <sheetName val="TN-CS"/>
      <sheetName val="VCDD CS"/>
      <sheetName val="DGVCTC 67"/>
      <sheetName val="Bia thao do TBA"/>
      <sheetName val="bang dien"/>
      <sheetName val="TD-CS"/>
      <sheetName val="Cl lech-cs"/>
      <sheetName val="vt CS"/>
      <sheetName val="SLVC CS"/>
      <sheetName val="Chi tiet - CS"/>
      <sheetName val="th CS"/>
      <sheetName val="TH VTCS"/>
      <sheetName val="th CT"/>
      <sheetName val="TH-XL"/>
      <sheetName val="th-cpk"/>
      <sheetName val="TKP"/>
      <sheetName val="KS-KT"/>
      <sheetName val="chiet tinh"/>
      <sheetName val="DLNS"/>
      <sheetName val="CPTV"/>
      <sheetName val="LP-BTC"/>
      <sheetName val="DM 67"/>
      <sheetName val="Gvlcht"/>
      <sheetName val="VCDD 22"/>
      <sheetName val="Chlech -22"/>
      <sheetName val="TNGHIEM 22"/>
      <sheetName val="chi tiet dz 22 kv"/>
      <sheetName val="vt A cap"/>
      <sheetName val="vc vat tu CHUNG "/>
      <sheetName val="PQ tuyen"/>
      <sheetName val="Trung chuyen"/>
      <sheetName val="T T CL VC DZ 22"/>
      <sheetName val="TH dz 22"/>
      <sheetName val="bia22KV"/>
      <sheetName val="CPDB"/>
      <sheetName val="TNGHIEM 0,4"/>
      <sheetName val="DG 89"/>
      <sheetName val="SLVC 0.4"/>
      <sheetName val="VCDD 0.4"/>
      <sheetName val="Ch lech -0,4"/>
      <sheetName val="TDIEN-PHAn PHOI"/>
      <sheetName val="CHITIET 0.4 KV"/>
      <sheetName val="VT ds 0,4"/>
      <sheetName val="Th 0,4"/>
      <sheetName val="Bia 0.4"/>
      <sheetName val="TU BU"/>
      <sheetName val="TU DIEN"/>
      <sheetName val="chi tiet TBA"/>
      <sheetName val="VT_TB TBA"/>
      <sheetName val="TH 400"/>
      <sheetName val="Bia 400"/>
      <sheetName val="DM 66"/>
      <sheetName val="SLVC TBA"/>
      <sheetName val="VC TBA"/>
      <sheetName val="DTCD"/>
      <sheetName val="kl tt"/>
      <sheetName val="TONG KE DZ 22 KV"/>
      <sheetName val="chitietdatdao"/>
      <sheetName val="SLVC 22"/>
      <sheetName val="TH VT0,4"/>
      <sheetName val="TH VT22"/>
      <sheetName val="TONG DZ 0.4 KV"/>
      <sheetName val="DG vat tu"/>
      <sheetName val="HSKVUC"/>
      <sheetName val="TH thao do 35"/>
      <sheetName val="bia 35 thao do"/>
      <sheetName val="Bia 15"/>
      <sheetName val="Bia 25"/>
      <sheetName val="Bia  160"/>
      <sheetName val="TH 160"/>
      <sheetName val="TH 15"/>
      <sheetName val="TH 25"/>
      <sheetName val="DLC DIEN AP"/>
      <sheetName val="DGKS_TT"/>
      <sheetName val="DINHMUC_KSDC"/>
      <sheetName val="DINHMUC_KSDH"/>
      <sheetName val="DG_VTTB"/>
      <sheetName val="HS Dia ban"/>
      <sheetName val="TH"/>
      <sheetName val="VCDD_22"/>
      <sheetName val="SLVC-22"/>
      <sheetName val="VC VT_TB"/>
      <sheetName val="SLVC_0.4"/>
      <sheetName val="vt 22"/>
      <sheetName val="VCDD_0.4"/>
      <sheetName val="Kho Tam"/>
      <sheetName val="EA"/>
      <sheetName val="Bia 0,4"/>
      <sheetName val="Bia TBA"/>
      <sheetName val="TH 50"/>
      <sheetName val="Bia 50"/>
      <sheetName val="TH 75"/>
      <sheetName val="TH 31,5"/>
      <sheetName val="Bia 31,5"/>
      <sheetName val="Bia 75"/>
      <sheetName val="TH 100"/>
      <sheetName val="Bia  100"/>
      <sheetName val="VCDD_TBA"/>
      <sheetName val="Bia 31ۨ_x0000_"/>
      <sheetName val="PHAN DS 22 KV"/>
      <sheetName val="VC CS"/>
      <sheetName val="Bia 31?_x0000_"/>
      <sheetName val="Bia 31_"/>
    </sheetNames>
    <sheetDataSet>
      <sheetData sheetId="0" refreshError="1">
        <row r="2">
          <cell r="F2">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row r="28">
          <cell r="B28">
            <v>0</v>
          </cell>
          <cell r="C28" t="str">
            <v>(1+0.2/2.638)*0.95*1.71*1.75</v>
          </cell>
          <cell r="D28">
            <v>3.0584076004548897</v>
          </cell>
          <cell r="E28" t="str">
            <v>(1+0.0/2.638)*0.95*1.71*1.75</v>
          </cell>
          <cell r="F28">
            <v>2.8428749999999998</v>
          </cell>
          <cell r="G28" t="str">
            <v>(1+0.0/2.638)*0.95*1.71*1.75/1.2</v>
          </cell>
          <cell r="H28">
            <v>2.3690625000000001</v>
          </cell>
        </row>
        <row r="29">
          <cell r="B29">
            <v>0.1</v>
          </cell>
          <cell r="C29" t="str">
            <v>(1+0.3/2.638)*0.95*1.71*1.75</v>
          </cell>
          <cell r="D29">
            <v>3.1661739006823346</v>
          </cell>
          <cell r="E29" t="str">
            <v>(1+0.1/2.638)*0.95*1.71*1.75</v>
          </cell>
          <cell r="F29">
            <v>2.9506413002274448</v>
          </cell>
          <cell r="G29" t="str">
            <v>(1+0.1/2.638)*0.95*1.71*1.75/1.2</v>
          </cell>
          <cell r="H29">
            <v>2.4588677501895373</v>
          </cell>
        </row>
        <row r="30">
          <cell r="B30">
            <v>0.2</v>
          </cell>
          <cell r="C30" t="str">
            <v>(1+0.4/2.638)*0.95*1.71*1.75</v>
          </cell>
          <cell r="D30">
            <v>3.2739402009097804</v>
          </cell>
          <cell r="E30" t="str">
            <v>(1+0.2/2.638)*0.95*1.71*1.75</v>
          </cell>
          <cell r="F30">
            <v>3.0584076004548897</v>
          </cell>
          <cell r="G30" t="str">
            <v>(1+0.2/2.638)*0.95*1.71*1.75/1.2</v>
          </cell>
          <cell r="H30">
            <v>2.548673000379075</v>
          </cell>
        </row>
        <row r="31">
          <cell r="B31">
            <v>0.3</v>
          </cell>
          <cell r="C31" t="str">
            <v>(1+0.5/2.638)*0.95*1.71*1.75</v>
          </cell>
          <cell r="D31">
            <v>3.3817065011372249</v>
          </cell>
          <cell r="E31" t="str">
            <v>(1+0.3/2.638)*0.95*1.71*1.75</v>
          </cell>
          <cell r="F31">
            <v>3.1661739006823346</v>
          </cell>
          <cell r="G31" t="str">
            <v>(1+0.3/2.638)*0.95*1.71*1.75/1.2</v>
          </cell>
          <cell r="H31">
            <v>2.6384782505686122</v>
          </cell>
        </row>
        <row r="32">
          <cell r="B32">
            <v>0.4</v>
          </cell>
          <cell r="C32" t="str">
            <v>(1+0.6/2.638)*0.95*1.71*1.75</v>
          </cell>
          <cell r="D32">
            <v>3.4894728013646699</v>
          </cell>
          <cell r="E32" t="str">
            <v>(1+0.4/2.638)*0.95*1.71*1.75</v>
          </cell>
          <cell r="F32">
            <v>3.2739402009097804</v>
          </cell>
          <cell r="G32" t="str">
            <v>(1+0.4/2.638)*0.95*1.71*1.75/1.2</v>
          </cell>
          <cell r="H32">
            <v>2.7282835007581503</v>
          </cell>
        </row>
        <row r="33">
          <cell r="B33">
            <v>0.5</v>
          </cell>
          <cell r="C33" t="str">
            <v>(1+0.7/2.638)*0.95*1.71*1.75</v>
          </cell>
          <cell r="D33">
            <v>3.5972391015921152</v>
          </cell>
          <cell r="E33" t="str">
            <v>(1+0.5/2.638)*0.95*1.71*1.75</v>
          </cell>
          <cell r="F33">
            <v>3.3817065011372249</v>
          </cell>
          <cell r="G33" t="str">
            <v>(1+0.5/2.638)*0.95*1.71*1.75/1.2</v>
          </cell>
          <cell r="H33">
            <v>2.8180887509476875</v>
          </cell>
        </row>
        <row r="34">
          <cell r="B34">
            <v>0.7</v>
          </cell>
          <cell r="C34" t="str">
            <v>(1+0.9/2.638)*0.95*1.71*1.75</v>
          </cell>
          <cell r="D34">
            <v>3.8127717020470047</v>
          </cell>
          <cell r="E34" t="str">
            <v>(1+0.7/2.638)*0.95*1.71*1.75</v>
          </cell>
          <cell r="F34">
            <v>3.5972391015921152</v>
          </cell>
          <cell r="G34" t="str">
            <v>(1+0.7/2.638)*0.95*1.71*1.75/1.2</v>
          </cell>
          <cell r="H34">
            <v>2.9976992513267628</v>
          </cell>
        </row>
        <row r="35">
          <cell r="B35">
            <v>1</v>
          </cell>
          <cell r="C35" t="str">
            <v>(1+1..2/2.638)*0.95*1.71*1.75</v>
          </cell>
          <cell r="D35">
            <v>4.1360706027293395</v>
          </cell>
          <cell r="E35" t="str">
            <v>(1+1.0/2.638)*0.95*1.71*1.75</v>
          </cell>
          <cell r="F35">
            <v>3.92053800227445</v>
          </cell>
          <cell r="G35" t="str">
            <v>(1+1.0/2.638)*0.95*1.71*1.75/1.2</v>
          </cell>
          <cell r="H35">
            <v>3.267115001895375</v>
          </cell>
        </row>
      </sheetData>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chi tiet "/>
      <sheetName val="chi tiet huong"/>
      <sheetName val="TH"/>
      <sheetName val="TH (2)"/>
      <sheetName val="XL4Poppy"/>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XXXXXXXX"/>
      <sheetName val="CPV"/>
      <sheetName val="DGCM"/>
      <sheetName val="TL-I"/>
      <sheetName val="chitiet"/>
      <sheetName val="THG"/>
      <sheetName val="nhap"/>
      <sheetName val="TL3-2002"/>
      <sheetName val="9015"/>
      <sheetName val="0502"/>
      <sheetName val="2213"/>
      <sheetName val="7270"/>
      <sheetName val="8672"/>
      <sheetName val="3027"/>
      <sheetName val="3810"/>
      <sheetName val="8523"/>
      <sheetName val="MAU"/>
      <sheetName val="kl"/>
      <sheetName val="KHQ II"/>
      <sheetName val="00000000"/>
      <sheetName val="Gia VL"/>
      <sheetName val="Bang gia ca may"/>
      <sheetName val="Bang luong CB"/>
      <sheetName val="Bang P.tich CT"/>
      <sheetName val="D.toan chi tiet"/>
      <sheetName val="Bang TH Dtoan"/>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HR SWGR &amp; MCC"/>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10000000"/>
      <sheetName val="20000000"/>
      <sheetName val="30000000"/>
      <sheetName val="Congty"/>
      <sheetName val="VPPN"/>
      <sheetName val="XN74"/>
      <sheetName val="XN54"/>
      <sheetName val="XN33"/>
      <sheetName val="NK96"/>
      <sheetName val="XL4Test5"/>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ᄀ_x0000__x0000_䅀ᄀ_x0000__x0000_䅀ᄀ_x0000__x0000_䅀ᄀ_x0000__x0000_䅀ᄀ_x0000__x0000_䅀_x0000_䅀ᘀŀ_x0000_䅀ᘀŀ_x0000_䅀ᘀ"/>
      <sheetName val="DC1605"/>
      <sheetName val="DcnamTV"/>
      <sheetName val="ppnamdaibieu"/>
      <sheetName val="TyleAdreyanop"/>
      <sheetName val="ppAdreyanop"/>
      <sheetName val="ketqua"/>
      <sheetName val="maxminth"/>
      <sheetName val="5 nam (tach)"/>
      <sheetName val="5 nam (tach) (2)"/>
      <sheetName val="KH 2003"/>
      <sheetName val="KM20-21"/>
      <sheetName val="KM21-22"/>
      <sheetName val="KM22-23"/>
      <sheetName val="KM23-24"/>
      <sheetName val="KM24-25"/>
      <sheetName val="KM25-26"/>
      <sheetName val="KM26-27"/>
      <sheetName val="KM27-28"/>
      <sheetName val="KM28-29"/>
      <sheetName val="TCB2km27-28(T)"/>
      <sheetName val="TCB2km27-28 (R)"/>
      <sheetName val="tong hop"/>
      <sheetName val="phan tich DG"/>
      <sheetName val="gia vat lieu"/>
      <sheetName val="gia xe may"/>
      <sheetName val="gia nhan cong"/>
      <sheetName val="MTO REV_2_ARMOR_"/>
      <sheetName val="DTCT"/>
      <sheetName val="PTVT"/>
      <sheetName val="THDT"/>
      <sheetName val="THVT"/>
      <sheetName val="THGT"/>
      <sheetName val="DT"/>
      <sheetName val="CP"/>
      <sheetName val="BCT6"/>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Duong cong vu hci (9;) (2)"/>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H 12-1"/>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RUILDING ELE."/>
      <sheetName val="gia nhan cong_x0000__x0000__x0000__x0000__x0000__x0000__x0000__x0000__x0000__x0000__x0000__x0000_傰_x0000__x0004__x0000__x0000_"/>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Hoan ã,anh"/>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WEATHER P_x0003__x0000_OF LTG. &amp; ROD LTG."/>
      <sheetName val="TK111"/>
      <sheetName val="thang 1"/>
      <sheetName val="Thang 2"/>
      <sheetName val="thang 3"/>
      <sheetName val="thang 4"/>
      <sheetName val="thang 5"/>
      <sheetName val="thang 6"/>
      <sheetName val="thang 7"/>
      <sheetName val="Sheet!4"/>
      <sheetName val="NC"/>
      <sheetName val="dgnc1"/>
      <sheetName val="Gia VL den chan CT"/>
      <sheetName val="VL"/>
      <sheetName val="Khoi_Luong"/>
      <sheetName val="Don_Gia"/>
      <sheetName val="TB"/>
      <sheetName val="BT-Vua"/>
      <sheetName val="PHU LUC"/>
      <sheetName val="T9"/>
      <sheetName val="T6"/>
      <sheetName val="T3"/>
      <sheetName val="T2"/>
      <sheetName val="T1"/>
      <sheetName val="T5"/>
      <sheetName val="Chart1"/>
      <sheetName val="TH4"/>
      <sheetName val="TB4"/>
      <sheetName val="CT4"/>
      <sheetName val="CT3"/>
      <sheetName val="TH3"/>
      <sheetName val="TB3"/>
      <sheetName val="CT2"/>
      <sheetName val="TH2"/>
      <sheetName val="TB2"/>
      <sheetName val="CT1"/>
      <sheetName val="TH1"/>
      <sheetName val="TB1"/>
      <sheetName val=""/>
      <sheetName val="Duong cong vၵ hcm (7)"/>
      <sheetName val="chiet tinhçan cuon"/>
      <sheetName val="K259 Subbase_x0000__x0000__x0000__x0000__x0000__x0000__x0000__x0000__x0000__x0000__x0000_悰ĺ_x0000__x0004__x0000__x0000__x0000__x0000_"/>
      <sheetName val="20000000_x0000__x0000__x0000__x0000__x0000__x0000__x0000__x0000__x0000__x0000__x0000_♸Ģ_x0000__x0004__x0000__x0000__x0000__x0000__x0000__x0000_怨Ģ"/>
      <sheetName val="MTO REV..............nRE)"/>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99Q3299(REV.1).xls"/>
      <sheetName val="ht 27-1 "/>
      <sheetName val="_x0000_D"/>
      <sheetName val="bpnhtrung"/>
      <sheetName val="NEW-PANEL"/>
      <sheetName val="BCD"/>
      <sheetName val="Nhat ky so cai"/>
      <sheetName val="BCCPSXthang"/>
      <sheetName val="BCCP Nam"/>
      <sheetName val="BCCPSXquy"/>
      <sheetName val="131"/>
      <sheetName val="111"/>
      <sheetName val="141"/>
      <sheetName val="142"/>
      <sheetName val="331"/>
      <sheetName val="334"/>
      <sheetName val="336"/>
      <sheetName val="338"/>
      <sheetName val="04000002"/>
      <sheetName val="SUM=BQ-REV.2"/>
      <sheetName val="DcfamTV"/>
      <sheetName val="J259 Base "/>
      <sheetName val="nuoc"/>
      <sheetName val="ᄀ"/>
      <sheetName val="thong bao"/>
      <sheetName val="duyet gia"/>
      <sheetName val="so 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refreshError="1"/>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refreshError="1"/>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refreshError="1"/>
      <sheetData sheetId="453"/>
      <sheetData sheetId="454"/>
      <sheetData sheetId="455"/>
      <sheetData sheetId="456"/>
      <sheetData sheetId="457"/>
      <sheetData sheetId="458"/>
      <sheetData sheetId="459"/>
      <sheetData sheetId="460"/>
      <sheetData sheetId="461" refreshError="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refreshError="1"/>
      <sheetData sheetId="477" refreshError="1"/>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refreshError="1"/>
      <sheetData sheetId="602"/>
      <sheetData sheetId="603"/>
      <sheetData sheetId="604"/>
      <sheetData sheetId="605" refreshError="1"/>
      <sheetData sheetId="606" refreshError="1"/>
      <sheetData sheetId="607" refreshError="1"/>
      <sheetData sheetId="608" refreshError="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 val="dongia (2)"/>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u"/>
      <sheetName val="gtr"/>
      <sheetName val="dam16"/>
      <sheetName val="mcau"/>
      <sheetName val="dgptren"/>
      <sheetName val="dgpduoi"/>
      <sheetName val="M1,10"/>
      <sheetName val="M1,10 (2)"/>
      <sheetName val="T4"/>
      <sheetName val="T4 (2)"/>
      <sheetName val="T2,3"/>
      <sheetName val="T2,3 (2)"/>
      <sheetName val="VUA"/>
      <sheetName val="dg"/>
      <sheetName val="vc"/>
      <sheetName val="Sheet10"/>
      <sheetName val="Sheet11"/>
      <sheetName val="Sheet12"/>
      <sheetName val="Sheet13"/>
      <sheetName val="Sheet14"/>
      <sheetName val="Sheet15"/>
      <sheetName val="Sheet16"/>
      <sheetName val="00000000"/>
      <sheetName val="A6"/>
      <sheetName val="CHITIET"/>
      <sheetName val="ma-pt"/>
      <sheetName val="LoaiDay"/>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row r="12">
          <cell r="D12">
            <v>3090</v>
          </cell>
        </row>
        <row r="24">
          <cell r="D24">
            <v>6000</v>
          </cell>
        </row>
        <row r="25">
          <cell r="D25">
            <v>1400</v>
          </cell>
        </row>
      </sheetData>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inh"/>
      <sheetName val="Tonghop"/>
      <sheetName val="xa"/>
      <sheetName val="vc"/>
      <sheetName val="trong luong"/>
      <sheetName val="THC"/>
      <sheetName val="THQT"/>
      <sheetName val="Sheet1"/>
      <sheetName val="THC (2)"/>
      <sheetName val="XXXXXXXX"/>
      <sheetName val="XL4Poppy"/>
      <sheetName val="GiaVL"/>
      <sheetName val="VL,NC,MTC"/>
    </sheetNames>
    <sheetDataSet>
      <sheetData sheetId="0" refreshError="1">
        <row r="3">
          <cell r="A3" t="str">
            <v>tªn vïng</v>
          </cell>
          <cell r="B3" t="str">
            <v>m· 
hiÖu</v>
          </cell>
          <cell r="C3" t="str">
            <v>Tªn vËt t­</v>
          </cell>
          <cell r="D3" t="str">
            <v>®¬n
 vÞ</v>
          </cell>
          <cell r="E3" t="str">
            <v xml:space="preserve">khèi 
l­îng  </v>
          </cell>
          <cell r="F3" t="str">
            <v>hao
hôt</v>
          </cell>
          <cell r="G3" t="str">
            <v>§¬n gi¸</v>
          </cell>
          <cell r="I3" t="str">
            <v>hÖ 
sè</v>
          </cell>
          <cell r="J3" t="str">
            <v>Tæng</v>
          </cell>
        </row>
        <row r="4">
          <cell r="B4" t="str">
            <v>03.3101</v>
          </cell>
          <cell r="C4" t="str">
            <v xml:space="preserve">§µo ®Êt ch«n tiÕp ®Þa </v>
          </cell>
          <cell r="D4" t="str">
            <v>m3</v>
          </cell>
          <cell r="E4">
            <v>0.75</v>
          </cell>
          <cell r="G4" t="str">
            <v>VËt liÖu</v>
          </cell>
          <cell r="H4" t="str">
            <v>N.C«ng</v>
          </cell>
          <cell r="J4" t="str">
            <v>VËt liÖu</v>
          </cell>
          <cell r="K4" t="str">
            <v>N.C«ng</v>
          </cell>
          <cell r="L4" t="str">
            <v>MTC</v>
          </cell>
        </row>
        <row r="5">
          <cell r="C5" t="str">
            <v>I/ ®¬n gi¸ cho 1m3 bª t«ng</v>
          </cell>
        </row>
        <row r="6">
          <cell r="A6" t="str">
            <v>M50</v>
          </cell>
          <cell r="C6" t="str">
            <v>Bª t«ng lãt:  M-50:</v>
          </cell>
          <cell r="J6">
            <v>177741</v>
          </cell>
          <cell r="K6">
            <v>79409.602199999994</v>
          </cell>
        </row>
        <row r="7">
          <cell r="C7" t="str">
            <v>a/ VËt liÖu:</v>
          </cell>
        </row>
        <row r="8">
          <cell r="C8" t="str">
            <v>Xi m¨ng PCB30 BØm S¬n</v>
          </cell>
          <cell r="D8" t="str">
            <v>Kg</v>
          </cell>
          <cell r="E8">
            <v>168</v>
          </cell>
          <cell r="F8">
            <v>1</v>
          </cell>
          <cell r="G8">
            <v>657</v>
          </cell>
          <cell r="J8">
            <v>110376</v>
          </cell>
        </row>
        <row r="9">
          <cell r="C9" t="str">
            <v>C¸t vµng</v>
          </cell>
          <cell r="D9" t="str">
            <v>m3</v>
          </cell>
          <cell r="E9">
            <v>0.51200000000000001</v>
          </cell>
          <cell r="F9">
            <v>1</v>
          </cell>
          <cell r="G9">
            <v>35000</v>
          </cell>
          <cell r="J9">
            <v>17920</v>
          </cell>
        </row>
        <row r="10">
          <cell r="C10" t="str">
            <v>§¸ d¨m 4x6</v>
          </cell>
          <cell r="D10" t="str">
            <v>m3</v>
          </cell>
          <cell r="E10">
            <v>0.89900000000000002</v>
          </cell>
          <cell r="F10">
            <v>1</v>
          </cell>
          <cell r="G10">
            <v>55000</v>
          </cell>
          <cell r="J10">
            <v>49445</v>
          </cell>
        </row>
        <row r="11">
          <cell r="C11" t="str">
            <v>b/ Nh©n c«ng: Cù ly 300m</v>
          </cell>
        </row>
        <row r="12">
          <cell r="B12" t="str">
            <v>02.1212</v>
          </cell>
          <cell r="C12" t="str">
            <v xml:space="preserve">VËn chuyÓn xi m¨ng </v>
          </cell>
          <cell r="D12" t="str">
            <v>TÊn</v>
          </cell>
          <cell r="E12">
            <v>0.16800000000000001</v>
          </cell>
          <cell r="F12">
            <v>1</v>
          </cell>
          <cell r="H12">
            <v>23206.5</v>
          </cell>
          <cell r="I12">
            <v>1</v>
          </cell>
          <cell r="K12">
            <v>3898.6920000000005</v>
          </cell>
        </row>
        <row r="13">
          <cell r="B13" t="str">
            <v>02.1232</v>
          </cell>
          <cell r="C13" t="str">
            <v xml:space="preserve">VËn chuyÓn c¸t vµng </v>
          </cell>
          <cell r="D13" t="str">
            <v>m3</v>
          </cell>
          <cell r="E13">
            <v>0.51200000000000001</v>
          </cell>
          <cell r="F13">
            <v>1</v>
          </cell>
          <cell r="H13">
            <v>21499.399999999998</v>
          </cell>
          <cell r="I13">
            <v>1</v>
          </cell>
          <cell r="K13">
            <v>11007.692799999999</v>
          </cell>
        </row>
        <row r="14">
          <cell r="B14" t="str">
            <v>02.1242</v>
          </cell>
          <cell r="C14" t="str">
            <v xml:space="preserve">VËn chuyÓn ®¸ d¨m </v>
          </cell>
          <cell r="D14" t="str">
            <v>m3</v>
          </cell>
          <cell r="E14">
            <v>0.89900000000000002</v>
          </cell>
          <cell r="F14">
            <v>1</v>
          </cell>
          <cell r="H14">
            <v>23397.599999999999</v>
          </cell>
          <cell r="I14">
            <v>1</v>
          </cell>
          <cell r="K14">
            <v>21034.4424</v>
          </cell>
        </row>
        <row r="15">
          <cell r="B15" t="str">
            <v>02.1322</v>
          </cell>
          <cell r="C15" t="str">
            <v xml:space="preserve">VËn chuyÓn n­íc s¹ch </v>
          </cell>
          <cell r="D15" t="str">
            <v>m3</v>
          </cell>
          <cell r="E15">
            <v>0.17499999999999999</v>
          </cell>
          <cell r="F15">
            <v>1</v>
          </cell>
          <cell r="H15">
            <v>21353</v>
          </cell>
          <cell r="I15">
            <v>1</v>
          </cell>
          <cell r="K15">
            <v>3736.7749999999996</v>
          </cell>
        </row>
        <row r="16">
          <cell r="B16" t="str">
            <v>04.3101</v>
          </cell>
          <cell r="C16" t="str">
            <v xml:space="preserve">§æ bª t«ng lãt mãng </v>
          </cell>
          <cell r="D16" t="str">
            <v>m3</v>
          </cell>
          <cell r="E16">
            <v>1</v>
          </cell>
          <cell r="F16">
            <v>1</v>
          </cell>
          <cell r="H16">
            <v>39732</v>
          </cell>
          <cell r="I16">
            <v>1</v>
          </cell>
          <cell r="K16">
            <v>39732</v>
          </cell>
        </row>
        <row r="18">
          <cell r="A18" t="str">
            <v>M100</v>
          </cell>
          <cell r="C18" t="str">
            <v>Bª t«ng mãng:  M-100:</v>
          </cell>
          <cell r="J18">
            <v>200580</v>
          </cell>
          <cell r="K18">
            <v>84808.688300000009</v>
          </cell>
        </row>
        <row r="19">
          <cell r="C19" t="str">
            <v>a/ VËt liÖu:</v>
          </cell>
          <cell r="H19">
            <v>21499.399999999998</v>
          </cell>
          <cell r="I19">
            <v>1</v>
          </cell>
        </row>
        <row r="20">
          <cell r="C20" t="str">
            <v>Xi m¨ng PCB30 Hoµng th¹ch</v>
          </cell>
          <cell r="D20" t="str">
            <v>Kg</v>
          </cell>
          <cell r="E20">
            <v>205</v>
          </cell>
          <cell r="F20">
            <v>1</v>
          </cell>
          <cell r="G20">
            <v>657</v>
          </cell>
          <cell r="J20">
            <v>134685</v>
          </cell>
        </row>
        <row r="21">
          <cell r="C21" t="str">
            <v>C¸t vµng</v>
          </cell>
          <cell r="D21" t="str">
            <v>m3</v>
          </cell>
          <cell r="E21">
            <v>0.49199999999999999</v>
          </cell>
          <cell r="F21">
            <v>1</v>
          </cell>
          <cell r="G21">
            <v>35000</v>
          </cell>
          <cell r="J21">
            <v>17220</v>
          </cell>
        </row>
        <row r="22">
          <cell r="C22" t="str">
            <v>§¸ d¨m 4x6</v>
          </cell>
          <cell r="D22" t="str">
            <v>m3</v>
          </cell>
          <cell r="E22">
            <v>0.88500000000000001</v>
          </cell>
          <cell r="F22">
            <v>1</v>
          </cell>
          <cell r="G22">
            <v>55000</v>
          </cell>
          <cell r="J22">
            <v>48675</v>
          </cell>
        </row>
        <row r="23">
          <cell r="C23" t="str">
            <v>b/ Nh©n c«ng: Cù ly 300m</v>
          </cell>
        </row>
        <row r="24">
          <cell r="B24" t="str">
            <v>02.1212</v>
          </cell>
          <cell r="C24" t="str">
            <v xml:space="preserve">VËn chuyÓn xi m¨ng </v>
          </cell>
          <cell r="D24" t="str">
            <v>TÊn</v>
          </cell>
          <cell r="E24">
            <v>0.20499999999999999</v>
          </cell>
          <cell r="F24">
            <v>1</v>
          </cell>
          <cell r="H24">
            <v>23206.5</v>
          </cell>
          <cell r="I24">
            <v>1</v>
          </cell>
          <cell r="K24">
            <v>4757.3324999999995</v>
          </cell>
        </row>
        <row r="25">
          <cell r="B25" t="str">
            <v>02.1232</v>
          </cell>
          <cell r="C25" t="str">
            <v xml:space="preserve">VËn chuyÓn c¸t vµng </v>
          </cell>
          <cell r="D25" t="str">
            <v>m3</v>
          </cell>
          <cell r="E25">
            <v>0.49199999999999999</v>
          </cell>
          <cell r="F25">
            <v>1</v>
          </cell>
          <cell r="H25">
            <v>21499.399999999998</v>
          </cell>
          <cell r="I25">
            <v>1</v>
          </cell>
          <cell r="K25">
            <v>10577.7048</v>
          </cell>
        </row>
        <row r="26">
          <cell r="B26" t="str">
            <v>02.1242</v>
          </cell>
          <cell r="C26" t="str">
            <v xml:space="preserve">VËn chuyÓn ®¸ d¨m </v>
          </cell>
          <cell r="D26" t="str">
            <v>m3</v>
          </cell>
          <cell r="E26">
            <v>0.88500000000000001</v>
          </cell>
          <cell r="F26">
            <v>1</v>
          </cell>
          <cell r="H26">
            <v>23397.599999999999</v>
          </cell>
          <cell r="I26">
            <v>1</v>
          </cell>
          <cell r="K26">
            <v>20706.876</v>
          </cell>
        </row>
        <row r="27">
          <cell r="B27" t="str">
            <v>02.1322</v>
          </cell>
          <cell r="C27" t="str">
            <v xml:space="preserve">VËn chuyÓn n­íc s¹ch </v>
          </cell>
          <cell r="D27" t="str">
            <v>m3</v>
          </cell>
          <cell r="E27">
            <v>0.17499999999999999</v>
          </cell>
          <cell r="F27">
            <v>1</v>
          </cell>
          <cell r="H27">
            <v>21353</v>
          </cell>
          <cell r="I27">
            <v>1</v>
          </cell>
          <cell r="K27">
            <v>3736.7749999999996</v>
          </cell>
        </row>
        <row r="28">
          <cell r="B28" t="str">
            <v>04.3311</v>
          </cell>
          <cell r="C28" t="str">
            <v xml:space="preserve">§æ bª t«ng mãng trô </v>
          </cell>
          <cell r="D28" t="str">
            <v>m3</v>
          </cell>
          <cell r="E28">
            <v>1</v>
          </cell>
          <cell r="F28">
            <v>1</v>
          </cell>
          <cell r="H28">
            <v>45030</v>
          </cell>
          <cell r="I28">
            <v>1</v>
          </cell>
          <cell r="K28">
            <v>45030</v>
          </cell>
        </row>
        <row r="30">
          <cell r="A30" t="str">
            <v>M150</v>
          </cell>
          <cell r="C30" t="str">
            <v xml:space="preserve"> Bª t«ng ®æ mãng:   M-150:</v>
          </cell>
          <cell r="J30">
            <v>247131</v>
          </cell>
          <cell r="K30">
            <v>85750.902999999991</v>
          </cell>
        </row>
        <row r="31">
          <cell r="C31" t="str">
            <v>a/ VËt liÖu:</v>
          </cell>
        </row>
        <row r="32">
          <cell r="A32" t="str">
            <v>M150</v>
          </cell>
          <cell r="C32" t="str">
            <v>Xi m¨ng P30 Hoµng th¹ch</v>
          </cell>
          <cell r="D32" t="str">
            <v>Kg</v>
          </cell>
          <cell r="E32">
            <v>278</v>
          </cell>
          <cell r="F32" t="str">
            <v>1,00</v>
          </cell>
          <cell r="G32">
            <v>657</v>
          </cell>
          <cell r="J32">
            <v>182646</v>
          </cell>
        </row>
        <row r="33">
          <cell r="C33" t="str">
            <v>C¸t vµng</v>
          </cell>
          <cell r="D33" t="str">
            <v>m3</v>
          </cell>
          <cell r="E33">
            <v>0.46899999999999997</v>
          </cell>
          <cell r="F33" t="str">
            <v>1,00</v>
          </cell>
          <cell r="G33">
            <v>35000</v>
          </cell>
          <cell r="J33">
            <v>16415</v>
          </cell>
        </row>
        <row r="34">
          <cell r="C34" t="str">
            <v>§¸ d¨m 4x6</v>
          </cell>
          <cell r="D34" t="str">
            <v>m3</v>
          </cell>
          <cell r="E34">
            <v>0.874</v>
          </cell>
          <cell r="F34" t="str">
            <v>1,00</v>
          </cell>
          <cell r="G34">
            <v>55000</v>
          </cell>
          <cell r="J34">
            <v>48070</v>
          </cell>
        </row>
        <row r="35">
          <cell r="C35" t="str">
            <v>N­íc</v>
          </cell>
          <cell r="D35" t="str">
            <v>m3</v>
          </cell>
          <cell r="E35">
            <v>0.185</v>
          </cell>
          <cell r="F35">
            <v>1</v>
          </cell>
          <cell r="G35">
            <v>0</v>
          </cell>
          <cell r="J35">
            <v>0</v>
          </cell>
        </row>
        <row r="36">
          <cell r="C36" t="str">
            <v>b/ Nh©n c«ng : cù ly 300m</v>
          </cell>
        </row>
        <row r="37">
          <cell r="B37" t="str">
            <v>02.1212</v>
          </cell>
          <cell r="C37" t="str">
            <v xml:space="preserve">VËn chuyÓn xi m¨ng </v>
          </cell>
          <cell r="D37" t="str">
            <v>TÊn</v>
          </cell>
          <cell r="E37">
            <v>0.27800000000000002</v>
          </cell>
          <cell r="F37" t="str">
            <v>1,00</v>
          </cell>
          <cell r="H37">
            <v>23206.5</v>
          </cell>
          <cell r="I37">
            <v>1</v>
          </cell>
          <cell r="K37">
            <v>6451.4070000000002</v>
          </cell>
        </row>
        <row r="38">
          <cell r="B38" t="str">
            <v>02.1232</v>
          </cell>
          <cell r="C38" t="str">
            <v xml:space="preserve">VËn chuyÓn c¸t vµng </v>
          </cell>
          <cell r="D38" t="str">
            <v>m3</v>
          </cell>
          <cell r="E38">
            <v>0.46899999999999997</v>
          </cell>
          <cell r="F38" t="str">
            <v>1,00</v>
          </cell>
          <cell r="H38">
            <v>21499.399999999998</v>
          </cell>
          <cell r="I38">
            <v>1</v>
          </cell>
          <cell r="K38">
            <v>10083.218599999998</v>
          </cell>
        </row>
        <row r="39">
          <cell r="B39" t="str">
            <v>02.1242</v>
          </cell>
          <cell r="C39" t="str">
            <v xml:space="preserve">VËn chuyÓn ®¸ d¨m </v>
          </cell>
          <cell r="D39" t="str">
            <v>m3</v>
          </cell>
          <cell r="E39">
            <v>0.874</v>
          </cell>
          <cell r="F39" t="str">
            <v>1,00</v>
          </cell>
          <cell r="H39">
            <v>23397.599999999999</v>
          </cell>
          <cell r="I39">
            <v>1</v>
          </cell>
          <cell r="K39">
            <v>20449.502399999998</v>
          </cell>
        </row>
        <row r="40">
          <cell r="B40" t="str">
            <v>02.1322</v>
          </cell>
          <cell r="C40" t="str">
            <v xml:space="preserve">VËn chuyÓn n­íc s¹ch </v>
          </cell>
          <cell r="D40" t="str">
            <v>m3</v>
          </cell>
          <cell r="E40">
            <v>0.17499999999999999</v>
          </cell>
          <cell r="F40" t="str">
            <v>1,00</v>
          </cell>
          <cell r="H40">
            <v>21353</v>
          </cell>
          <cell r="I40">
            <v>1</v>
          </cell>
          <cell r="K40">
            <v>3736.7749999999996</v>
          </cell>
        </row>
        <row r="41">
          <cell r="B41" t="str">
            <v>04.3312</v>
          </cell>
          <cell r="C41" t="str">
            <v xml:space="preserve">§æ bª t«ng mãng trô </v>
          </cell>
          <cell r="D41" t="str">
            <v>m3</v>
          </cell>
          <cell r="E41">
            <v>1</v>
          </cell>
          <cell r="F41">
            <v>1</v>
          </cell>
          <cell r="H41">
            <v>45030</v>
          </cell>
          <cell r="I41">
            <v>1</v>
          </cell>
          <cell r="K41">
            <v>45030</v>
          </cell>
        </row>
        <row r="43">
          <cell r="A43" t="str">
            <v>MC200</v>
          </cell>
          <cell r="C43" t="str">
            <v xml:space="preserve"> Bª t«ng chÌn cét:  M-200:</v>
          </cell>
          <cell r="J43">
            <v>345779</v>
          </cell>
          <cell r="K43">
            <v>86449.991699999999</v>
          </cell>
        </row>
        <row r="44">
          <cell r="C44" t="str">
            <v>a/ VËt liÖu:</v>
          </cell>
        </row>
        <row r="45">
          <cell r="C45" t="str">
            <v>Xi m¨ng P30 Hoµng th¹ch</v>
          </cell>
          <cell r="D45" t="str">
            <v>Kg</v>
          </cell>
          <cell r="E45">
            <v>357</v>
          </cell>
          <cell r="F45" t="str">
            <v>1,00</v>
          </cell>
          <cell r="G45">
            <v>657</v>
          </cell>
          <cell r="J45">
            <v>234549</v>
          </cell>
        </row>
        <row r="46">
          <cell r="C46" t="str">
            <v>C¸t vµng</v>
          </cell>
          <cell r="D46" t="str">
            <v>m3</v>
          </cell>
          <cell r="E46">
            <v>0.441</v>
          </cell>
          <cell r="F46" t="str">
            <v>1,00</v>
          </cell>
          <cell r="G46">
            <v>35000</v>
          </cell>
          <cell r="J46">
            <v>15435</v>
          </cell>
        </row>
        <row r="47">
          <cell r="C47" t="str">
            <v>§¸ d¨m 1 x 2</v>
          </cell>
          <cell r="D47" t="str">
            <v>m3</v>
          </cell>
          <cell r="E47">
            <v>0.83299999999999996</v>
          </cell>
          <cell r="F47" t="str">
            <v>1,00</v>
          </cell>
          <cell r="G47">
            <v>115000</v>
          </cell>
          <cell r="J47">
            <v>95795</v>
          </cell>
        </row>
        <row r="48">
          <cell r="C48" t="str">
            <v>N­íc</v>
          </cell>
          <cell r="D48" t="str">
            <v>m3</v>
          </cell>
          <cell r="E48">
            <v>0.19500000000000001</v>
          </cell>
          <cell r="F48">
            <v>1</v>
          </cell>
          <cell r="G48">
            <v>0</v>
          </cell>
          <cell r="J48">
            <v>0</v>
          </cell>
        </row>
        <row r="49">
          <cell r="C49" t="str">
            <v>b/ Nh©n c«ng : cù ly 300m</v>
          </cell>
        </row>
        <row r="50">
          <cell r="B50" t="str">
            <v>02.1212</v>
          </cell>
          <cell r="C50" t="str">
            <v xml:space="preserve">VËn chuyÓn xi m¨ng </v>
          </cell>
          <cell r="D50" t="str">
            <v>TÊn</v>
          </cell>
          <cell r="E50">
            <v>0.35699999999999998</v>
          </cell>
          <cell r="F50" t="str">
            <v>1,00</v>
          </cell>
          <cell r="H50">
            <v>23206.5</v>
          </cell>
          <cell r="I50">
            <v>1</v>
          </cell>
          <cell r="K50">
            <v>8284.7204999999994</v>
          </cell>
        </row>
        <row r="51">
          <cell r="B51" t="str">
            <v>02.1232</v>
          </cell>
          <cell r="C51" t="str">
            <v xml:space="preserve">VËn chuyÓn c¸t vµng </v>
          </cell>
          <cell r="D51" t="str">
            <v>m3</v>
          </cell>
          <cell r="E51">
            <v>0.441</v>
          </cell>
          <cell r="F51" t="str">
            <v>1,00</v>
          </cell>
          <cell r="H51">
            <v>21499.399999999998</v>
          </cell>
          <cell r="I51">
            <v>1</v>
          </cell>
          <cell r="K51">
            <v>9481.2353999999996</v>
          </cell>
        </row>
        <row r="52">
          <cell r="B52" t="str">
            <v>02.1242</v>
          </cell>
          <cell r="C52" t="str">
            <v xml:space="preserve">VËn chuyÓn ®¸ d¨m </v>
          </cell>
          <cell r="D52" t="str">
            <v>m3</v>
          </cell>
          <cell r="E52">
            <v>0.83299999999999996</v>
          </cell>
          <cell r="F52" t="str">
            <v>1,00</v>
          </cell>
          <cell r="H52">
            <v>23397.599999999999</v>
          </cell>
          <cell r="I52">
            <v>1</v>
          </cell>
          <cell r="K52">
            <v>19490.200799999999</v>
          </cell>
        </row>
        <row r="53">
          <cell r="B53" t="str">
            <v>02.1322</v>
          </cell>
          <cell r="C53" t="str">
            <v xml:space="preserve">VËn chuyÓn n­íc s¹ch </v>
          </cell>
          <cell r="D53" t="str">
            <v>m3</v>
          </cell>
          <cell r="E53">
            <v>0.19500000000000001</v>
          </cell>
          <cell r="F53">
            <v>1</v>
          </cell>
          <cell r="H53">
            <v>21353</v>
          </cell>
          <cell r="I53">
            <v>1</v>
          </cell>
          <cell r="K53">
            <v>4163.835</v>
          </cell>
        </row>
        <row r="54">
          <cell r="B54" t="str">
            <v>04.3313</v>
          </cell>
          <cell r="C54" t="str">
            <v xml:space="preserve">§æ bª t«ng chÌn cét </v>
          </cell>
          <cell r="D54" t="str">
            <v>m3</v>
          </cell>
          <cell r="E54">
            <v>1</v>
          </cell>
          <cell r="F54">
            <v>1</v>
          </cell>
          <cell r="H54">
            <v>45030</v>
          </cell>
          <cell r="I54">
            <v>1</v>
          </cell>
          <cell r="K54">
            <v>45030</v>
          </cell>
        </row>
        <row r="56">
          <cell r="A56" t="str">
            <v>M§200</v>
          </cell>
          <cell r="C56" t="str">
            <v xml:space="preserve"> Bª t«ng ®óc s½n :  M-200:</v>
          </cell>
          <cell r="J56">
            <v>345779</v>
          </cell>
          <cell r="K56">
            <v>50328</v>
          </cell>
        </row>
        <row r="57">
          <cell r="C57" t="str">
            <v>a/ VËt liÖu:</v>
          </cell>
        </row>
        <row r="58">
          <cell r="C58" t="str">
            <v>Xi m¨ng P30 Hoµng th¹ch</v>
          </cell>
          <cell r="D58" t="str">
            <v>Kg</v>
          </cell>
          <cell r="E58">
            <v>357</v>
          </cell>
          <cell r="F58">
            <v>1</v>
          </cell>
          <cell r="G58">
            <v>657</v>
          </cell>
          <cell r="J58">
            <v>234549</v>
          </cell>
        </row>
        <row r="59">
          <cell r="C59" t="str">
            <v>C¸t vµng</v>
          </cell>
          <cell r="D59" t="str">
            <v>m3</v>
          </cell>
          <cell r="E59">
            <v>0.441</v>
          </cell>
          <cell r="F59" t="str">
            <v>1,00</v>
          </cell>
          <cell r="G59">
            <v>35000</v>
          </cell>
          <cell r="J59">
            <v>15435</v>
          </cell>
        </row>
        <row r="60">
          <cell r="C60" t="str">
            <v xml:space="preserve"> §¸ d¨m 1 x 2</v>
          </cell>
          <cell r="D60" t="str">
            <v>m3</v>
          </cell>
          <cell r="E60">
            <v>0.83299999999999996</v>
          </cell>
          <cell r="F60" t="str">
            <v>1,00</v>
          </cell>
          <cell r="G60">
            <v>115000</v>
          </cell>
          <cell r="J60">
            <v>95795</v>
          </cell>
        </row>
        <row r="61">
          <cell r="C61" t="str">
            <v>N­íc</v>
          </cell>
          <cell r="D61" t="str">
            <v>m3</v>
          </cell>
          <cell r="E61">
            <v>0.19500000000000001</v>
          </cell>
          <cell r="F61">
            <v>1</v>
          </cell>
          <cell r="G61">
            <v>0</v>
          </cell>
          <cell r="J61">
            <v>0</v>
          </cell>
        </row>
        <row r="62">
          <cell r="C62" t="str">
            <v>b/ Nh©n c«ng : cù ly 300m</v>
          </cell>
        </row>
        <row r="63">
          <cell r="B63" t="str">
            <v>04.3611</v>
          </cell>
          <cell r="C63" t="str">
            <v xml:space="preserve">§æ bª t«ng chÌn ®óc s½n  </v>
          </cell>
          <cell r="D63" t="str">
            <v>m3</v>
          </cell>
          <cell r="E63">
            <v>1</v>
          </cell>
          <cell r="F63">
            <v>1</v>
          </cell>
          <cell r="H63">
            <v>50328</v>
          </cell>
          <cell r="I63">
            <v>1</v>
          </cell>
          <cell r="K63">
            <v>50328</v>
          </cell>
        </row>
        <row r="64">
          <cell r="C64" t="str">
            <v>II/ ®¬n gi¸ c¸c lo¹i mãng</v>
          </cell>
        </row>
        <row r="65">
          <cell r="A65" t="str">
            <v>MT6</v>
          </cell>
          <cell r="C65" t="str">
            <v xml:space="preserve"> Mãng MT6</v>
          </cell>
          <cell r="J65">
            <v>870363.86199999996</v>
          </cell>
          <cell r="K65">
            <v>724590.09078039986</v>
          </cell>
          <cell r="L65">
            <v>234.78359999999998</v>
          </cell>
        </row>
        <row r="66">
          <cell r="C66" t="str">
            <v>a/ VËt liÖu:</v>
          </cell>
        </row>
        <row r="67">
          <cell r="C67" t="str">
            <v>S¾t F 8</v>
          </cell>
          <cell r="D67" t="str">
            <v>kg</v>
          </cell>
          <cell r="E67">
            <v>5</v>
          </cell>
          <cell r="F67" t="str">
            <v>1,02</v>
          </cell>
          <cell r="G67">
            <v>4625</v>
          </cell>
          <cell r="J67">
            <v>23587.5</v>
          </cell>
        </row>
        <row r="68">
          <cell r="C68" t="str">
            <v>S¾t F 10</v>
          </cell>
          <cell r="D68" t="str">
            <v>kg</v>
          </cell>
          <cell r="E68">
            <v>8.5399999999999991</v>
          </cell>
          <cell r="F68" t="str">
            <v>1,02</v>
          </cell>
          <cell r="G68">
            <v>4465</v>
          </cell>
          <cell r="J68">
            <v>38893.721999999994</v>
          </cell>
        </row>
        <row r="69">
          <cell r="C69" t="str">
            <v>Bª t«ng M200</v>
          </cell>
          <cell r="D69" t="str">
            <v>m3</v>
          </cell>
          <cell r="E69">
            <v>0.08</v>
          </cell>
          <cell r="F69" t="str">
            <v>1</v>
          </cell>
          <cell r="G69">
            <v>345779</v>
          </cell>
          <cell r="J69">
            <v>27662.32</v>
          </cell>
        </row>
        <row r="70">
          <cell r="C70" t="str">
            <v>Bª t«ng M150</v>
          </cell>
          <cell r="D70" t="str">
            <v>m3</v>
          </cell>
          <cell r="E70">
            <v>2.3199999999999998</v>
          </cell>
          <cell r="F70" t="str">
            <v>1</v>
          </cell>
          <cell r="G70">
            <v>247131</v>
          </cell>
          <cell r="J70">
            <v>573343.91999999993</v>
          </cell>
        </row>
        <row r="71">
          <cell r="C71" t="str">
            <v>Bª t«ng M50</v>
          </cell>
          <cell r="D71" t="str">
            <v>m3</v>
          </cell>
          <cell r="E71">
            <v>0.4</v>
          </cell>
          <cell r="F71" t="str">
            <v>1</v>
          </cell>
          <cell r="G71">
            <v>177741</v>
          </cell>
          <cell r="J71">
            <v>71096.400000000009</v>
          </cell>
        </row>
        <row r="72">
          <cell r="C72" t="str">
            <v>b/ VËt liÖu phô:</v>
          </cell>
          <cell r="J72">
            <v>135780</v>
          </cell>
        </row>
        <row r="73">
          <cell r="B73" t="str">
            <v>04.2001</v>
          </cell>
          <cell r="C73" t="str">
            <v xml:space="preserve">V¸n khu«n gç </v>
          </cell>
          <cell r="D73" t="str">
            <v>m2</v>
          </cell>
          <cell r="E73">
            <v>7.3</v>
          </cell>
          <cell r="F73">
            <v>1</v>
          </cell>
          <cell r="G73">
            <v>18600</v>
          </cell>
          <cell r="J73">
            <v>135780</v>
          </cell>
        </row>
        <row r="74">
          <cell r="C74" t="str">
            <v>b/ Nh©n c«ng:</v>
          </cell>
        </row>
        <row r="75">
          <cell r="B75" t="str">
            <v>04.1101</v>
          </cell>
          <cell r="C75" t="str">
            <v>Gia c«ng l¾p dùng cèt thÐp F &lt;=10</v>
          </cell>
          <cell r="D75" t="str">
            <v>kg</v>
          </cell>
          <cell r="E75">
            <v>13.810799999999999</v>
          </cell>
          <cell r="F75">
            <v>1</v>
          </cell>
          <cell r="H75">
            <v>201.59299999999999</v>
          </cell>
          <cell r="I75">
            <v>1</v>
          </cell>
          <cell r="K75">
            <v>2784.1606043999996</v>
          </cell>
        </row>
        <row r="76">
          <cell r="B76" t="str">
            <v>04.2001</v>
          </cell>
          <cell r="C76" t="str">
            <v xml:space="preserve">L¾p dùng v¸n gç </v>
          </cell>
          <cell r="D76" t="str">
            <v>m2</v>
          </cell>
          <cell r="E76">
            <v>7.3</v>
          </cell>
          <cell r="F76">
            <v>1</v>
          </cell>
          <cell r="H76">
            <v>5309.19</v>
          </cell>
          <cell r="I76">
            <v>1</v>
          </cell>
          <cell r="K76">
            <v>38757.087</v>
          </cell>
        </row>
        <row r="77">
          <cell r="B77" t="str">
            <v>03.1113</v>
          </cell>
          <cell r="C77" t="str">
            <v>§µo ®Êt hè mãng  ®Êt cÊp 3</v>
          </cell>
          <cell r="D77" t="str">
            <v>m3</v>
          </cell>
          <cell r="E77">
            <v>13.155999999999999</v>
          </cell>
          <cell r="F77">
            <v>1</v>
          </cell>
          <cell r="H77">
            <v>24428</v>
          </cell>
          <cell r="I77">
            <v>1</v>
          </cell>
          <cell r="K77">
            <v>321374.76799999998</v>
          </cell>
        </row>
        <row r="78">
          <cell r="B78" t="str">
            <v>03.2203</v>
          </cell>
          <cell r="C78" t="str">
            <v>LÊp ®Êt hè mãng ®Êt cÊp 3</v>
          </cell>
          <cell r="D78" t="str">
            <v>m3</v>
          </cell>
          <cell r="E78">
            <v>10.355999999999998</v>
          </cell>
          <cell r="F78">
            <v>1</v>
          </cell>
          <cell r="H78">
            <v>10890</v>
          </cell>
          <cell r="I78">
            <v>1</v>
          </cell>
          <cell r="K78">
            <v>112776.83999999998</v>
          </cell>
        </row>
        <row r="79">
          <cell r="B79" t="str">
            <v>03.2203</v>
          </cell>
          <cell r="C79" t="str">
            <v>§¾p lèc  ®Êt cÊp 3</v>
          </cell>
          <cell r="D79" t="str">
            <v>m3</v>
          </cell>
          <cell r="E79">
            <v>0.48</v>
          </cell>
          <cell r="F79">
            <v>1</v>
          </cell>
          <cell r="H79">
            <v>10890</v>
          </cell>
          <cell r="I79">
            <v>1</v>
          </cell>
          <cell r="K79">
            <v>5227.2</v>
          </cell>
        </row>
        <row r="80">
          <cell r="B80" t="str">
            <v xml:space="preserve">ChiÕt tÝnh </v>
          </cell>
          <cell r="C80" t="str">
            <v>§æ bª t«ng chÌn mãng M200</v>
          </cell>
          <cell r="D80" t="str">
            <v>m3</v>
          </cell>
          <cell r="E80">
            <v>0.08</v>
          </cell>
          <cell r="F80">
            <v>1</v>
          </cell>
          <cell r="H80">
            <v>86449.991699999999</v>
          </cell>
          <cell r="I80">
            <v>1</v>
          </cell>
          <cell r="K80">
            <v>6915.9993359999999</v>
          </cell>
        </row>
        <row r="81">
          <cell r="B81" t="str">
            <v xml:space="preserve">ChiÕt tÝnh </v>
          </cell>
          <cell r="C81" t="str">
            <v>§æ bª t«ng ®óc mãng M150</v>
          </cell>
          <cell r="D81" t="str">
            <v>m3</v>
          </cell>
          <cell r="E81">
            <v>2.3199999999999998</v>
          </cell>
          <cell r="F81">
            <v>1</v>
          </cell>
          <cell r="H81">
            <v>85750.902999999991</v>
          </cell>
          <cell r="I81">
            <v>1</v>
          </cell>
          <cell r="K81">
            <v>198942.09495999996</v>
          </cell>
        </row>
        <row r="82">
          <cell r="B82" t="str">
            <v xml:space="preserve">ChiÕt tÝnh </v>
          </cell>
          <cell r="C82" t="str">
            <v>§æ bª t«ng lãt mãng M50</v>
          </cell>
          <cell r="D82" t="str">
            <v>m3</v>
          </cell>
          <cell r="E82">
            <v>0.4</v>
          </cell>
          <cell r="F82">
            <v>1</v>
          </cell>
          <cell r="H82">
            <v>79409.602199999994</v>
          </cell>
          <cell r="I82">
            <v>1</v>
          </cell>
          <cell r="K82">
            <v>31763.84088</v>
          </cell>
        </row>
        <row r="83">
          <cell r="B83" t="str">
            <v>02.1482</v>
          </cell>
          <cell r="C83" t="str">
            <v>VËn chuyÓn dông cô thi c«ng  300m</v>
          </cell>
          <cell r="D83" t="str">
            <v xml:space="preserve">TÊn </v>
          </cell>
          <cell r="E83">
            <v>0.2</v>
          </cell>
          <cell r="F83">
            <v>1</v>
          </cell>
          <cell r="H83">
            <v>30240.5</v>
          </cell>
          <cell r="I83">
            <v>1</v>
          </cell>
          <cell r="K83">
            <v>6048.1</v>
          </cell>
        </row>
        <row r="84">
          <cell r="C84" t="str">
            <v xml:space="preserve">c/ M¸y thi c«ng </v>
          </cell>
        </row>
        <row r="85">
          <cell r="B85" t="str">
            <v>04.1101</v>
          </cell>
          <cell r="C85" t="str">
            <v>Gia c«ng l¾p dùng cèt thÐp F &lt;=10</v>
          </cell>
          <cell r="D85" t="str">
            <v>kg</v>
          </cell>
          <cell r="E85">
            <v>13.810799999999999</v>
          </cell>
          <cell r="F85">
            <v>1</v>
          </cell>
          <cell r="G85">
            <v>17</v>
          </cell>
          <cell r="L85">
            <v>234.78359999999998</v>
          </cell>
        </row>
        <row r="87">
          <cell r="A87" t="str">
            <v>MT4</v>
          </cell>
          <cell r="C87" t="str">
            <v xml:space="preserve"> Mãng MT4</v>
          </cell>
          <cell r="J87">
            <v>674246.5120000001</v>
          </cell>
          <cell r="K87">
            <v>547676.76792639995</v>
          </cell>
          <cell r="L87">
            <v>234.78359999999998</v>
          </cell>
        </row>
        <row r="88">
          <cell r="C88" t="str">
            <v>a/ VËt liÖu:</v>
          </cell>
        </row>
        <row r="89">
          <cell r="C89" t="str">
            <v>S¾t F 8</v>
          </cell>
          <cell r="D89" t="str">
            <v>kg</v>
          </cell>
          <cell r="E89">
            <v>5</v>
          </cell>
          <cell r="F89" t="str">
            <v>1,02</v>
          </cell>
          <cell r="G89">
            <v>4625</v>
          </cell>
          <cell r="J89">
            <v>23587.5</v>
          </cell>
        </row>
        <row r="90">
          <cell r="C90" t="str">
            <v>S¾t F 10</v>
          </cell>
          <cell r="D90" t="str">
            <v>kg</v>
          </cell>
          <cell r="E90">
            <v>8.5399999999999991</v>
          </cell>
          <cell r="F90" t="str">
            <v>1,02</v>
          </cell>
          <cell r="G90">
            <v>4465</v>
          </cell>
          <cell r="J90">
            <v>38893.721999999994</v>
          </cell>
        </row>
        <row r="91">
          <cell r="C91" t="str">
            <v>Bª t«ng M200</v>
          </cell>
          <cell r="D91" t="str">
            <v>m3</v>
          </cell>
          <cell r="E91">
            <v>0.08</v>
          </cell>
          <cell r="F91" t="str">
            <v>1</v>
          </cell>
          <cell r="G91">
            <v>345779</v>
          </cell>
          <cell r="J91">
            <v>27662.32</v>
          </cell>
        </row>
        <row r="92">
          <cell r="C92" t="str">
            <v>Bª t«ng M150</v>
          </cell>
          <cell r="D92" t="str">
            <v>m3</v>
          </cell>
          <cell r="E92">
            <v>1.59</v>
          </cell>
          <cell r="F92" t="str">
            <v>1</v>
          </cell>
          <cell r="G92">
            <v>247131</v>
          </cell>
          <cell r="J92">
            <v>392938.29000000004</v>
          </cell>
        </row>
        <row r="93">
          <cell r="C93" t="str">
            <v>Bª t«ng M50</v>
          </cell>
          <cell r="D93" t="str">
            <v>m3</v>
          </cell>
          <cell r="E93">
            <v>0.28000000000000003</v>
          </cell>
          <cell r="F93" t="str">
            <v>1</v>
          </cell>
          <cell r="G93">
            <v>177741</v>
          </cell>
          <cell r="J93">
            <v>49767.48</v>
          </cell>
        </row>
        <row r="94">
          <cell r="B94" t="str">
            <v>04.2001</v>
          </cell>
          <cell r="C94" t="str">
            <v xml:space="preserve">V¸n khu«n gç </v>
          </cell>
          <cell r="D94" t="str">
            <v>m2</v>
          </cell>
          <cell r="E94">
            <v>7.24</v>
          </cell>
          <cell r="F94" t="str">
            <v>1,05</v>
          </cell>
          <cell r="G94">
            <v>18600</v>
          </cell>
          <cell r="J94">
            <v>141397.20000000001</v>
          </cell>
        </row>
        <row r="95">
          <cell r="C95" t="str">
            <v>b/ Nh©n c«ng:</v>
          </cell>
        </row>
        <row r="96">
          <cell r="B96" t="str">
            <v>04.1101</v>
          </cell>
          <cell r="C96" t="str">
            <v>Gia c«ng l¾p dùng cèt thÐp F &lt;=10</v>
          </cell>
          <cell r="D96" t="str">
            <v>kg</v>
          </cell>
          <cell r="E96">
            <v>13.810799999999999</v>
          </cell>
          <cell r="F96">
            <v>1</v>
          </cell>
          <cell r="H96">
            <v>201.59299999999999</v>
          </cell>
          <cell r="I96">
            <v>1</v>
          </cell>
          <cell r="K96">
            <v>2784.1606043999996</v>
          </cell>
        </row>
        <row r="97">
          <cell r="B97" t="str">
            <v>04.2001</v>
          </cell>
          <cell r="C97" t="str">
            <v xml:space="preserve">L¾p dùng v¸n gç </v>
          </cell>
          <cell r="D97" t="str">
            <v>m2</v>
          </cell>
          <cell r="E97">
            <v>7.24</v>
          </cell>
          <cell r="F97">
            <v>1</v>
          </cell>
          <cell r="H97">
            <v>5309.19</v>
          </cell>
          <cell r="I97">
            <v>1</v>
          </cell>
          <cell r="K97">
            <v>38438.535599999996</v>
          </cell>
        </row>
        <row r="98">
          <cell r="B98" t="str">
            <v>03.1113</v>
          </cell>
          <cell r="C98" t="str">
            <v>§µo ®Êt hè mãng cÊp 3</v>
          </cell>
          <cell r="D98" t="str">
            <v>m3</v>
          </cell>
          <cell r="E98">
            <v>9.9359999999999982</v>
          </cell>
          <cell r="F98">
            <v>1</v>
          </cell>
          <cell r="H98">
            <v>24428</v>
          </cell>
          <cell r="I98">
            <v>1</v>
          </cell>
          <cell r="K98">
            <v>242716.60799999995</v>
          </cell>
        </row>
        <row r="99">
          <cell r="B99" t="str">
            <v>03.2203</v>
          </cell>
          <cell r="C99" t="str">
            <v>LÊp ®Êt hè mãng  cÊp 3</v>
          </cell>
          <cell r="D99" t="str">
            <v>m3</v>
          </cell>
          <cell r="E99">
            <v>7.985999999999998</v>
          </cell>
          <cell r="F99">
            <v>1</v>
          </cell>
          <cell r="H99">
            <v>10890</v>
          </cell>
          <cell r="I99">
            <v>1</v>
          </cell>
          <cell r="K99">
            <v>86967.539999999979</v>
          </cell>
        </row>
        <row r="100">
          <cell r="B100" t="str">
            <v>03.2203</v>
          </cell>
          <cell r="C100" t="str">
            <v>§¾p lèc cÊp 3</v>
          </cell>
          <cell r="D100" t="str">
            <v>m3</v>
          </cell>
          <cell r="E100">
            <v>0.48</v>
          </cell>
          <cell r="F100">
            <v>1</v>
          </cell>
          <cell r="H100">
            <v>10890</v>
          </cell>
          <cell r="I100">
            <v>1</v>
          </cell>
          <cell r="K100">
            <v>5227.2</v>
          </cell>
        </row>
        <row r="101">
          <cell r="B101" t="str">
            <v xml:space="preserve">ChiÕt tÝnh </v>
          </cell>
          <cell r="C101" t="str">
            <v>§æ bª t«ng chÌn mãng M200</v>
          </cell>
          <cell r="D101" t="str">
            <v>m3</v>
          </cell>
          <cell r="E101">
            <v>0.08</v>
          </cell>
          <cell r="F101">
            <v>1</v>
          </cell>
          <cell r="H101">
            <v>86449.991699999999</v>
          </cell>
          <cell r="I101">
            <v>1</v>
          </cell>
          <cell r="K101">
            <v>6915.9993359999999</v>
          </cell>
        </row>
        <row r="102">
          <cell r="B102" t="str">
            <v xml:space="preserve">ChiÕt tÝnh </v>
          </cell>
          <cell r="C102" t="str">
            <v>§æ bª t«ng ®óc mãng M150</v>
          </cell>
          <cell r="D102" t="str">
            <v>m3</v>
          </cell>
          <cell r="E102">
            <v>1.59</v>
          </cell>
          <cell r="F102">
            <v>1</v>
          </cell>
          <cell r="H102">
            <v>85750.902999999991</v>
          </cell>
          <cell r="I102">
            <v>1</v>
          </cell>
          <cell r="K102">
            <v>136343.93576999998</v>
          </cell>
        </row>
        <row r="103">
          <cell r="B103" t="str">
            <v xml:space="preserve">ChiÕt tÝnh </v>
          </cell>
          <cell r="C103" t="str">
            <v>§æ bª t«ng lãt mãng M50</v>
          </cell>
          <cell r="D103" t="str">
            <v>m3</v>
          </cell>
          <cell r="E103">
            <v>0.28000000000000003</v>
          </cell>
          <cell r="F103">
            <v>1</v>
          </cell>
          <cell r="H103">
            <v>79409.602199999994</v>
          </cell>
          <cell r="I103">
            <v>1</v>
          </cell>
          <cell r="K103">
            <v>22234.688615999999</v>
          </cell>
        </row>
        <row r="104">
          <cell r="B104" t="str">
            <v>02.1482</v>
          </cell>
          <cell r="C104" t="str">
            <v xml:space="preserve">VËn chuyÓn dông cô thi c«ng </v>
          </cell>
          <cell r="D104" t="str">
            <v xml:space="preserve">TÊn </v>
          </cell>
          <cell r="E104">
            <v>0.2</v>
          </cell>
          <cell r="F104">
            <v>1</v>
          </cell>
          <cell r="H104">
            <v>30240.5</v>
          </cell>
          <cell r="I104">
            <v>1</v>
          </cell>
          <cell r="K104">
            <v>6048.1</v>
          </cell>
        </row>
        <row r="105">
          <cell r="C105" t="str">
            <v xml:space="preserve">c/ M¸y thi c«ng </v>
          </cell>
        </row>
        <row r="106">
          <cell r="B106" t="str">
            <v>04.1101</v>
          </cell>
          <cell r="C106" t="str">
            <v>Gia c«ng l¾p dùng cèt thÐp F &lt;=10</v>
          </cell>
          <cell r="D106" t="str">
            <v>kg</v>
          </cell>
          <cell r="E106">
            <v>13.810799999999999</v>
          </cell>
          <cell r="F106">
            <v>1</v>
          </cell>
          <cell r="G106">
            <v>17</v>
          </cell>
          <cell r="L106">
            <v>234.78359999999998</v>
          </cell>
        </row>
        <row r="108">
          <cell r="A108" t="str">
            <v>MT3</v>
          </cell>
          <cell r="C108" t="str">
            <v xml:space="preserve"> Mãng MT3</v>
          </cell>
          <cell r="J108">
            <v>572955.22</v>
          </cell>
          <cell r="K108">
            <v>403297.84413600003</v>
          </cell>
        </row>
        <row r="109">
          <cell r="C109" t="str">
            <v>a/ VËt liÖu:</v>
          </cell>
        </row>
        <row r="110">
          <cell r="C110" t="str">
            <v>S¾t F 8</v>
          </cell>
          <cell r="D110" t="str">
            <v>kg</v>
          </cell>
          <cell r="E110">
            <v>4.8</v>
          </cell>
          <cell r="F110" t="str">
            <v>1,02</v>
          </cell>
          <cell r="G110">
            <v>4350</v>
          </cell>
          <cell r="J110">
            <v>21297.599999999999</v>
          </cell>
        </row>
        <row r="111">
          <cell r="C111" t="str">
            <v>S¾t F 10</v>
          </cell>
          <cell r="D111" t="str">
            <v>kg</v>
          </cell>
          <cell r="E111">
            <v>5.6</v>
          </cell>
          <cell r="F111" t="str">
            <v>1,02</v>
          </cell>
          <cell r="G111">
            <v>4350</v>
          </cell>
          <cell r="J111">
            <v>24847.199999999997</v>
          </cell>
        </row>
        <row r="112">
          <cell r="C112" t="str">
            <v>Bª t«ng M200</v>
          </cell>
          <cell r="D112" t="str">
            <v>m3</v>
          </cell>
          <cell r="E112">
            <v>0.08</v>
          </cell>
          <cell r="F112" t="str">
            <v>1</v>
          </cell>
          <cell r="G112">
            <v>345779</v>
          </cell>
          <cell r="J112">
            <v>27662.32</v>
          </cell>
        </row>
        <row r="113">
          <cell r="C113" t="str">
            <v>Bª t«ng M150</v>
          </cell>
          <cell r="D113" t="str">
            <v>m3</v>
          </cell>
          <cell r="E113">
            <v>1.35</v>
          </cell>
          <cell r="F113" t="str">
            <v>1</v>
          </cell>
          <cell r="G113">
            <v>247131</v>
          </cell>
          <cell r="J113">
            <v>333626.85000000003</v>
          </cell>
        </row>
        <row r="114">
          <cell r="C114" t="str">
            <v>Bª t«ng M50</v>
          </cell>
          <cell r="D114" t="str">
            <v>m3</v>
          </cell>
          <cell r="E114">
            <v>0.25</v>
          </cell>
          <cell r="F114" t="str">
            <v>1</v>
          </cell>
          <cell r="G114">
            <v>177741</v>
          </cell>
          <cell r="J114">
            <v>44435.25</v>
          </cell>
        </row>
        <row r="115">
          <cell r="B115" t="str">
            <v>04.2001</v>
          </cell>
          <cell r="C115" t="str">
            <v xml:space="preserve">V¸n khu«n gç </v>
          </cell>
          <cell r="D115" t="str">
            <v>m2</v>
          </cell>
          <cell r="E115">
            <v>6.2</v>
          </cell>
          <cell r="F115" t="str">
            <v>1,05</v>
          </cell>
          <cell r="G115">
            <v>18600</v>
          </cell>
          <cell r="J115">
            <v>121086</v>
          </cell>
        </row>
        <row r="116">
          <cell r="C116" t="str">
            <v>b/ Nh©n c«ng:</v>
          </cell>
        </row>
        <row r="117">
          <cell r="B117" t="str">
            <v>04.1101</v>
          </cell>
          <cell r="C117" t="str">
            <v>Gia c«ng l¾p dùng cèt thÐp F &lt;=10</v>
          </cell>
          <cell r="D117" t="str">
            <v>kg</v>
          </cell>
          <cell r="E117">
            <v>10.4</v>
          </cell>
          <cell r="F117">
            <v>1</v>
          </cell>
          <cell r="H117">
            <v>201.59299999999999</v>
          </cell>
          <cell r="I117">
            <v>1</v>
          </cell>
          <cell r="K117">
            <v>2096.5672</v>
          </cell>
        </row>
        <row r="118">
          <cell r="B118" t="str">
            <v>04.2001</v>
          </cell>
          <cell r="C118" t="str">
            <v xml:space="preserve">L¾p dùng v¸n gç </v>
          </cell>
          <cell r="D118" t="str">
            <v>m2</v>
          </cell>
          <cell r="E118">
            <v>6.2</v>
          </cell>
          <cell r="F118">
            <v>1</v>
          </cell>
          <cell r="H118">
            <v>5309.19</v>
          </cell>
          <cell r="I118">
            <v>1</v>
          </cell>
          <cell r="K118">
            <v>32916.977999999996</v>
          </cell>
        </row>
        <row r="119">
          <cell r="B119" t="str">
            <v>03.1113</v>
          </cell>
          <cell r="C119" t="str">
            <v xml:space="preserve">§µo ®Êt hè mãng </v>
          </cell>
          <cell r="D119" t="str">
            <v>m3</v>
          </cell>
          <cell r="E119">
            <v>6.91</v>
          </cell>
          <cell r="F119">
            <v>1</v>
          </cell>
          <cell r="H119">
            <v>24428</v>
          </cell>
          <cell r="I119">
            <v>1</v>
          </cell>
          <cell r="K119">
            <v>168797.48</v>
          </cell>
        </row>
        <row r="120">
          <cell r="B120" t="str">
            <v>03.2203</v>
          </cell>
          <cell r="C120" t="str">
            <v xml:space="preserve">LÊp ®Êt hè mãng </v>
          </cell>
          <cell r="D120" t="str">
            <v>m3</v>
          </cell>
          <cell r="E120">
            <v>5.23</v>
          </cell>
          <cell r="F120">
            <v>1</v>
          </cell>
          <cell r="H120">
            <v>10890</v>
          </cell>
          <cell r="I120">
            <v>1</v>
          </cell>
          <cell r="K120">
            <v>56954.700000000004</v>
          </cell>
        </row>
        <row r="121">
          <cell r="B121" t="str">
            <v xml:space="preserve">ChiÕt tÝnh </v>
          </cell>
          <cell r="C121" t="str">
            <v>§æ bª t«ng chÌn mãng M200</v>
          </cell>
          <cell r="D121" t="str">
            <v>m3</v>
          </cell>
          <cell r="E121">
            <v>0.08</v>
          </cell>
          <cell r="F121">
            <v>1</v>
          </cell>
          <cell r="H121">
            <v>86449.991699999999</v>
          </cell>
          <cell r="I121">
            <v>1</v>
          </cell>
          <cell r="K121">
            <v>6915.9993359999999</v>
          </cell>
        </row>
        <row r="122">
          <cell r="B122" t="str">
            <v xml:space="preserve">ChiÕt tÝnh </v>
          </cell>
          <cell r="C122" t="str">
            <v>§æ bª t«ng ®óc mãng M150</v>
          </cell>
          <cell r="D122" t="str">
            <v>m3</v>
          </cell>
          <cell r="E122">
            <v>1.35</v>
          </cell>
          <cell r="F122">
            <v>1</v>
          </cell>
          <cell r="H122">
            <v>85750.902999999991</v>
          </cell>
          <cell r="I122">
            <v>1</v>
          </cell>
          <cell r="K122">
            <v>115763.71905</v>
          </cell>
        </row>
        <row r="123">
          <cell r="B123" t="str">
            <v xml:space="preserve">ChiÕt tÝnh </v>
          </cell>
          <cell r="C123" t="str">
            <v>§æ bª t«ng lãt mãng M50</v>
          </cell>
          <cell r="D123" t="str">
            <v>m3</v>
          </cell>
          <cell r="E123">
            <v>0.25</v>
          </cell>
          <cell r="F123">
            <v>1</v>
          </cell>
          <cell r="H123">
            <v>79409.602199999994</v>
          </cell>
          <cell r="I123">
            <v>1</v>
          </cell>
          <cell r="K123">
            <v>19852.400549999998</v>
          </cell>
        </row>
        <row r="124">
          <cell r="C124" t="str">
            <v xml:space="preserve">c/ M¸y thi c«ng </v>
          </cell>
        </row>
        <row r="125">
          <cell r="B125" t="str">
            <v>04.1101</v>
          </cell>
          <cell r="C125" t="str">
            <v>Gia c«ng l¾p dùng cèt thÐp F &lt;=10</v>
          </cell>
          <cell r="D125" t="str">
            <v>kg</v>
          </cell>
          <cell r="E125">
            <v>10.4</v>
          </cell>
          <cell r="F125">
            <v>1</v>
          </cell>
          <cell r="G125">
            <v>17</v>
          </cell>
          <cell r="J125">
            <v>176.8</v>
          </cell>
        </row>
        <row r="127">
          <cell r="A127" t="str">
            <v>MN15-5</v>
          </cell>
          <cell r="C127" t="str">
            <v xml:space="preserve"> Mãng nÐo MN15-5</v>
          </cell>
          <cell r="J127">
            <v>285478.34552000003</v>
          </cell>
          <cell r="K127">
            <v>196019.42</v>
          </cell>
        </row>
        <row r="128">
          <cell r="C128" t="str">
            <v>a/ VËt liÖu :</v>
          </cell>
        </row>
        <row r="129">
          <cell r="C129" t="str">
            <v>Cèt thÐp F 6,12</v>
          </cell>
          <cell r="D129" t="str">
            <v>kg</v>
          </cell>
          <cell r="E129">
            <v>13.940000000000001</v>
          </cell>
          <cell r="F129">
            <v>1.02</v>
          </cell>
          <cell r="G129">
            <v>4465</v>
          </cell>
          <cell r="J129">
            <v>63486.94200000001</v>
          </cell>
        </row>
        <row r="130">
          <cell r="C130" t="str">
            <v xml:space="preserve">ThÐp m¹ kÏm </v>
          </cell>
          <cell r="D130" t="str">
            <v>kg</v>
          </cell>
          <cell r="E130">
            <v>18.876000000000001</v>
          </cell>
          <cell r="F130">
            <v>1.02</v>
          </cell>
          <cell r="G130">
            <v>9726</v>
          </cell>
          <cell r="J130">
            <v>187259.73552000002</v>
          </cell>
        </row>
        <row r="131">
          <cell r="C131" t="str">
            <v>D©y thÐp F 1</v>
          </cell>
          <cell r="D131" t="str">
            <v>kg</v>
          </cell>
          <cell r="E131">
            <v>0.28000000000000003</v>
          </cell>
          <cell r="F131">
            <v>1</v>
          </cell>
          <cell r="G131">
            <v>7000</v>
          </cell>
          <cell r="J131">
            <v>1960.0000000000002</v>
          </cell>
        </row>
        <row r="132">
          <cell r="C132" t="str">
            <v xml:space="preserve">Que hµn ®iÖn </v>
          </cell>
          <cell r="D132" t="str">
            <v>kg</v>
          </cell>
          <cell r="E132">
            <v>0.08</v>
          </cell>
          <cell r="F132">
            <v>1</v>
          </cell>
          <cell r="G132">
            <v>12000</v>
          </cell>
          <cell r="J132">
            <v>960</v>
          </cell>
        </row>
        <row r="133">
          <cell r="C133" t="str">
            <v>Bª t«ng ®óc s½n M200</v>
          </cell>
          <cell r="D133" t="str">
            <v>m3</v>
          </cell>
          <cell r="E133">
            <v>9.1999999999999998E-2</v>
          </cell>
          <cell r="F133">
            <v>1</v>
          </cell>
          <cell r="G133">
            <v>345779</v>
          </cell>
          <cell r="J133">
            <v>31811.667999999998</v>
          </cell>
        </row>
        <row r="134">
          <cell r="C134" t="str">
            <v xml:space="preserve">b/Nh©n c«ng </v>
          </cell>
        </row>
        <row r="135">
          <cell r="B135" t="str">
            <v>03.1113</v>
          </cell>
          <cell r="C135" t="str">
            <v>§µo ®Êt hè mãng ®Êt cÊp III</v>
          </cell>
          <cell r="D135" t="str">
            <v>m3</v>
          </cell>
          <cell r="E135">
            <v>5</v>
          </cell>
          <cell r="H135">
            <v>24428</v>
          </cell>
          <cell r="K135">
            <v>122140</v>
          </cell>
        </row>
        <row r="136">
          <cell r="B136" t="str">
            <v>03.2203</v>
          </cell>
          <cell r="C136" t="str">
            <v>LÊp ®Êt hè mãng ®Êt cÊp III</v>
          </cell>
          <cell r="D136" t="str">
            <v>m3</v>
          </cell>
          <cell r="E136">
            <v>4.91</v>
          </cell>
          <cell r="H136">
            <v>10890</v>
          </cell>
          <cell r="K136">
            <v>53469.9</v>
          </cell>
        </row>
        <row r="137">
          <cell r="B137" t="str">
            <v>ChiÕt tÝnh</v>
          </cell>
          <cell r="C137" t="str">
            <v xml:space="preserve">§óc s½n tÊm nÐo </v>
          </cell>
          <cell r="D137" t="str">
            <v>m3</v>
          </cell>
          <cell r="E137">
            <v>0.13</v>
          </cell>
          <cell r="H137">
            <v>50328</v>
          </cell>
          <cell r="K137">
            <v>6542.64</v>
          </cell>
        </row>
        <row r="138">
          <cell r="B138" t="str">
            <v>04.1101</v>
          </cell>
          <cell r="C138" t="str">
            <v>Gia c«ng , l¾p cèt thÐp F 6,12</v>
          </cell>
          <cell r="D138" t="str">
            <v>kg</v>
          </cell>
          <cell r="E138">
            <v>13.94</v>
          </cell>
          <cell r="H138">
            <v>202</v>
          </cell>
          <cell r="K138">
            <v>2815.88</v>
          </cell>
        </row>
        <row r="139">
          <cell r="B139" t="str">
            <v>04.3801</v>
          </cell>
          <cell r="C139" t="str">
            <v>L¾p tÊm nÐo &lt;0,25TÊn</v>
          </cell>
          <cell r="D139" t="str">
            <v>TÊm</v>
          </cell>
          <cell r="E139">
            <v>1</v>
          </cell>
          <cell r="H139">
            <v>11051</v>
          </cell>
          <cell r="K139">
            <v>11051</v>
          </cell>
        </row>
        <row r="140">
          <cell r="C140" t="str">
            <v xml:space="preserve">c/ M¸y thi c«ng </v>
          </cell>
        </row>
        <row r="141">
          <cell r="B141" t="str">
            <v>04.1101</v>
          </cell>
          <cell r="C141" t="str">
            <v>Gia c«ng cèt thÐp F &lt;10</v>
          </cell>
          <cell r="D141" t="str">
            <v>kg</v>
          </cell>
          <cell r="E141">
            <v>13.94</v>
          </cell>
          <cell r="G141">
            <v>17</v>
          </cell>
          <cell r="J141">
            <v>236.98</v>
          </cell>
        </row>
        <row r="143">
          <cell r="A143" t="str">
            <v>MT1</v>
          </cell>
          <cell r="C143" t="str">
            <v xml:space="preserve"> Mãng MT1</v>
          </cell>
          <cell r="J143">
            <v>160464</v>
          </cell>
          <cell r="K143">
            <v>87389.350640000019</v>
          </cell>
        </row>
        <row r="144">
          <cell r="C144" t="str">
            <v>a/ VËt liÖu:</v>
          </cell>
        </row>
        <row r="145">
          <cell r="C145" t="str">
            <v>Bª t«ng M100</v>
          </cell>
          <cell r="D145" t="str">
            <v>m3</v>
          </cell>
          <cell r="E145">
            <v>0.8</v>
          </cell>
          <cell r="F145" t="str">
            <v>1</v>
          </cell>
          <cell r="G145">
            <v>200580</v>
          </cell>
          <cell r="J145">
            <v>160464</v>
          </cell>
        </row>
        <row r="146">
          <cell r="C146" t="str">
            <v>b/ Nh©n c«ng:</v>
          </cell>
        </row>
        <row r="147">
          <cell r="B147" t="str">
            <v>03.1113</v>
          </cell>
          <cell r="C147" t="str">
            <v>§µo ®Êt hè mãng ®Êt cÊp 3</v>
          </cell>
          <cell r="D147" t="str">
            <v>m3</v>
          </cell>
          <cell r="E147">
            <v>0.8</v>
          </cell>
          <cell r="F147">
            <v>1</v>
          </cell>
          <cell r="H147">
            <v>24428</v>
          </cell>
          <cell r="I147">
            <v>1</v>
          </cell>
          <cell r="K147">
            <v>19542.400000000001</v>
          </cell>
        </row>
        <row r="148">
          <cell r="B148" t="str">
            <v xml:space="preserve">ChiÕt tÝnh </v>
          </cell>
          <cell r="C148" t="str">
            <v>§æ bª t«ng ®óc mãng M100</v>
          </cell>
          <cell r="D148" t="str">
            <v>m3</v>
          </cell>
          <cell r="E148">
            <v>0.8</v>
          </cell>
          <cell r="F148">
            <v>1</v>
          </cell>
          <cell r="H148">
            <v>84808.688300000009</v>
          </cell>
          <cell r="I148">
            <v>1</v>
          </cell>
          <cell r="K148">
            <v>67846.95064000001</v>
          </cell>
        </row>
        <row r="150">
          <cell r="A150" t="str">
            <v>MN12-4</v>
          </cell>
          <cell r="C150" t="str">
            <v xml:space="preserve"> Mãng nÐo MN 12-4</v>
          </cell>
          <cell r="J150">
            <v>144631.12960000001</v>
          </cell>
          <cell r="K150">
            <v>197625.32</v>
          </cell>
        </row>
        <row r="151">
          <cell r="C151" t="str">
            <v>a/ VËt liÖu :</v>
          </cell>
        </row>
        <row r="152">
          <cell r="C152" t="str">
            <v>Cèt thÐp F 6,12</v>
          </cell>
          <cell r="D152" t="str">
            <v>kg</v>
          </cell>
          <cell r="E152">
            <v>14.06</v>
          </cell>
          <cell r="F152">
            <v>1.02</v>
          </cell>
          <cell r="G152">
            <v>4465</v>
          </cell>
          <cell r="J152">
            <v>64033.458000000006</v>
          </cell>
        </row>
        <row r="153">
          <cell r="C153" t="str">
            <v xml:space="preserve">ThÐp m¹ kÏm </v>
          </cell>
          <cell r="D153" t="str">
            <v>kg</v>
          </cell>
          <cell r="E153">
            <v>7.83</v>
          </cell>
          <cell r="F153">
            <v>1.02</v>
          </cell>
          <cell r="G153">
            <v>9726</v>
          </cell>
          <cell r="J153">
            <v>77677.671600000001</v>
          </cell>
        </row>
        <row r="154">
          <cell r="C154" t="str">
            <v>D©y thÐp F 1</v>
          </cell>
          <cell r="D154" t="str">
            <v>kg</v>
          </cell>
          <cell r="E154">
            <v>0.28000000000000003</v>
          </cell>
          <cell r="F154">
            <v>1</v>
          </cell>
          <cell r="G154">
            <v>7000</v>
          </cell>
          <cell r="J154">
            <v>1960.0000000000002</v>
          </cell>
        </row>
        <row r="155">
          <cell r="C155" t="str">
            <v xml:space="preserve">Que hµn ®iÖn </v>
          </cell>
          <cell r="D155" t="str">
            <v>kg</v>
          </cell>
          <cell r="E155">
            <v>0.08</v>
          </cell>
          <cell r="F155">
            <v>1</v>
          </cell>
          <cell r="G155">
            <v>12000</v>
          </cell>
          <cell r="J155">
            <v>960</v>
          </cell>
        </row>
        <row r="156">
          <cell r="C156" t="str">
            <v>Bª t«ng ®óc s½n M200</v>
          </cell>
          <cell r="D156" t="str">
            <v>m3</v>
          </cell>
          <cell r="E156">
            <v>5.8000000000000003E-2</v>
          </cell>
          <cell r="F156">
            <v>1</v>
          </cell>
          <cell r="G156">
            <v>0</v>
          </cell>
          <cell r="J156">
            <v>0</v>
          </cell>
        </row>
        <row r="157">
          <cell r="C157" t="str">
            <v xml:space="preserve">b/Nh©n c«ng </v>
          </cell>
        </row>
        <row r="158">
          <cell r="B158" t="str">
            <v>03.1113</v>
          </cell>
          <cell r="C158" t="str">
            <v>§µo ®Êt hè mãng ®Êt cÊp III</v>
          </cell>
          <cell r="D158" t="str">
            <v>m3</v>
          </cell>
          <cell r="E158">
            <v>5</v>
          </cell>
          <cell r="H158">
            <v>24428</v>
          </cell>
          <cell r="K158">
            <v>122140</v>
          </cell>
        </row>
        <row r="159">
          <cell r="B159" t="str">
            <v>03.2203</v>
          </cell>
          <cell r="C159" t="str">
            <v>LÊp ®Êt hè mãng ®Êt cÊp III</v>
          </cell>
          <cell r="D159" t="str">
            <v>m3</v>
          </cell>
          <cell r="E159">
            <v>4.91</v>
          </cell>
          <cell r="H159">
            <v>10890</v>
          </cell>
          <cell r="K159">
            <v>53469.9</v>
          </cell>
        </row>
        <row r="160">
          <cell r="B160" t="str">
            <v>ChiÕt tÝnh</v>
          </cell>
          <cell r="C160" t="str">
            <v xml:space="preserve">§óc s½n tÊm nÐo </v>
          </cell>
          <cell r="D160" t="str">
            <v>m3</v>
          </cell>
          <cell r="E160">
            <v>0.13</v>
          </cell>
          <cell r="H160">
            <v>50328</v>
          </cell>
          <cell r="K160">
            <v>6542.64</v>
          </cell>
        </row>
        <row r="161">
          <cell r="B161" t="str">
            <v>04.1101</v>
          </cell>
          <cell r="C161" t="str">
            <v>Gia c«ng , l¾p cèt thÐp F 6,12</v>
          </cell>
          <cell r="D161" t="str">
            <v>kg</v>
          </cell>
          <cell r="E161">
            <v>21.89</v>
          </cell>
          <cell r="H161">
            <v>202</v>
          </cell>
          <cell r="K161">
            <v>4421.78</v>
          </cell>
        </row>
        <row r="162">
          <cell r="B162" t="str">
            <v>04.3801</v>
          </cell>
          <cell r="C162" t="str">
            <v>L¾p tÊm nÐo &lt;0,25TÊn</v>
          </cell>
          <cell r="D162" t="str">
            <v>TÊm</v>
          </cell>
          <cell r="E162">
            <v>1</v>
          </cell>
          <cell r="H162">
            <v>11051</v>
          </cell>
          <cell r="K162">
            <v>11051</v>
          </cell>
        </row>
        <row r="163">
          <cell r="C163" t="str">
            <v xml:space="preserve">c/ M¸y thi c«ng </v>
          </cell>
        </row>
        <row r="164">
          <cell r="B164" t="str">
            <v>04.1101</v>
          </cell>
          <cell r="C164" t="str">
            <v>Gia c«ng cèt thÐp F &lt;10</v>
          </cell>
          <cell r="D164" t="str">
            <v>kg</v>
          </cell>
          <cell r="E164">
            <v>13.94</v>
          </cell>
          <cell r="G164">
            <v>17</v>
          </cell>
          <cell r="J164">
            <v>236.98</v>
          </cell>
        </row>
        <row r="166">
          <cell r="A166" t="str">
            <v>MT2</v>
          </cell>
          <cell r="C166" t="str">
            <v xml:space="preserve"> Mãng MT2</v>
          </cell>
          <cell r="J166">
            <v>240696</v>
          </cell>
          <cell r="K166">
            <v>83349.600000000006</v>
          </cell>
        </row>
        <row r="167">
          <cell r="C167" t="str">
            <v>a/ VËt liÖu:</v>
          </cell>
        </row>
        <row r="168">
          <cell r="C168" t="str">
            <v>Bª t«ng M100</v>
          </cell>
          <cell r="D168" t="str">
            <v>m3</v>
          </cell>
          <cell r="E168">
            <v>1.2</v>
          </cell>
          <cell r="F168" t="str">
            <v>1</v>
          </cell>
          <cell r="G168">
            <v>200580</v>
          </cell>
          <cell r="J168">
            <v>240696</v>
          </cell>
        </row>
        <row r="169">
          <cell r="C169" t="str">
            <v>b/ Nh©n c«ng:</v>
          </cell>
        </row>
        <row r="170">
          <cell r="B170" t="str">
            <v>03.1113</v>
          </cell>
          <cell r="C170" t="str">
            <v>§µo ®Êt hè mãng ®Êt cÊp 3</v>
          </cell>
          <cell r="D170" t="str">
            <v>m3</v>
          </cell>
          <cell r="E170">
            <v>1.2</v>
          </cell>
          <cell r="F170">
            <v>1</v>
          </cell>
          <cell r="H170">
            <v>24428</v>
          </cell>
          <cell r="I170">
            <v>1</v>
          </cell>
          <cell r="K170">
            <v>29313.599999999999</v>
          </cell>
        </row>
        <row r="171">
          <cell r="B171" t="str">
            <v xml:space="preserve">ChiÕt tÝnh </v>
          </cell>
          <cell r="C171" t="str">
            <v>§æ bª t«ng ®óc mãng M100</v>
          </cell>
          <cell r="D171" t="str">
            <v>m3</v>
          </cell>
          <cell r="E171">
            <v>1.2</v>
          </cell>
          <cell r="F171">
            <v>1</v>
          </cell>
          <cell r="H171">
            <v>45030</v>
          </cell>
          <cell r="I171">
            <v>1</v>
          </cell>
          <cell r="K171">
            <v>54036</v>
          </cell>
        </row>
        <row r="173">
          <cell r="A173" t="str">
            <v>MT3</v>
          </cell>
          <cell r="C173" t="str">
            <v xml:space="preserve"> Mãng MT3</v>
          </cell>
          <cell r="J173">
            <v>336974.39999999997</v>
          </cell>
          <cell r="K173">
            <v>116689.44</v>
          </cell>
        </row>
        <row r="174">
          <cell r="C174" t="str">
            <v>a/ VËt liÖu:</v>
          </cell>
        </row>
        <row r="175">
          <cell r="C175" t="str">
            <v>Bª t«ng M100</v>
          </cell>
          <cell r="D175" t="str">
            <v>m3</v>
          </cell>
          <cell r="E175">
            <v>1.68</v>
          </cell>
          <cell r="F175" t="str">
            <v>1</v>
          </cell>
          <cell r="G175">
            <v>200580</v>
          </cell>
          <cell r="J175">
            <v>336974.39999999997</v>
          </cell>
        </row>
        <row r="176">
          <cell r="C176" t="str">
            <v>b/ Nh©n c«ng:</v>
          </cell>
        </row>
        <row r="177">
          <cell r="B177" t="str">
            <v>03.1113</v>
          </cell>
          <cell r="C177" t="str">
            <v>§µo ®Êt hè mãng ®Êt cÊp 3</v>
          </cell>
          <cell r="D177" t="str">
            <v>m3</v>
          </cell>
          <cell r="E177">
            <v>1.68</v>
          </cell>
          <cell r="F177">
            <v>1</v>
          </cell>
          <cell r="H177">
            <v>24428</v>
          </cell>
          <cell r="I177">
            <v>1</v>
          </cell>
          <cell r="K177">
            <v>41039.040000000001</v>
          </cell>
        </row>
        <row r="178">
          <cell r="B178" t="str">
            <v xml:space="preserve">ChiÕt tÝnh </v>
          </cell>
          <cell r="C178" t="str">
            <v>§æ bª t«ng ®óc mãng M100</v>
          </cell>
          <cell r="D178" t="str">
            <v>m3</v>
          </cell>
          <cell r="E178">
            <v>1.68</v>
          </cell>
          <cell r="F178">
            <v>1</v>
          </cell>
          <cell r="H178">
            <v>45030</v>
          </cell>
          <cell r="I178">
            <v>1</v>
          </cell>
          <cell r="K178">
            <v>75650.399999999994</v>
          </cell>
        </row>
        <row r="179">
          <cell r="K179"/>
        </row>
        <row r="180">
          <cell r="A180" t="str">
            <v>MV1</v>
          </cell>
          <cell r="C180" t="str">
            <v xml:space="preserve"> Mãng MV1</v>
          </cell>
          <cell r="J180">
            <v>160464</v>
          </cell>
          <cell r="K180">
            <v>56873.200000000004</v>
          </cell>
        </row>
        <row r="181">
          <cell r="C181" t="str">
            <v>a/ VËt liÖu:</v>
          </cell>
        </row>
        <row r="182">
          <cell r="C182" t="str">
            <v>Bª t«ng M100</v>
          </cell>
          <cell r="D182" t="str">
            <v>m3</v>
          </cell>
          <cell r="E182">
            <v>0.8</v>
          </cell>
          <cell r="F182" t="str">
            <v>1</v>
          </cell>
          <cell r="G182">
            <v>200580</v>
          </cell>
          <cell r="J182">
            <v>160464</v>
          </cell>
        </row>
        <row r="183">
          <cell r="C183" t="str">
            <v>b/ Nh©n c«ng:</v>
          </cell>
        </row>
        <row r="184">
          <cell r="B184" t="str">
            <v>03.1113</v>
          </cell>
          <cell r="C184" t="str">
            <v>§µo ®Êt hè mãng ®Êt cÊp 3</v>
          </cell>
          <cell r="D184" t="str">
            <v>m3</v>
          </cell>
          <cell r="E184">
            <v>0.8</v>
          </cell>
          <cell r="F184">
            <v>1</v>
          </cell>
          <cell r="H184">
            <v>24428</v>
          </cell>
          <cell r="I184">
            <v>1</v>
          </cell>
          <cell r="K184">
            <v>19542.400000000001</v>
          </cell>
        </row>
        <row r="185">
          <cell r="B185" t="str">
            <v xml:space="preserve">ChiÕt tÝnh </v>
          </cell>
          <cell r="C185" t="str">
            <v>§æ bª t«ng ®óc mãng M100</v>
          </cell>
          <cell r="D185" t="str">
            <v>m3</v>
          </cell>
          <cell r="E185">
            <v>0.8</v>
          </cell>
          <cell r="F185">
            <v>1</v>
          </cell>
          <cell r="H185">
            <v>45030</v>
          </cell>
          <cell r="I185">
            <v>1</v>
          </cell>
          <cell r="K185">
            <v>36024</v>
          </cell>
        </row>
        <row r="186">
          <cell r="B186" t="str">
            <v>03.2203</v>
          </cell>
          <cell r="C186" t="str">
            <v xml:space="preserve">§¾p ®Êt ch©n cét </v>
          </cell>
          <cell r="D186" t="str">
            <v>m3</v>
          </cell>
          <cell r="E186">
            <v>0.12</v>
          </cell>
          <cell r="F186">
            <v>1</v>
          </cell>
          <cell r="G186">
            <v>200580</v>
          </cell>
          <cell r="H186">
            <v>10890</v>
          </cell>
          <cell r="I186">
            <v>1</v>
          </cell>
          <cell r="K186">
            <v>1306.8</v>
          </cell>
        </row>
        <row r="188">
          <cell r="A188" t="str">
            <v>MV2</v>
          </cell>
          <cell r="C188" t="str">
            <v xml:space="preserve"> Mãng MV2</v>
          </cell>
          <cell r="J188">
            <v>240696</v>
          </cell>
          <cell r="K188">
            <v>83349.600000000006</v>
          </cell>
        </row>
        <row r="189">
          <cell r="C189" t="str">
            <v>a/ VËt liÖu:</v>
          </cell>
        </row>
        <row r="190">
          <cell r="C190" t="str">
            <v>Bª t«ng M100</v>
          </cell>
          <cell r="D190" t="str">
            <v>m3</v>
          </cell>
          <cell r="E190">
            <v>1.2</v>
          </cell>
          <cell r="F190" t="str">
            <v>1</v>
          </cell>
          <cell r="G190">
            <v>200580</v>
          </cell>
          <cell r="J190">
            <v>240696</v>
          </cell>
        </row>
        <row r="191">
          <cell r="C191" t="str">
            <v>b/ Nh©n c«ng:</v>
          </cell>
        </row>
        <row r="192">
          <cell r="B192" t="str">
            <v>03.1113</v>
          </cell>
          <cell r="C192" t="str">
            <v>§µo ®Êt hè mãng ®Êt cÊp 3</v>
          </cell>
          <cell r="D192" t="str">
            <v>m3</v>
          </cell>
          <cell r="E192">
            <v>1.2</v>
          </cell>
          <cell r="F192">
            <v>1</v>
          </cell>
          <cell r="H192">
            <v>24428</v>
          </cell>
          <cell r="I192">
            <v>1</v>
          </cell>
          <cell r="K192">
            <v>29313.599999999999</v>
          </cell>
        </row>
        <row r="193">
          <cell r="B193" t="str">
            <v xml:space="preserve">ChiÕt tÝnh </v>
          </cell>
          <cell r="C193" t="str">
            <v>§æ bª t«ng ®óc mãng M100</v>
          </cell>
          <cell r="D193" t="str">
            <v>m3</v>
          </cell>
          <cell r="E193">
            <v>1.2</v>
          </cell>
          <cell r="F193">
            <v>1</v>
          </cell>
          <cell r="H193">
            <v>45030</v>
          </cell>
          <cell r="I193">
            <v>1</v>
          </cell>
          <cell r="J193">
            <v>336974.39999999997</v>
          </cell>
          <cell r="K193">
            <v>54036</v>
          </cell>
        </row>
        <row r="195">
          <cell r="A195" t="str">
            <v>MV3</v>
          </cell>
          <cell r="C195" t="str">
            <v xml:space="preserve"> Mãng MV3</v>
          </cell>
          <cell r="J195">
            <v>336974.39999999997</v>
          </cell>
          <cell r="K195">
            <v>116689.44</v>
          </cell>
        </row>
        <row r="196">
          <cell r="C196" t="str">
            <v>a/ VËt liÖu:</v>
          </cell>
        </row>
        <row r="197">
          <cell r="C197" t="str">
            <v>Bª t«ng M100</v>
          </cell>
          <cell r="D197" t="str">
            <v>m3</v>
          </cell>
          <cell r="E197">
            <v>1.68</v>
          </cell>
          <cell r="F197" t="str">
            <v>1</v>
          </cell>
          <cell r="G197">
            <v>200580</v>
          </cell>
          <cell r="J197">
            <v>336974.39999999997</v>
          </cell>
        </row>
        <row r="198">
          <cell r="C198" t="str">
            <v>b/ Nh©n c«ng:</v>
          </cell>
        </row>
        <row r="199">
          <cell r="B199" t="str">
            <v>03.1113</v>
          </cell>
          <cell r="C199" t="str">
            <v>§µo ®Êt hè mãng ®Êt cÊp 3</v>
          </cell>
          <cell r="D199" t="str">
            <v>m3</v>
          </cell>
          <cell r="E199">
            <v>1.68</v>
          </cell>
          <cell r="F199">
            <v>1</v>
          </cell>
          <cell r="H199">
            <v>24428</v>
          </cell>
          <cell r="I199">
            <v>1</v>
          </cell>
          <cell r="K199">
            <v>41039.040000000001</v>
          </cell>
        </row>
        <row r="200">
          <cell r="B200" t="str">
            <v xml:space="preserve">ChiÕt tÝnh </v>
          </cell>
          <cell r="C200" t="str">
            <v>§æ bª t«ng ®óc mãng M100</v>
          </cell>
          <cell r="D200" t="str">
            <v>m3</v>
          </cell>
          <cell r="E200">
            <v>1.68</v>
          </cell>
          <cell r="F200">
            <v>1</v>
          </cell>
          <cell r="H200">
            <v>45030</v>
          </cell>
          <cell r="I200">
            <v>1</v>
          </cell>
          <cell r="K200">
            <v>75650.399999999994</v>
          </cell>
        </row>
        <row r="202">
          <cell r="C202" t="str">
            <v>III/ ®¬n gi¸ c¸c lo¹i cét</v>
          </cell>
        </row>
        <row r="203">
          <cell r="A203" t="str">
            <v>LT12C</v>
          </cell>
          <cell r="C203" t="str">
            <v xml:space="preserve"> Cét bª t«ng  LT - 12C</v>
          </cell>
          <cell r="J203">
            <v>2331308.3640000001</v>
          </cell>
          <cell r="K203">
            <v>187897.15</v>
          </cell>
        </row>
        <row r="204">
          <cell r="C204" t="str">
            <v>a.VËt liÖu</v>
          </cell>
        </row>
        <row r="205">
          <cell r="C205" t="str">
            <v>Cét LT - 12C</v>
          </cell>
          <cell r="D205" t="str">
            <v>cét</v>
          </cell>
          <cell r="E205">
            <v>1</v>
          </cell>
          <cell r="F205">
            <v>1.002</v>
          </cell>
          <cell r="G205">
            <v>2318182</v>
          </cell>
          <cell r="J205">
            <v>2322818.3640000001</v>
          </cell>
        </row>
        <row r="206">
          <cell r="B206" t="str">
            <v>05.5213</v>
          </cell>
          <cell r="C206" t="str">
            <v xml:space="preserve">VËt liÖu phô cho c«ng t¸c dùng cét </v>
          </cell>
          <cell r="D206" t="str">
            <v>cét</v>
          </cell>
          <cell r="E206">
            <v>1</v>
          </cell>
          <cell r="F206">
            <v>1</v>
          </cell>
          <cell r="G206">
            <v>8490</v>
          </cell>
          <cell r="J206">
            <v>8490</v>
          </cell>
        </row>
        <row r="207">
          <cell r="C207" t="str">
            <v>b.Nh©n c«ng</v>
          </cell>
        </row>
        <row r="208">
          <cell r="B208" t="str">
            <v>05.5213</v>
          </cell>
          <cell r="C208" t="str">
            <v xml:space="preserve">Dùng cét LT-12m </v>
          </cell>
          <cell r="D208" t="str">
            <v>cét</v>
          </cell>
          <cell r="E208">
            <v>1</v>
          </cell>
          <cell r="F208">
            <v>1</v>
          </cell>
          <cell r="H208">
            <v>86293</v>
          </cell>
          <cell r="I208">
            <v>1</v>
          </cell>
          <cell r="K208">
            <v>86293</v>
          </cell>
        </row>
        <row r="209">
          <cell r="B209" t="str">
            <v>02.1462</v>
          </cell>
          <cell r="C209" t="str">
            <v>VËn chuyÓn thñ c«ng cét bª t«ng xa 300 m</v>
          </cell>
          <cell r="D209" t="str">
            <v>tÊn</v>
          </cell>
          <cell r="E209">
            <v>1.2</v>
          </cell>
          <cell r="F209">
            <v>1</v>
          </cell>
          <cell r="H209">
            <v>46869.5</v>
          </cell>
          <cell r="I209">
            <v>1</v>
          </cell>
          <cell r="K209">
            <v>56243.4</v>
          </cell>
        </row>
        <row r="210">
          <cell r="B210" t="str">
            <v>02.1482</v>
          </cell>
          <cell r="C210" t="str">
            <v xml:space="preserve">V/C dông cô thi c«ng cét </v>
          </cell>
          <cell r="D210" t="str">
            <v>tÊn</v>
          </cell>
          <cell r="E210">
            <v>1.5</v>
          </cell>
          <cell r="F210">
            <v>1</v>
          </cell>
          <cell r="H210">
            <v>30240.5</v>
          </cell>
          <cell r="I210">
            <v>1</v>
          </cell>
          <cell r="K210">
            <v>45360.75</v>
          </cell>
        </row>
        <row r="212">
          <cell r="A212" t="str">
            <v>LT12B</v>
          </cell>
          <cell r="C212" t="str">
            <v xml:space="preserve"> Cét bª t«ng LT-12B</v>
          </cell>
          <cell r="J212">
            <v>1501470</v>
          </cell>
          <cell r="K212">
            <v>187897.15</v>
          </cell>
        </row>
        <row r="213">
          <cell r="C213" t="str">
            <v>a.VËt liÖu</v>
          </cell>
        </row>
        <row r="214">
          <cell r="C214" t="str">
            <v>Cét LT-12B</v>
          </cell>
          <cell r="D214" t="str">
            <v>cét</v>
          </cell>
          <cell r="E214">
            <v>1</v>
          </cell>
          <cell r="F214">
            <v>1.002</v>
          </cell>
          <cell r="G214">
            <v>1490000</v>
          </cell>
          <cell r="J214">
            <v>1492980</v>
          </cell>
        </row>
        <row r="215">
          <cell r="B215" t="str">
            <v>05.5213</v>
          </cell>
          <cell r="C215" t="str">
            <v xml:space="preserve">VËt liÖu phô cho c«ng t¸c dùng cét </v>
          </cell>
          <cell r="D215" t="str">
            <v>cét</v>
          </cell>
          <cell r="E215">
            <v>1</v>
          </cell>
          <cell r="F215">
            <v>1</v>
          </cell>
          <cell r="G215">
            <v>8490</v>
          </cell>
          <cell r="J215">
            <v>8490</v>
          </cell>
        </row>
        <row r="216">
          <cell r="C216" t="str">
            <v>b.Nh©n c«ng</v>
          </cell>
        </row>
        <row r="217">
          <cell r="B217" t="str">
            <v>05.5213</v>
          </cell>
          <cell r="C217" t="str">
            <v xml:space="preserve">Dùng cét LT-12m </v>
          </cell>
          <cell r="D217" t="str">
            <v>cét</v>
          </cell>
          <cell r="E217">
            <v>1</v>
          </cell>
          <cell r="F217">
            <v>1</v>
          </cell>
          <cell r="H217">
            <v>86293</v>
          </cell>
          <cell r="I217">
            <v>1</v>
          </cell>
          <cell r="K217">
            <v>86293</v>
          </cell>
        </row>
        <row r="218">
          <cell r="B218" t="str">
            <v>02.1462</v>
          </cell>
          <cell r="C218" t="str">
            <v>VËn chuyÓn thñ c«ng cét bª t«ng cù ly 300 m</v>
          </cell>
          <cell r="D218" t="str">
            <v>tÊn</v>
          </cell>
          <cell r="E218">
            <v>1.2</v>
          </cell>
          <cell r="F218">
            <v>1</v>
          </cell>
          <cell r="H218">
            <v>46869.5</v>
          </cell>
          <cell r="I218">
            <v>1</v>
          </cell>
          <cell r="K218">
            <v>56243.4</v>
          </cell>
        </row>
        <row r="219">
          <cell r="B219" t="str">
            <v>02.1482</v>
          </cell>
          <cell r="C219" t="str">
            <v>V/C   dông cô thi c«ng 300m</v>
          </cell>
          <cell r="D219" t="str">
            <v>tÊn</v>
          </cell>
          <cell r="E219">
            <v>1.5</v>
          </cell>
          <cell r="F219">
            <v>1</v>
          </cell>
          <cell r="H219">
            <v>30240.5</v>
          </cell>
          <cell r="I219">
            <v>1</v>
          </cell>
          <cell r="K219">
            <v>45360.75</v>
          </cell>
        </row>
        <row r="221">
          <cell r="A221" t="str">
            <v>LT16B</v>
          </cell>
          <cell r="C221" t="str">
            <v xml:space="preserve"> Cét bª t«ng LT-16B</v>
          </cell>
          <cell r="J221">
            <v>4068806.91</v>
          </cell>
          <cell r="K221">
            <v>291574.90000000002</v>
          </cell>
        </row>
        <row r="222">
          <cell r="C222" t="str">
            <v>a. VËt liÖu</v>
          </cell>
        </row>
        <row r="223">
          <cell r="C223" t="str">
            <v>Cét LT-16B</v>
          </cell>
          <cell r="D223" t="str">
            <v>cét</v>
          </cell>
          <cell r="E223">
            <v>1</v>
          </cell>
          <cell r="F223">
            <v>1.002</v>
          </cell>
          <cell r="G223">
            <v>4045455</v>
          </cell>
          <cell r="I223">
            <v>1</v>
          </cell>
          <cell r="J223">
            <v>4053545.91</v>
          </cell>
        </row>
        <row r="224">
          <cell r="B224" t="str">
            <v>05.5215</v>
          </cell>
          <cell r="C224" t="str">
            <v>VËt liÖu phô dùng cét</v>
          </cell>
          <cell r="D224" t="str">
            <v>cét</v>
          </cell>
          <cell r="E224">
            <v>1</v>
          </cell>
          <cell r="F224">
            <v>1</v>
          </cell>
          <cell r="G224">
            <v>9854</v>
          </cell>
          <cell r="I224">
            <v>1</v>
          </cell>
          <cell r="J224">
            <v>9854</v>
          </cell>
        </row>
        <row r="225">
          <cell r="B225" t="str">
            <v>05.5101</v>
          </cell>
          <cell r="C225" t="str">
            <v>VËt liÖu phô l¾p mÆt bÝch</v>
          </cell>
          <cell r="D225" t="str">
            <v>mèi</v>
          </cell>
          <cell r="E225">
            <v>1</v>
          </cell>
          <cell r="F225">
            <v>1</v>
          </cell>
          <cell r="G225">
            <v>5407</v>
          </cell>
          <cell r="I225">
            <v>1</v>
          </cell>
          <cell r="J225">
            <v>5407</v>
          </cell>
        </row>
        <row r="226">
          <cell r="C226" t="str">
            <v>b.Nh©n c«ng</v>
          </cell>
        </row>
        <row r="227">
          <cell r="B227" t="str">
            <v>05.5215</v>
          </cell>
          <cell r="C227" t="str">
            <v xml:space="preserve">Dùng cét LT-16m </v>
          </cell>
          <cell r="D227" t="str">
            <v>cét</v>
          </cell>
          <cell r="E227">
            <v>1</v>
          </cell>
          <cell r="F227">
            <v>1</v>
          </cell>
          <cell r="H227">
            <v>116844</v>
          </cell>
          <cell r="I227">
            <v>1</v>
          </cell>
          <cell r="K227">
            <v>116844</v>
          </cell>
        </row>
        <row r="228">
          <cell r="B228" t="str">
            <v>02.1462</v>
          </cell>
          <cell r="C228" t="str">
            <v>VËn chuyÓn thñ c«ng cét bª t«ng xa 300 m</v>
          </cell>
          <cell r="D228" t="str">
            <v>tÊn</v>
          </cell>
          <cell r="E228">
            <v>1.72</v>
          </cell>
          <cell r="F228">
            <v>1</v>
          </cell>
          <cell r="H228">
            <v>46870</v>
          </cell>
          <cell r="I228">
            <v>1</v>
          </cell>
          <cell r="K228">
            <v>80616.399999999994</v>
          </cell>
        </row>
        <row r="229">
          <cell r="B229" t="str">
            <v>05.5101</v>
          </cell>
          <cell r="C229" t="str">
            <v xml:space="preserve">Nèi cét bª t«ng b»ng mÆt bÝch </v>
          </cell>
          <cell r="D229" t="str">
            <v>mèi</v>
          </cell>
          <cell r="E229">
            <v>1</v>
          </cell>
          <cell r="F229">
            <v>1</v>
          </cell>
          <cell r="H229">
            <v>48753</v>
          </cell>
          <cell r="I229">
            <v>1</v>
          </cell>
          <cell r="K229">
            <v>48753</v>
          </cell>
        </row>
        <row r="230">
          <cell r="B230" t="str">
            <v>02.1482</v>
          </cell>
          <cell r="C230" t="str">
            <v>V/C   dông cô thi c«ng 300m</v>
          </cell>
          <cell r="D230" t="str">
            <v>tÊn</v>
          </cell>
          <cell r="E230">
            <v>1.5</v>
          </cell>
          <cell r="F230">
            <v>1</v>
          </cell>
          <cell r="H230">
            <v>30241</v>
          </cell>
          <cell r="I230">
            <v>1</v>
          </cell>
          <cell r="K230">
            <v>45361.5</v>
          </cell>
        </row>
        <row r="232">
          <cell r="A232" t="str">
            <v>LT16C</v>
          </cell>
          <cell r="C232" t="str">
            <v xml:space="preserve"> Cét bª t«ng LT-16C</v>
          </cell>
          <cell r="J232">
            <v>4241879.3640000001</v>
          </cell>
          <cell r="K232">
            <v>291574.90000000002</v>
          </cell>
        </row>
        <row r="233">
          <cell r="C233" t="str">
            <v>a. VËt liÖu</v>
          </cell>
        </row>
        <row r="234">
          <cell r="C234" t="str">
            <v>Cét LT-16C</v>
          </cell>
          <cell r="D234" t="str">
            <v>cét</v>
          </cell>
          <cell r="E234">
            <v>1</v>
          </cell>
          <cell r="F234">
            <v>1.002</v>
          </cell>
          <cell r="G234">
            <v>4218182</v>
          </cell>
          <cell r="I234">
            <v>1</v>
          </cell>
          <cell r="J234">
            <v>4226618.3640000001</v>
          </cell>
        </row>
        <row r="235">
          <cell r="B235" t="str">
            <v>05.5215</v>
          </cell>
          <cell r="C235" t="str">
            <v>VËt liÖu phô dùng cét</v>
          </cell>
          <cell r="D235" t="str">
            <v>cét</v>
          </cell>
          <cell r="E235">
            <v>1</v>
          </cell>
          <cell r="F235">
            <v>1</v>
          </cell>
          <cell r="G235">
            <v>9854</v>
          </cell>
          <cell r="I235">
            <v>1</v>
          </cell>
          <cell r="J235">
            <v>9854</v>
          </cell>
        </row>
        <row r="236">
          <cell r="B236" t="str">
            <v>05.5101</v>
          </cell>
          <cell r="C236" t="str">
            <v>VËt liÖu phô l¾p mÆt bÝch</v>
          </cell>
          <cell r="D236" t="str">
            <v>mèi</v>
          </cell>
          <cell r="E236">
            <v>1</v>
          </cell>
          <cell r="F236">
            <v>1</v>
          </cell>
          <cell r="G236">
            <v>5407</v>
          </cell>
          <cell r="I236">
            <v>1</v>
          </cell>
          <cell r="J236">
            <v>5407</v>
          </cell>
        </row>
        <row r="237">
          <cell r="C237" t="str">
            <v>b.Nh©n c«ng</v>
          </cell>
        </row>
        <row r="238">
          <cell r="B238" t="str">
            <v>05.5215</v>
          </cell>
          <cell r="C238" t="str">
            <v xml:space="preserve">Dùng cét LT-16m </v>
          </cell>
          <cell r="D238" t="str">
            <v>cét</v>
          </cell>
          <cell r="E238">
            <v>1</v>
          </cell>
          <cell r="F238">
            <v>1</v>
          </cell>
          <cell r="H238">
            <v>116844</v>
          </cell>
          <cell r="I238">
            <v>1</v>
          </cell>
          <cell r="K238">
            <v>116844</v>
          </cell>
        </row>
        <row r="239">
          <cell r="B239" t="str">
            <v>02.1462</v>
          </cell>
          <cell r="C239" t="str">
            <v>VËn chuyÓn thñ c«ng cét bª t«ng xa 300 m</v>
          </cell>
          <cell r="D239" t="str">
            <v>tÊn</v>
          </cell>
          <cell r="E239">
            <v>1.72</v>
          </cell>
          <cell r="F239">
            <v>1</v>
          </cell>
          <cell r="H239">
            <v>46870</v>
          </cell>
          <cell r="I239">
            <v>1</v>
          </cell>
          <cell r="K239">
            <v>80616.399999999994</v>
          </cell>
        </row>
        <row r="240">
          <cell r="B240" t="str">
            <v>05.5101</v>
          </cell>
          <cell r="C240" t="str">
            <v xml:space="preserve">Nèi cét bª t«ng b»ng mÆt bÝch </v>
          </cell>
          <cell r="D240" t="str">
            <v>mèi</v>
          </cell>
          <cell r="E240">
            <v>1</v>
          </cell>
          <cell r="F240">
            <v>1</v>
          </cell>
          <cell r="H240">
            <v>48753</v>
          </cell>
          <cell r="I240">
            <v>1</v>
          </cell>
          <cell r="K240">
            <v>48753</v>
          </cell>
        </row>
        <row r="241">
          <cell r="B241" t="str">
            <v>02.1482</v>
          </cell>
          <cell r="C241" t="str">
            <v>V/C   dông cô thi c«ng 300m</v>
          </cell>
          <cell r="D241" t="str">
            <v>tÊn</v>
          </cell>
          <cell r="E241">
            <v>1.5</v>
          </cell>
          <cell r="F241">
            <v>1</v>
          </cell>
          <cell r="H241">
            <v>30241</v>
          </cell>
          <cell r="I241">
            <v>1</v>
          </cell>
          <cell r="K241">
            <v>45361.5</v>
          </cell>
        </row>
        <row r="243">
          <cell r="A243" t="str">
            <v>LT18B</v>
          </cell>
          <cell r="C243" t="str">
            <v xml:space="preserve"> Cét bª t«ng LT-18B</v>
          </cell>
          <cell r="J243">
            <v>4433170.182</v>
          </cell>
          <cell r="K243">
            <v>327001.90000000002</v>
          </cell>
        </row>
        <row r="244">
          <cell r="C244" t="str">
            <v>a. VËt liÖu</v>
          </cell>
        </row>
        <row r="245">
          <cell r="C245" t="str">
            <v>Cét LT-18B</v>
          </cell>
          <cell r="D245" t="str">
            <v>cét</v>
          </cell>
          <cell r="E245">
            <v>1</v>
          </cell>
          <cell r="F245">
            <v>1.002</v>
          </cell>
          <cell r="G245">
            <v>4409091</v>
          </cell>
          <cell r="I245">
            <v>1</v>
          </cell>
          <cell r="J245">
            <v>4417909.182</v>
          </cell>
        </row>
        <row r="246">
          <cell r="B246" t="str">
            <v>05.5216</v>
          </cell>
          <cell r="C246" t="str">
            <v>VËt liÖu phô dùng cét</v>
          </cell>
          <cell r="D246" t="str">
            <v>cét</v>
          </cell>
          <cell r="E246">
            <v>1</v>
          </cell>
          <cell r="F246">
            <v>1</v>
          </cell>
          <cell r="G246">
            <v>9854</v>
          </cell>
          <cell r="I246">
            <v>1</v>
          </cell>
          <cell r="J246">
            <v>9854</v>
          </cell>
        </row>
        <row r="247">
          <cell r="B247" t="str">
            <v>05.5101</v>
          </cell>
          <cell r="C247" t="str">
            <v>VËt liÖu phô l¾p mÆt bÝch</v>
          </cell>
          <cell r="D247" t="str">
            <v>mèi</v>
          </cell>
          <cell r="E247">
            <v>1</v>
          </cell>
          <cell r="F247">
            <v>1</v>
          </cell>
          <cell r="G247">
            <v>5407</v>
          </cell>
          <cell r="I247">
            <v>1</v>
          </cell>
          <cell r="J247">
            <v>5407</v>
          </cell>
        </row>
        <row r="248">
          <cell r="C248" t="str">
            <v>b.Nh©n c«ng</v>
          </cell>
        </row>
        <row r="249">
          <cell r="B249" t="str">
            <v>05.5216</v>
          </cell>
          <cell r="C249" t="str">
            <v xml:space="preserve">Dùng cét LT-18m </v>
          </cell>
          <cell r="D249" t="str">
            <v>cét</v>
          </cell>
          <cell r="E249">
            <v>1</v>
          </cell>
          <cell r="F249">
            <v>1</v>
          </cell>
          <cell r="H249">
            <v>152271</v>
          </cell>
          <cell r="I249">
            <v>1</v>
          </cell>
          <cell r="K249">
            <v>152271</v>
          </cell>
        </row>
        <row r="250">
          <cell r="B250" t="str">
            <v>02.1462</v>
          </cell>
          <cell r="C250" t="str">
            <v>VËn chuyÓn thñ c«ng cét bª t«ng xa 300 m</v>
          </cell>
          <cell r="D250" t="str">
            <v>tÊn</v>
          </cell>
          <cell r="E250">
            <v>1.72</v>
          </cell>
          <cell r="F250">
            <v>1</v>
          </cell>
          <cell r="H250">
            <v>46870</v>
          </cell>
          <cell r="I250">
            <v>1</v>
          </cell>
          <cell r="K250">
            <v>80616.399999999994</v>
          </cell>
        </row>
        <row r="251">
          <cell r="B251" t="str">
            <v>05.5101</v>
          </cell>
          <cell r="C251" t="str">
            <v xml:space="preserve">Nèi cét bª t«ng b»ng mÆt bÝch </v>
          </cell>
          <cell r="D251" t="str">
            <v>mèi</v>
          </cell>
          <cell r="E251">
            <v>1</v>
          </cell>
          <cell r="F251">
            <v>1</v>
          </cell>
          <cell r="H251">
            <v>48753</v>
          </cell>
          <cell r="I251">
            <v>1</v>
          </cell>
          <cell r="K251">
            <v>48753</v>
          </cell>
        </row>
        <row r="252">
          <cell r="B252" t="str">
            <v>02.1482</v>
          </cell>
          <cell r="C252" t="str">
            <v>V/C dông cô thi c«ng 300m</v>
          </cell>
          <cell r="D252" t="str">
            <v>tÊn</v>
          </cell>
          <cell r="E252">
            <v>1.5</v>
          </cell>
          <cell r="F252">
            <v>1</v>
          </cell>
          <cell r="H252">
            <v>30241</v>
          </cell>
          <cell r="I252">
            <v>1</v>
          </cell>
          <cell r="K252">
            <v>45361.5</v>
          </cell>
        </row>
        <row r="254">
          <cell r="A254" t="str">
            <v>LT20B</v>
          </cell>
          <cell r="C254" t="str">
            <v>Cét bª t«ng LT-20B</v>
          </cell>
          <cell r="J254">
            <v>5152788.5460000001</v>
          </cell>
          <cell r="K254">
            <v>352190.9</v>
          </cell>
        </row>
        <row r="255">
          <cell r="C255" t="str">
            <v>a. VËt liÖu</v>
          </cell>
        </row>
        <row r="256">
          <cell r="C256" t="str">
            <v>Cét LT-20B</v>
          </cell>
          <cell r="D256" t="str">
            <v>cét</v>
          </cell>
          <cell r="E256">
            <v>1</v>
          </cell>
          <cell r="F256">
            <v>1.002</v>
          </cell>
          <cell r="G256">
            <v>5127273</v>
          </cell>
          <cell r="I256">
            <v>1</v>
          </cell>
          <cell r="J256">
            <v>5137527.5460000001</v>
          </cell>
        </row>
        <row r="257">
          <cell r="B257" t="str">
            <v>05.5217</v>
          </cell>
          <cell r="C257" t="str">
            <v>VËt liÖu phô dùng cét</v>
          </cell>
          <cell r="D257" t="str">
            <v>cét</v>
          </cell>
          <cell r="E257">
            <v>1</v>
          </cell>
          <cell r="F257">
            <v>1</v>
          </cell>
          <cell r="G257">
            <v>9854</v>
          </cell>
          <cell r="I257">
            <v>1</v>
          </cell>
          <cell r="J257">
            <v>9854</v>
          </cell>
        </row>
        <row r="258">
          <cell r="B258" t="str">
            <v>05.5101</v>
          </cell>
          <cell r="C258" t="str">
            <v>VËt liÖu phô l¾p mÆt bÝch</v>
          </cell>
          <cell r="D258" t="str">
            <v>mèi</v>
          </cell>
          <cell r="E258">
            <v>1</v>
          </cell>
          <cell r="F258">
            <v>1</v>
          </cell>
          <cell r="G258">
            <v>5407</v>
          </cell>
          <cell r="I258">
            <v>1</v>
          </cell>
          <cell r="J258">
            <v>5407</v>
          </cell>
        </row>
        <row r="259">
          <cell r="C259" t="str">
            <v>b.Nh©n c«ng</v>
          </cell>
        </row>
        <row r="260">
          <cell r="B260" t="str">
            <v>05.5217</v>
          </cell>
          <cell r="C260" t="str">
            <v xml:space="preserve">Dùng cét LT-20m </v>
          </cell>
          <cell r="D260" t="str">
            <v>cét</v>
          </cell>
          <cell r="E260">
            <v>1</v>
          </cell>
          <cell r="F260">
            <v>1</v>
          </cell>
          <cell r="H260">
            <v>177460</v>
          </cell>
          <cell r="I260">
            <v>1</v>
          </cell>
          <cell r="K260">
            <v>177460</v>
          </cell>
        </row>
        <row r="261">
          <cell r="B261" t="str">
            <v>02.1462</v>
          </cell>
          <cell r="C261" t="str">
            <v>VËn chuyÓn thñ c«ng cét bª t«ng xa 300 m</v>
          </cell>
          <cell r="D261" t="str">
            <v>tÊn</v>
          </cell>
          <cell r="E261">
            <v>1.72</v>
          </cell>
          <cell r="F261">
            <v>1</v>
          </cell>
          <cell r="H261">
            <v>46870</v>
          </cell>
          <cell r="I261">
            <v>1</v>
          </cell>
          <cell r="K261">
            <v>80616.399999999994</v>
          </cell>
        </row>
        <row r="262">
          <cell r="B262" t="str">
            <v>05.5101</v>
          </cell>
          <cell r="C262" t="str">
            <v xml:space="preserve">Nèi cét bª t«ng b»ng mÆt bÝch </v>
          </cell>
          <cell r="D262" t="str">
            <v>mèi</v>
          </cell>
          <cell r="E262">
            <v>1</v>
          </cell>
          <cell r="F262">
            <v>1</v>
          </cell>
          <cell r="H262">
            <v>48753</v>
          </cell>
          <cell r="I262">
            <v>1</v>
          </cell>
          <cell r="K262">
            <v>48753</v>
          </cell>
        </row>
        <row r="263">
          <cell r="B263" t="str">
            <v>02.1482</v>
          </cell>
          <cell r="C263" t="str">
            <v>V/C   dông cô thi c«ng 300m</v>
          </cell>
          <cell r="D263" t="str">
            <v>tÊn</v>
          </cell>
          <cell r="E263">
            <v>1.5</v>
          </cell>
          <cell r="F263">
            <v>1</v>
          </cell>
          <cell r="H263">
            <v>30241</v>
          </cell>
          <cell r="I263">
            <v>1</v>
          </cell>
          <cell r="K263">
            <v>45361.5</v>
          </cell>
        </row>
        <row r="265">
          <cell r="A265" t="str">
            <v>LT10B</v>
          </cell>
          <cell r="C265" t="str">
            <v xml:space="preserve"> Cét bª t«ng  LT - 10B</v>
          </cell>
          <cell r="J265">
            <v>1046926.728</v>
          </cell>
          <cell r="K265">
            <v>182209.15</v>
          </cell>
        </row>
        <row r="266">
          <cell r="C266" t="str">
            <v>a.VËt liÖu</v>
          </cell>
        </row>
        <row r="267">
          <cell r="C267" t="str">
            <v>Cét LT - 10B</v>
          </cell>
          <cell r="D267" t="str">
            <v>cét</v>
          </cell>
          <cell r="E267">
            <v>1</v>
          </cell>
          <cell r="F267">
            <v>1.002</v>
          </cell>
          <cell r="G267">
            <v>1036364</v>
          </cell>
          <cell r="J267">
            <v>1038436.728</v>
          </cell>
        </row>
        <row r="268">
          <cell r="B268" t="str">
            <v>05.5212</v>
          </cell>
          <cell r="C268" t="str">
            <v xml:space="preserve">VËt liÖu phô cho c«ng t¸c dùng cét </v>
          </cell>
          <cell r="D268" t="str">
            <v>cét</v>
          </cell>
          <cell r="E268">
            <v>1</v>
          </cell>
          <cell r="F268">
            <v>1</v>
          </cell>
          <cell r="G268">
            <v>8490</v>
          </cell>
          <cell r="J268">
            <v>8490</v>
          </cell>
        </row>
        <row r="269">
          <cell r="C269" t="str">
            <v>b.Nh©n c«ng</v>
          </cell>
        </row>
        <row r="270">
          <cell r="B270" t="str">
            <v>05.5212</v>
          </cell>
          <cell r="C270" t="str">
            <v xml:space="preserve">Dùng cét LT-10m </v>
          </cell>
          <cell r="D270" t="str">
            <v>cét</v>
          </cell>
          <cell r="E270">
            <v>1</v>
          </cell>
          <cell r="F270">
            <v>1</v>
          </cell>
          <cell r="H270">
            <v>80605</v>
          </cell>
          <cell r="I270">
            <v>1</v>
          </cell>
          <cell r="K270">
            <v>80605</v>
          </cell>
        </row>
        <row r="271">
          <cell r="B271" t="str">
            <v>02.1462</v>
          </cell>
          <cell r="C271" t="str">
            <v>VËn chuyÓn thñ c«ng cét bª t«ng xa 300 m</v>
          </cell>
          <cell r="D271" t="str">
            <v>tÊn</v>
          </cell>
          <cell r="E271">
            <v>1.2</v>
          </cell>
          <cell r="F271">
            <v>1</v>
          </cell>
          <cell r="H271">
            <v>46869.5</v>
          </cell>
          <cell r="I271">
            <v>1</v>
          </cell>
          <cell r="K271">
            <v>56243.4</v>
          </cell>
        </row>
        <row r="272">
          <cell r="B272" t="str">
            <v>02.1482</v>
          </cell>
          <cell r="C272" t="str">
            <v xml:space="preserve">V/C dông cô thi c«ng cét </v>
          </cell>
          <cell r="D272" t="str">
            <v>tÊn</v>
          </cell>
          <cell r="E272">
            <v>1.5</v>
          </cell>
          <cell r="F272">
            <v>1</v>
          </cell>
          <cell r="H272">
            <v>30240.5</v>
          </cell>
          <cell r="I272">
            <v>1</v>
          </cell>
          <cell r="K272">
            <v>45360.75</v>
          </cell>
        </row>
        <row r="274">
          <cell r="A274" t="str">
            <v>H7,5B</v>
          </cell>
          <cell r="C274" t="str">
            <v xml:space="preserve"> Cét bª t«ng  H- 7,5B</v>
          </cell>
          <cell r="J274">
            <v>509490</v>
          </cell>
          <cell r="K274">
            <v>80605</v>
          </cell>
        </row>
        <row r="275">
          <cell r="C275" t="str">
            <v>a.VËt liÖu</v>
          </cell>
        </row>
        <row r="276">
          <cell r="C276" t="str">
            <v>Cét H - 7,5B</v>
          </cell>
          <cell r="D276" t="str">
            <v>cét</v>
          </cell>
          <cell r="E276">
            <v>1</v>
          </cell>
          <cell r="F276">
            <v>1.002</v>
          </cell>
          <cell r="G276">
            <v>500000</v>
          </cell>
          <cell r="J276">
            <v>501000</v>
          </cell>
        </row>
        <row r="277">
          <cell r="B277" t="str">
            <v>05.5212</v>
          </cell>
          <cell r="C277" t="str">
            <v xml:space="preserve">VËt liÖu phô cho c«ng t¸c dùng cét </v>
          </cell>
          <cell r="D277" t="str">
            <v>cét</v>
          </cell>
          <cell r="E277">
            <v>1</v>
          </cell>
          <cell r="F277">
            <v>1</v>
          </cell>
          <cell r="G277">
            <v>8490</v>
          </cell>
          <cell r="J277">
            <v>8490</v>
          </cell>
        </row>
        <row r="278">
          <cell r="C278" t="str">
            <v>b.Nh©n c«ng</v>
          </cell>
        </row>
        <row r="279">
          <cell r="B279" t="str">
            <v>05.5212</v>
          </cell>
          <cell r="C279" t="str">
            <v xml:space="preserve">Dùng cét H-7,5m </v>
          </cell>
          <cell r="D279" t="str">
            <v>cét</v>
          </cell>
          <cell r="E279">
            <v>1</v>
          </cell>
          <cell r="F279">
            <v>1</v>
          </cell>
          <cell r="H279">
            <v>80605</v>
          </cell>
          <cell r="I279">
            <v>1</v>
          </cell>
          <cell r="K279">
            <v>80605</v>
          </cell>
        </row>
        <row r="281">
          <cell r="A281" t="str">
            <v>H7,5C</v>
          </cell>
          <cell r="C281" t="str">
            <v xml:space="preserve"> Cét bª t«ng  H- 7,5C</v>
          </cell>
          <cell r="J281">
            <v>609690</v>
          </cell>
          <cell r="K281">
            <v>80605</v>
          </cell>
        </row>
        <row r="282">
          <cell r="C282" t="str">
            <v>a.VËt liÖu</v>
          </cell>
        </row>
        <row r="283">
          <cell r="C283" t="str">
            <v>Cét H - 7,5C</v>
          </cell>
          <cell r="D283" t="str">
            <v>cét</v>
          </cell>
          <cell r="E283">
            <v>1</v>
          </cell>
          <cell r="F283">
            <v>1.002</v>
          </cell>
          <cell r="G283">
            <v>600000</v>
          </cell>
          <cell r="J283">
            <v>601200</v>
          </cell>
        </row>
        <row r="284">
          <cell r="B284" t="str">
            <v>05.5212</v>
          </cell>
          <cell r="C284" t="str">
            <v xml:space="preserve">VËt liÖu phô cho c«ng t¸c dùng cét </v>
          </cell>
          <cell r="D284" t="str">
            <v>cét</v>
          </cell>
          <cell r="E284">
            <v>1</v>
          </cell>
          <cell r="F284">
            <v>1</v>
          </cell>
          <cell r="G284">
            <v>8490</v>
          </cell>
          <cell r="J284">
            <v>8490</v>
          </cell>
        </row>
        <row r="285">
          <cell r="C285" t="str">
            <v>b.Nh©n c«ng</v>
          </cell>
        </row>
        <row r="286">
          <cell r="B286" t="str">
            <v>05.5212</v>
          </cell>
          <cell r="C286" t="str">
            <v xml:space="preserve">Dùng cét H-7,5m </v>
          </cell>
          <cell r="D286" t="str">
            <v>cét</v>
          </cell>
          <cell r="E286">
            <v>1</v>
          </cell>
          <cell r="F286">
            <v>1</v>
          </cell>
          <cell r="H286">
            <v>80605</v>
          </cell>
          <cell r="I286">
            <v>1</v>
          </cell>
          <cell r="K286">
            <v>80605</v>
          </cell>
        </row>
        <row r="288">
          <cell r="A288" t="str">
            <v>H8,5B</v>
          </cell>
          <cell r="C288" t="str">
            <v xml:space="preserve"> Cét bª t«ng  H- 8,5B</v>
          </cell>
          <cell r="J288">
            <v>573253.272</v>
          </cell>
          <cell r="K288">
            <v>80605</v>
          </cell>
        </row>
        <row r="289">
          <cell r="C289" t="str">
            <v>a.VËt liÖu</v>
          </cell>
        </row>
        <row r="290">
          <cell r="C290" t="str">
            <v>Cét H - 8,5B</v>
          </cell>
          <cell r="D290" t="str">
            <v>cét</v>
          </cell>
          <cell r="E290">
            <v>1</v>
          </cell>
          <cell r="F290">
            <v>1.002</v>
          </cell>
          <cell r="G290">
            <v>563636</v>
          </cell>
          <cell r="J290">
            <v>564763.272</v>
          </cell>
        </row>
        <row r="291">
          <cell r="B291" t="str">
            <v>05.5212</v>
          </cell>
          <cell r="C291" t="str">
            <v xml:space="preserve">VËt liÖu phô cho c«ng t¸c dùng cét </v>
          </cell>
          <cell r="D291" t="str">
            <v>cét</v>
          </cell>
          <cell r="E291">
            <v>1</v>
          </cell>
          <cell r="F291">
            <v>1</v>
          </cell>
          <cell r="G291">
            <v>8490</v>
          </cell>
          <cell r="J291">
            <v>8490</v>
          </cell>
        </row>
        <row r="292">
          <cell r="C292" t="str">
            <v>b.Nh©n c«ng</v>
          </cell>
        </row>
        <row r="293">
          <cell r="B293" t="str">
            <v>05.5212</v>
          </cell>
          <cell r="C293" t="str">
            <v xml:space="preserve">Dùng cét H-8,5m </v>
          </cell>
          <cell r="D293" t="str">
            <v>cét</v>
          </cell>
          <cell r="E293">
            <v>1</v>
          </cell>
          <cell r="F293">
            <v>1</v>
          </cell>
          <cell r="H293">
            <v>80605</v>
          </cell>
          <cell r="I293">
            <v>1</v>
          </cell>
          <cell r="K293">
            <v>80605</v>
          </cell>
        </row>
        <row r="295">
          <cell r="A295" t="str">
            <v>H8,5C</v>
          </cell>
          <cell r="C295" t="str">
            <v xml:space="preserve"> Cét bª t«ng  H- 8,5C</v>
          </cell>
          <cell r="J295">
            <v>673453.272</v>
          </cell>
          <cell r="K295">
            <v>80605</v>
          </cell>
        </row>
        <row r="296">
          <cell r="C296" t="str">
            <v>a.VËt liÖu</v>
          </cell>
        </row>
        <row r="297">
          <cell r="C297" t="str">
            <v>Cét H - 8,5C</v>
          </cell>
          <cell r="D297" t="str">
            <v>cét</v>
          </cell>
          <cell r="E297">
            <v>1</v>
          </cell>
          <cell r="F297">
            <v>1.002</v>
          </cell>
          <cell r="G297">
            <v>663636</v>
          </cell>
          <cell r="J297">
            <v>664963.272</v>
          </cell>
        </row>
        <row r="298">
          <cell r="B298" t="str">
            <v>05.5212</v>
          </cell>
          <cell r="C298" t="str">
            <v xml:space="preserve">VËt liÖu phô cho c«ng t¸c dùng cét </v>
          </cell>
          <cell r="D298" t="str">
            <v>cét</v>
          </cell>
          <cell r="E298">
            <v>1</v>
          </cell>
          <cell r="F298">
            <v>1</v>
          </cell>
          <cell r="G298">
            <v>8490</v>
          </cell>
          <cell r="J298">
            <v>8490</v>
          </cell>
        </row>
        <row r="299">
          <cell r="C299" t="str">
            <v>b.Nh©n c«ng</v>
          </cell>
        </row>
        <row r="300">
          <cell r="B300" t="str">
            <v>05.5212</v>
          </cell>
          <cell r="C300" t="str">
            <v xml:space="preserve">Dùng cét H-8,5m </v>
          </cell>
          <cell r="D300" t="str">
            <v>cét</v>
          </cell>
          <cell r="E300">
            <v>1</v>
          </cell>
          <cell r="F300">
            <v>1</v>
          </cell>
          <cell r="H300">
            <v>80605</v>
          </cell>
          <cell r="I300">
            <v>1</v>
          </cell>
          <cell r="K300">
            <v>80605</v>
          </cell>
        </row>
        <row r="302">
          <cell r="C302" t="str">
            <v>IV/®¬n gi¸ c¸c lo¹i xµ ®z</v>
          </cell>
          <cell r="D302" t="str">
            <v xml:space="preserve">                                                                                                                                                                                                                                                               </v>
          </cell>
        </row>
        <row r="303">
          <cell r="C303" t="str">
            <v xml:space="preserve">tba vµ tiÕp ®Þa </v>
          </cell>
        </row>
        <row r="304">
          <cell r="A304" t="str">
            <v>Rh1</v>
          </cell>
          <cell r="C304" t="str">
            <v>TiÕp ®Þa Rh1</v>
          </cell>
          <cell r="J304">
            <v>177245.77499999999</v>
          </cell>
          <cell r="K304">
            <v>26151.5</v>
          </cell>
        </row>
        <row r="305">
          <cell r="C305" t="str">
            <v>a.VËt liÖu</v>
          </cell>
        </row>
        <row r="306">
          <cell r="C306" t="str">
            <v>S¾t d=4</v>
          </cell>
          <cell r="D306" t="str">
            <v>kg</v>
          </cell>
          <cell r="E306">
            <v>13.23</v>
          </cell>
          <cell r="F306">
            <v>1.0249999999999999</v>
          </cell>
          <cell r="G306">
            <v>4700</v>
          </cell>
          <cell r="J306">
            <v>63735.524999999994</v>
          </cell>
        </row>
        <row r="307">
          <cell r="C307" t="str">
            <v>S¾t F 12</v>
          </cell>
          <cell r="D307" t="str">
            <v>kg</v>
          </cell>
          <cell r="E307">
            <v>5.4</v>
          </cell>
          <cell r="F307">
            <v>1.0249999999999999</v>
          </cell>
          <cell r="G307">
            <v>4350</v>
          </cell>
          <cell r="J307">
            <v>24077.249999999996</v>
          </cell>
        </row>
        <row r="308">
          <cell r="C308" t="str">
            <v>S¾t L63x6</v>
          </cell>
          <cell r="D308" t="str">
            <v>kg</v>
          </cell>
          <cell r="E308">
            <v>14.3</v>
          </cell>
          <cell r="F308">
            <v>1.0249999999999999</v>
          </cell>
          <cell r="G308">
            <v>4800</v>
          </cell>
          <cell r="J308">
            <v>70356</v>
          </cell>
        </row>
        <row r="309">
          <cell r="C309" t="str">
            <v xml:space="preserve">S¬n </v>
          </cell>
          <cell r="D309" t="str">
            <v>kg</v>
          </cell>
          <cell r="E309">
            <v>2E-3</v>
          </cell>
          <cell r="F309">
            <v>1</v>
          </cell>
          <cell r="G309">
            <v>13500</v>
          </cell>
          <cell r="J309">
            <v>27</v>
          </cell>
        </row>
        <row r="310">
          <cell r="C310" t="str">
            <v xml:space="preserve">Que hµn </v>
          </cell>
          <cell r="D310" t="str">
            <v>kg</v>
          </cell>
          <cell r="E310">
            <v>0.3</v>
          </cell>
          <cell r="F310">
            <v>1</v>
          </cell>
          <cell r="G310">
            <v>6500</v>
          </cell>
          <cell r="J310">
            <v>1950</v>
          </cell>
        </row>
        <row r="311">
          <cell r="C311" t="str">
            <v xml:space="preserve">GhÝp nèi </v>
          </cell>
          <cell r="D311" t="str">
            <v xml:space="preserve">C¸i </v>
          </cell>
          <cell r="E311">
            <v>1</v>
          </cell>
          <cell r="F311">
            <v>1</v>
          </cell>
          <cell r="G311">
            <v>9000</v>
          </cell>
          <cell r="J311">
            <v>9000</v>
          </cell>
        </row>
        <row r="312">
          <cell r="C312" t="str">
            <v xml:space="preserve">èng nhùa luån d©y tiÕp ®Þa </v>
          </cell>
          <cell r="D312" t="str">
            <v>m</v>
          </cell>
          <cell r="E312">
            <v>3</v>
          </cell>
          <cell r="F312">
            <v>1</v>
          </cell>
          <cell r="G312">
            <v>2700</v>
          </cell>
          <cell r="J312">
            <v>8100</v>
          </cell>
        </row>
        <row r="313">
          <cell r="C313" t="str">
            <v xml:space="preserve">b/Nh©n c«ng </v>
          </cell>
        </row>
        <row r="314">
          <cell r="B314" t="str">
            <v>03.3101</v>
          </cell>
          <cell r="C314" t="str">
            <v xml:space="preserve">§µo ®Êt ch«n tiÕp ®Þa </v>
          </cell>
          <cell r="D314" t="str">
            <v>m3</v>
          </cell>
          <cell r="E314">
            <v>0.75</v>
          </cell>
          <cell r="H314">
            <v>21926</v>
          </cell>
          <cell r="I314">
            <v>1</v>
          </cell>
          <cell r="K314">
            <v>16444.5</v>
          </cell>
        </row>
        <row r="315">
          <cell r="B315" t="str">
            <v>05.8001</v>
          </cell>
          <cell r="C315" t="str">
            <v xml:space="preserve">S¶n xuÊt vµ ®ãng cäc tiÕp ®Þa </v>
          </cell>
          <cell r="D315" t="str">
            <v xml:space="preserve">cäc </v>
          </cell>
          <cell r="E315">
            <v>1</v>
          </cell>
          <cell r="H315">
            <v>6781</v>
          </cell>
          <cell r="I315">
            <v>1</v>
          </cell>
          <cell r="K315">
            <v>6781</v>
          </cell>
        </row>
        <row r="316">
          <cell r="B316" t="str">
            <v>05.7001</v>
          </cell>
          <cell r="C316" t="str">
            <v xml:space="preserve">L¾p tiÕp ®Þa </v>
          </cell>
          <cell r="D316" t="str">
            <v>kg</v>
          </cell>
          <cell r="E316">
            <v>19</v>
          </cell>
          <cell r="H316">
            <v>154</v>
          </cell>
          <cell r="I316">
            <v>1</v>
          </cell>
          <cell r="K316">
            <v>2926</v>
          </cell>
        </row>
        <row r="317">
          <cell r="C317" t="str">
            <v xml:space="preserve">c/ M¸y thi c«ng </v>
          </cell>
        </row>
        <row r="318">
          <cell r="B318" t="str">
            <v>05.8001</v>
          </cell>
          <cell r="C318" t="str">
            <v xml:space="preserve">M¸y hµn cäc </v>
          </cell>
          <cell r="D318" t="str">
            <v xml:space="preserve">cäc </v>
          </cell>
          <cell r="E318">
            <v>1</v>
          </cell>
          <cell r="H318">
            <v>776</v>
          </cell>
          <cell r="J318">
            <v>776</v>
          </cell>
        </row>
        <row r="320">
          <cell r="A320" t="str">
            <v>RC2</v>
          </cell>
          <cell r="C320" t="str">
            <v xml:space="preserve"> TiÕp ®Þa RC2 </v>
          </cell>
          <cell r="J320">
            <v>190157.67180000001</v>
          </cell>
          <cell r="K320">
            <v>125076.83</v>
          </cell>
          <cell r="L320">
            <v>1552</v>
          </cell>
        </row>
        <row r="321">
          <cell r="C321" t="str">
            <v>a.VËt liÖu</v>
          </cell>
        </row>
        <row r="322">
          <cell r="C322" t="str">
            <v>ThÐp lµm tiÕp ®Þa F 8- F12</v>
          </cell>
          <cell r="D322" t="str">
            <v>kg</v>
          </cell>
          <cell r="E322">
            <v>13.286</v>
          </cell>
          <cell r="F322">
            <v>1.02</v>
          </cell>
          <cell r="G322">
            <v>4465</v>
          </cell>
          <cell r="J322">
            <v>60508.429799999998</v>
          </cell>
        </row>
        <row r="323">
          <cell r="C323" t="str">
            <v>ThÐp gãc L 63 x 63 x 6</v>
          </cell>
          <cell r="D323" t="str">
            <v>kg</v>
          </cell>
          <cell r="E323">
            <v>28.66</v>
          </cell>
          <cell r="F323">
            <v>1.02</v>
          </cell>
          <cell r="G323">
            <v>4435</v>
          </cell>
          <cell r="J323">
            <v>129649.242</v>
          </cell>
        </row>
        <row r="324">
          <cell r="C324" t="str">
            <v>b. Nh©n c«ng</v>
          </cell>
        </row>
        <row r="325">
          <cell r="B325" t="str">
            <v>03.3103</v>
          </cell>
          <cell r="C325" t="str">
            <v>§µo ®Êt r·nh tiÕp ®Þa ®Êt cÊp 3</v>
          </cell>
          <cell r="D325" t="str">
            <v>m3</v>
          </cell>
          <cell r="E325">
            <v>3.2</v>
          </cell>
          <cell r="F325">
            <v>1</v>
          </cell>
          <cell r="H325">
            <v>21926</v>
          </cell>
          <cell r="I325">
            <v>1</v>
          </cell>
          <cell r="K325">
            <v>70163.199999999997</v>
          </cell>
        </row>
        <row r="326">
          <cell r="B326" t="str">
            <v>03.3203</v>
          </cell>
          <cell r="C326" t="str">
            <v>LÊp r·nh tiÕp ®Þa ®Êt cÊp 3</v>
          </cell>
          <cell r="D326" t="str">
            <v>m3</v>
          </cell>
          <cell r="E326">
            <v>3.2</v>
          </cell>
          <cell r="F326">
            <v>1</v>
          </cell>
          <cell r="H326">
            <v>10890</v>
          </cell>
          <cell r="I326">
            <v>1</v>
          </cell>
          <cell r="K326">
            <v>34848</v>
          </cell>
        </row>
        <row r="327">
          <cell r="B327" t="str">
            <v>05.8003</v>
          </cell>
          <cell r="C327" t="str">
            <v>§ãng cäc tiÕp ®Þa ®Êt cÊp 3</v>
          </cell>
          <cell r="D327" t="str">
            <v xml:space="preserve">cäc </v>
          </cell>
          <cell r="E327">
            <v>2</v>
          </cell>
          <cell r="F327">
            <v>1</v>
          </cell>
          <cell r="H327">
            <v>6782</v>
          </cell>
          <cell r="I327">
            <v>1</v>
          </cell>
          <cell r="K327">
            <v>13564</v>
          </cell>
        </row>
        <row r="328">
          <cell r="B328" t="str">
            <v>05.7001</v>
          </cell>
          <cell r="C328" t="str">
            <v xml:space="preserve">S¶n xuÊt vµ l¾p ®Æt tiÕp ®Þa </v>
          </cell>
          <cell r="D328" t="str">
            <v>kg</v>
          </cell>
          <cell r="E328">
            <v>41.945999999999998</v>
          </cell>
          <cell r="F328">
            <v>1</v>
          </cell>
          <cell r="H328">
            <v>155</v>
          </cell>
          <cell r="I328">
            <v>1</v>
          </cell>
          <cell r="K328">
            <v>6501.63</v>
          </cell>
        </row>
        <row r="329">
          <cell r="C329" t="str">
            <v xml:space="preserve">c. M¸y thi c«ng </v>
          </cell>
        </row>
        <row r="330">
          <cell r="B330" t="str">
            <v>05.8003</v>
          </cell>
          <cell r="C330" t="str">
            <v xml:space="preserve">M¸y ®ãng cäc </v>
          </cell>
          <cell r="D330" t="str">
            <v xml:space="preserve">cäc </v>
          </cell>
          <cell r="E330">
            <v>2</v>
          </cell>
          <cell r="F330">
            <v>1</v>
          </cell>
          <cell r="G330">
            <v>776</v>
          </cell>
          <cell r="I330">
            <v>1</v>
          </cell>
          <cell r="L330">
            <v>1552</v>
          </cell>
        </row>
        <row r="332">
          <cell r="A332" t="str">
            <v>T§T</v>
          </cell>
          <cell r="C332" t="str">
            <v>TiÕp dÞa TBA</v>
          </cell>
          <cell r="J332">
            <v>803025.28</v>
          </cell>
          <cell r="K332">
            <v>144041.70000000001</v>
          </cell>
          <cell r="L332">
            <v>1552</v>
          </cell>
        </row>
        <row r="333">
          <cell r="C333" t="str">
            <v>a.VËt liÖu</v>
          </cell>
        </row>
        <row r="334">
          <cell r="C334" t="str">
            <v>ThÐp lµm tiÕp ®Þa L 63*63*6</v>
          </cell>
          <cell r="D334" t="str">
            <v>kg</v>
          </cell>
          <cell r="E334">
            <v>114</v>
          </cell>
          <cell r="F334">
            <v>1.0249999999999999</v>
          </cell>
          <cell r="G334">
            <v>4435</v>
          </cell>
          <cell r="J334">
            <v>518229.75</v>
          </cell>
        </row>
        <row r="335">
          <cell r="C335" t="str">
            <v>ThÐp dÑt D 40  x 4</v>
          </cell>
          <cell r="D335" t="str">
            <v>kg</v>
          </cell>
          <cell r="E335">
            <v>50.3</v>
          </cell>
          <cell r="F335">
            <v>1.0249999999999999</v>
          </cell>
          <cell r="G335">
            <v>4720</v>
          </cell>
          <cell r="J335">
            <v>243351.4</v>
          </cell>
        </row>
        <row r="336">
          <cell r="C336" t="str">
            <v>D©y nèi ®Êt F 12</v>
          </cell>
          <cell r="D336" t="str">
            <v>kg</v>
          </cell>
          <cell r="E336">
            <v>8.9</v>
          </cell>
          <cell r="F336">
            <v>1.02</v>
          </cell>
          <cell r="G336">
            <v>4465</v>
          </cell>
          <cell r="J336">
            <v>40533.270000000004</v>
          </cell>
        </row>
        <row r="337">
          <cell r="C337" t="str">
            <v>Bul«ng + vßng ®Öm</v>
          </cell>
          <cell r="D337" t="str">
            <v>kg</v>
          </cell>
          <cell r="E337">
            <v>0.2</v>
          </cell>
          <cell r="F337">
            <v>1.02</v>
          </cell>
          <cell r="G337">
            <v>4465</v>
          </cell>
          <cell r="J337">
            <v>910.86000000000013</v>
          </cell>
        </row>
        <row r="338">
          <cell r="C338" t="str">
            <v>b. Nh©n c«ng</v>
          </cell>
        </row>
        <row r="339">
          <cell r="B339" t="str">
            <v>03.3103</v>
          </cell>
          <cell r="C339" t="str">
            <v>§µo ®Êt r·nh tiÕp ®Þa ®Êt cÊp 3</v>
          </cell>
          <cell r="D339" t="str">
            <v>m3</v>
          </cell>
          <cell r="E339">
            <v>3.2</v>
          </cell>
          <cell r="F339">
            <v>1</v>
          </cell>
          <cell r="H339">
            <v>21926</v>
          </cell>
          <cell r="I339">
            <v>1</v>
          </cell>
          <cell r="K339">
            <v>70163.199999999997</v>
          </cell>
        </row>
        <row r="340">
          <cell r="B340" t="str">
            <v>03.3203</v>
          </cell>
          <cell r="C340" t="str">
            <v>LÊp r·nh tiÕp ®Þa ®Êt cÊp 3</v>
          </cell>
          <cell r="D340" t="str">
            <v>m3</v>
          </cell>
          <cell r="E340">
            <v>3.2</v>
          </cell>
          <cell r="F340">
            <v>1</v>
          </cell>
          <cell r="H340">
            <v>10890</v>
          </cell>
          <cell r="I340">
            <v>1</v>
          </cell>
          <cell r="K340">
            <v>34848</v>
          </cell>
        </row>
        <row r="341">
          <cell r="B341" t="str">
            <v>05.8003</v>
          </cell>
          <cell r="C341" t="str">
            <v>§ãng cäc tiÕp ®Þa ®Êt cÊp 3</v>
          </cell>
          <cell r="D341" t="str">
            <v xml:space="preserve">cäc </v>
          </cell>
          <cell r="E341">
            <v>2</v>
          </cell>
          <cell r="F341">
            <v>1</v>
          </cell>
          <cell r="H341">
            <v>6782</v>
          </cell>
          <cell r="I341">
            <v>1</v>
          </cell>
          <cell r="K341">
            <v>13564</v>
          </cell>
        </row>
        <row r="342">
          <cell r="B342" t="str">
            <v>05.7001</v>
          </cell>
          <cell r="C342" t="str">
            <v xml:space="preserve">S¶n xuÊt vµ l¾p ®Æt tiÕp ®Þa </v>
          </cell>
          <cell r="D342" t="str">
            <v>kg</v>
          </cell>
          <cell r="E342">
            <v>164.3</v>
          </cell>
          <cell r="F342">
            <v>1</v>
          </cell>
          <cell r="H342">
            <v>155</v>
          </cell>
          <cell r="I342">
            <v>1</v>
          </cell>
          <cell r="K342">
            <v>25466.5</v>
          </cell>
        </row>
        <row r="343">
          <cell r="C343" t="str">
            <v xml:space="preserve">c. M¸y thi c«ng </v>
          </cell>
        </row>
        <row r="344">
          <cell r="B344" t="str">
            <v>05.8003</v>
          </cell>
          <cell r="C344" t="str">
            <v xml:space="preserve">M¸y ®ãng cäc </v>
          </cell>
          <cell r="D344" t="str">
            <v xml:space="preserve">cäc </v>
          </cell>
          <cell r="E344">
            <v>2</v>
          </cell>
          <cell r="F344">
            <v>1</v>
          </cell>
          <cell r="G344">
            <v>776</v>
          </cell>
          <cell r="I344">
            <v>1</v>
          </cell>
          <cell r="L344">
            <v>1552</v>
          </cell>
        </row>
        <row r="346">
          <cell r="A346" t="str">
            <v>T§X</v>
          </cell>
          <cell r="C346" t="str">
            <v xml:space="preserve"> Chi tiÕt tiÕp ®Þa xµ </v>
          </cell>
          <cell r="J346">
            <v>26958.587400000004</v>
          </cell>
          <cell r="K346">
            <v>13161</v>
          </cell>
        </row>
        <row r="347">
          <cell r="C347" t="str">
            <v xml:space="preserve">a. VËt liÖu  </v>
          </cell>
        </row>
        <row r="348">
          <cell r="C348" t="str">
            <v xml:space="preserve">R«ng ®en </v>
          </cell>
          <cell r="D348" t="str">
            <v>c¸i</v>
          </cell>
          <cell r="E348">
            <v>1</v>
          </cell>
          <cell r="F348">
            <v>1</v>
          </cell>
          <cell r="G348">
            <v>3000</v>
          </cell>
          <cell r="J348">
            <v>3000</v>
          </cell>
        </row>
        <row r="349">
          <cell r="C349" t="str">
            <v>S¾t F12</v>
          </cell>
          <cell r="D349" t="str">
            <v>kg</v>
          </cell>
          <cell r="E349">
            <v>0.05</v>
          </cell>
          <cell r="F349">
            <v>1.02</v>
          </cell>
          <cell r="G349">
            <v>4465</v>
          </cell>
          <cell r="J349">
            <v>227.71500000000003</v>
          </cell>
        </row>
        <row r="350">
          <cell r="C350" t="str">
            <v>S¾t F10</v>
          </cell>
          <cell r="D350" t="str">
            <v>kg</v>
          </cell>
          <cell r="E350">
            <v>1.27</v>
          </cell>
          <cell r="F350">
            <v>1.02</v>
          </cell>
          <cell r="G350">
            <v>9726</v>
          </cell>
          <cell r="J350">
            <v>12599.0604</v>
          </cell>
        </row>
        <row r="351">
          <cell r="C351" t="str">
            <v>ThÐp dÑt 4</v>
          </cell>
          <cell r="E351">
            <v>0.36</v>
          </cell>
          <cell r="F351">
            <v>1.02</v>
          </cell>
          <cell r="G351">
            <v>4435</v>
          </cell>
          <cell r="J351">
            <v>1628.5319999999999</v>
          </cell>
        </row>
        <row r="352">
          <cell r="C352" t="str">
            <v>Gia c«ng xµ</v>
          </cell>
          <cell r="D352" t="str">
            <v>kg</v>
          </cell>
          <cell r="E352">
            <v>2.68</v>
          </cell>
          <cell r="F352">
            <v>1</v>
          </cell>
          <cell r="G352">
            <v>3546</v>
          </cell>
          <cell r="J352">
            <v>9503.2800000000007</v>
          </cell>
        </row>
        <row r="353">
          <cell r="C353" t="str">
            <v>b. Nh©n c«ng</v>
          </cell>
        </row>
        <row r="354">
          <cell r="B354" t="str">
            <v>05.6011</v>
          </cell>
          <cell r="C354" t="str">
            <v xml:space="preserve">L¾p chi tiÕt </v>
          </cell>
          <cell r="D354" t="str">
            <v>bé</v>
          </cell>
          <cell r="E354">
            <v>1</v>
          </cell>
          <cell r="F354">
            <v>1</v>
          </cell>
          <cell r="H354">
            <v>13161</v>
          </cell>
          <cell r="I354">
            <v>1</v>
          </cell>
          <cell r="K354">
            <v>13161</v>
          </cell>
        </row>
        <row r="356">
          <cell r="A356" t="str">
            <v>GC§</v>
          </cell>
          <cell r="C356" t="str">
            <v xml:space="preserve"> Chi tiÕt ghÐp cét ®«i </v>
          </cell>
          <cell r="J356">
            <v>426971.39999999997</v>
          </cell>
          <cell r="K356">
            <v>13161</v>
          </cell>
        </row>
        <row r="357">
          <cell r="C357" t="str">
            <v xml:space="preserve">a. VËt liÖu  </v>
          </cell>
        </row>
        <row r="358">
          <cell r="C358" t="str">
            <v xml:space="preserve">S¾t m¹ </v>
          </cell>
          <cell r="D358" t="str">
            <v>kg</v>
          </cell>
          <cell r="E358">
            <v>43.9</v>
          </cell>
          <cell r="F358">
            <v>1</v>
          </cell>
          <cell r="G358">
            <v>9726</v>
          </cell>
          <cell r="J358">
            <v>426971.39999999997</v>
          </cell>
        </row>
        <row r="359">
          <cell r="C359" t="str">
            <v>b. Nh©n c«ng</v>
          </cell>
        </row>
        <row r="360">
          <cell r="B360" t="str">
            <v>05.6011</v>
          </cell>
          <cell r="C360" t="str">
            <v xml:space="preserve">L¾p chi tiÕt </v>
          </cell>
          <cell r="D360" t="str">
            <v>bé</v>
          </cell>
          <cell r="E360">
            <v>1</v>
          </cell>
          <cell r="F360">
            <v>1</v>
          </cell>
          <cell r="H360">
            <v>13161</v>
          </cell>
          <cell r="I360">
            <v>1</v>
          </cell>
          <cell r="K360">
            <v>13161</v>
          </cell>
        </row>
        <row r="362">
          <cell r="A362" t="str">
            <v>G§CSO</v>
          </cell>
          <cell r="C362" t="str">
            <v xml:space="preserve">Gi¸ ®ì chèng sÐt èng </v>
          </cell>
          <cell r="J362">
            <v>110615.51699999999</v>
          </cell>
          <cell r="K362">
            <v>40627</v>
          </cell>
        </row>
        <row r="363">
          <cell r="C363" t="str">
            <v xml:space="preserve">a. VËt liÖu  </v>
          </cell>
        </row>
        <row r="364">
          <cell r="C364" t="str">
            <v>ThÐp c¸c lo¹i  m¹ kÏm</v>
          </cell>
          <cell r="D364" t="str">
            <v>kg</v>
          </cell>
          <cell r="E364">
            <v>5.98</v>
          </cell>
          <cell r="F364">
            <v>1.0249999999999999</v>
          </cell>
          <cell r="G364">
            <v>9726</v>
          </cell>
          <cell r="J364">
            <v>59615.517</v>
          </cell>
        </row>
        <row r="365">
          <cell r="C365" t="str">
            <v xml:space="preserve">CÆp c¸p </v>
          </cell>
          <cell r="D365" t="str">
            <v xml:space="preserve">c¸i </v>
          </cell>
          <cell r="E365">
            <v>6</v>
          </cell>
          <cell r="F365">
            <v>1</v>
          </cell>
          <cell r="G365">
            <v>8500</v>
          </cell>
          <cell r="J365">
            <v>51000</v>
          </cell>
        </row>
        <row r="366">
          <cell r="C366" t="str">
            <v>b. Nh©n c«ng</v>
          </cell>
        </row>
        <row r="367">
          <cell r="B367" t="str">
            <v>05.6011</v>
          </cell>
          <cell r="C367" t="str">
            <v>L¾p gi¸ ®ì chèng sÐt èng</v>
          </cell>
          <cell r="D367" t="str">
            <v>bé</v>
          </cell>
          <cell r="E367">
            <v>1</v>
          </cell>
          <cell r="F367">
            <v>1</v>
          </cell>
          <cell r="H367">
            <v>40627</v>
          </cell>
          <cell r="I367">
            <v>1</v>
          </cell>
          <cell r="K367">
            <v>40627</v>
          </cell>
        </row>
        <row r="369">
          <cell r="A369" t="str">
            <v>XR2</v>
          </cell>
          <cell r="C369" t="str">
            <v xml:space="preserve"> Xµ rÏ XR-2</v>
          </cell>
          <cell r="J369">
            <v>152029.53750000001</v>
          </cell>
          <cell r="K369">
            <v>27274.287</v>
          </cell>
        </row>
        <row r="370">
          <cell r="C370" t="str">
            <v xml:space="preserve">a. VËt liÖu  </v>
          </cell>
        </row>
        <row r="371">
          <cell r="C371" t="str">
            <v xml:space="preserve">S¾t thÐp m¹ kÏm </v>
          </cell>
          <cell r="D371" t="str">
            <v>kg</v>
          </cell>
          <cell r="E371">
            <v>15.25</v>
          </cell>
          <cell r="F371">
            <v>1.0249999999999999</v>
          </cell>
          <cell r="G371">
            <v>9726</v>
          </cell>
          <cell r="J371">
            <v>152029.53750000001</v>
          </cell>
        </row>
        <row r="372">
          <cell r="C372" t="str">
            <v>b. Nh©n c«ng</v>
          </cell>
        </row>
        <row r="373">
          <cell r="B373" t="str">
            <v>05.6021</v>
          </cell>
          <cell r="C373" t="str">
            <v xml:space="preserve">L¾p xµ trªn cét ®¬n </v>
          </cell>
          <cell r="D373" t="str">
            <v>bé</v>
          </cell>
          <cell r="E373">
            <v>1</v>
          </cell>
          <cell r="F373">
            <v>1</v>
          </cell>
          <cell r="H373">
            <v>17806</v>
          </cell>
          <cell r="I373">
            <v>1.5</v>
          </cell>
          <cell r="K373">
            <v>26709</v>
          </cell>
        </row>
        <row r="374">
          <cell r="B374" t="str">
            <v>02.1352</v>
          </cell>
          <cell r="C374" t="str">
            <v xml:space="preserve">VËn chuyÓn xµ thÐp b»ng thñ c«ng </v>
          </cell>
          <cell r="D374" t="str">
            <v>tÊn</v>
          </cell>
          <cell r="E374">
            <v>1.525E-2</v>
          </cell>
          <cell r="F374">
            <v>1</v>
          </cell>
          <cell r="H374">
            <v>37068</v>
          </cell>
          <cell r="I374">
            <v>1</v>
          </cell>
          <cell r="K374">
            <v>565.28700000000003</v>
          </cell>
        </row>
        <row r="376">
          <cell r="A376" t="str">
            <v>XR1</v>
          </cell>
          <cell r="C376" t="str">
            <v xml:space="preserve"> Xµ rÏ XR-1</v>
          </cell>
          <cell r="J376">
            <v>101585.63849999999</v>
          </cell>
          <cell r="K376">
            <v>27086.72292</v>
          </cell>
        </row>
        <row r="377">
          <cell r="C377" t="str">
            <v xml:space="preserve">a. VËt liÖu  </v>
          </cell>
        </row>
        <row r="378">
          <cell r="C378" t="str">
            <v xml:space="preserve">S¾t thÐp m¹ kÏm </v>
          </cell>
          <cell r="D378" t="str">
            <v>kg</v>
          </cell>
          <cell r="E378">
            <v>10.19</v>
          </cell>
          <cell r="F378">
            <v>1.0249999999999999</v>
          </cell>
          <cell r="G378">
            <v>9726</v>
          </cell>
          <cell r="J378">
            <v>101585.63849999999</v>
          </cell>
        </row>
        <row r="379">
          <cell r="C379" t="str">
            <v>b. Nh©n c«ng</v>
          </cell>
        </row>
        <row r="380">
          <cell r="B380" t="str">
            <v>05.6021</v>
          </cell>
          <cell r="C380" t="str">
            <v xml:space="preserve">L¾p xµ trªn cét ®¬n </v>
          </cell>
          <cell r="D380" t="str">
            <v>bé</v>
          </cell>
          <cell r="E380">
            <v>1</v>
          </cell>
          <cell r="F380">
            <v>1</v>
          </cell>
          <cell r="H380">
            <v>17806</v>
          </cell>
          <cell r="I380">
            <v>1.5</v>
          </cell>
          <cell r="K380">
            <v>26709</v>
          </cell>
        </row>
        <row r="381">
          <cell r="B381" t="str">
            <v>02.1352</v>
          </cell>
          <cell r="C381" t="str">
            <v xml:space="preserve">VËn chuyÓn xµ thÐp b»ng thñ c«ng </v>
          </cell>
          <cell r="D381" t="str">
            <v>tÊn</v>
          </cell>
          <cell r="E381">
            <v>1.0189999999999999E-2</v>
          </cell>
          <cell r="F381">
            <v>1</v>
          </cell>
          <cell r="H381">
            <v>37068</v>
          </cell>
          <cell r="I381">
            <v>1</v>
          </cell>
          <cell r="K381">
            <v>377.72291999999999</v>
          </cell>
        </row>
        <row r="383">
          <cell r="A383" t="str">
            <v>X§T1L</v>
          </cell>
          <cell r="C383" t="str">
            <v xml:space="preserve"> Xµ ®ì th¼ng X§T-1L</v>
          </cell>
          <cell r="J383">
            <v>246437.38799999998</v>
          </cell>
          <cell r="K383">
            <v>30529.320960000001</v>
          </cell>
        </row>
        <row r="384">
          <cell r="C384" t="str">
            <v xml:space="preserve">a. VËt liÖu  </v>
          </cell>
        </row>
        <row r="385">
          <cell r="C385" t="str">
            <v xml:space="preserve">S¾t thÐp m¹ kÏm </v>
          </cell>
          <cell r="D385" t="str">
            <v>kg</v>
          </cell>
          <cell r="E385">
            <v>24.72</v>
          </cell>
          <cell r="F385">
            <v>1.0249999999999999</v>
          </cell>
          <cell r="G385">
            <v>9726</v>
          </cell>
          <cell r="J385">
            <v>246437.38799999998</v>
          </cell>
        </row>
        <row r="386">
          <cell r="C386" t="str">
            <v>b. Nh©n c«ng</v>
          </cell>
        </row>
        <row r="387">
          <cell r="B387" t="str">
            <v>05.6021</v>
          </cell>
          <cell r="C387" t="str">
            <v xml:space="preserve">L¾p xµ trªn cét ®¬n </v>
          </cell>
          <cell r="D387" t="str">
            <v>bé</v>
          </cell>
          <cell r="E387">
            <v>1</v>
          </cell>
          <cell r="F387">
            <v>1</v>
          </cell>
          <cell r="H387">
            <v>19742</v>
          </cell>
          <cell r="I387">
            <v>1.5</v>
          </cell>
          <cell r="K387">
            <v>29613</v>
          </cell>
        </row>
        <row r="388">
          <cell r="B388" t="str">
            <v>02.1352</v>
          </cell>
          <cell r="C388" t="str">
            <v xml:space="preserve">VËn chuyÓn xµ thÐp b»ng thñ c«ng </v>
          </cell>
          <cell r="D388" t="str">
            <v>tÊn</v>
          </cell>
          <cell r="E388">
            <v>2.4719999999999999E-2</v>
          </cell>
          <cell r="F388">
            <v>1</v>
          </cell>
          <cell r="H388">
            <v>37068</v>
          </cell>
          <cell r="I388">
            <v>1</v>
          </cell>
          <cell r="K388">
            <v>916.32096000000001</v>
          </cell>
        </row>
        <row r="390">
          <cell r="A390" t="str">
            <v>X§T1Ls</v>
          </cell>
          <cell r="C390" t="str">
            <v xml:space="preserve"> Xµ ®ì th¼ng X§T-1Ls</v>
          </cell>
          <cell r="J390">
            <v>316386.78000000003</v>
          </cell>
          <cell r="K390">
            <v>30818.822039999999</v>
          </cell>
        </row>
        <row r="391">
          <cell r="C391" t="str">
            <v xml:space="preserve">a. VËt liÖu  </v>
          </cell>
        </row>
        <row r="392">
          <cell r="C392" t="str">
            <v xml:space="preserve">S¾t thÐp m¹ kÏm </v>
          </cell>
          <cell r="D392" t="str">
            <v>kg</v>
          </cell>
          <cell r="E392">
            <v>32.53</v>
          </cell>
          <cell r="F392">
            <v>1</v>
          </cell>
          <cell r="G392">
            <v>9726</v>
          </cell>
          <cell r="J392">
            <v>316386.78000000003</v>
          </cell>
        </row>
        <row r="393">
          <cell r="C393" t="str">
            <v>b. Nh©n c«ng</v>
          </cell>
        </row>
        <row r="394">
          <cell r="B394" t="str">
            <v>05.6021</v>
          </cell>
          <cell r="C394" t="str">
            <v xml:space="preserve">L¾p xµ trªn cét ®¬n </v>
          </cell>
          <cell r="D394" t="str">
            <v>bé</v>
          </cell>
          <cell r="E394">
            <v>1</v>
          </cell>
          <cell r="F394">
            <v>1</v>
          </cell>
          <cell r="H394">
            <v>19742</v>
          </cell>
          <cell r="I394">
            <v>1.5</v>
          </cell>
          <cell r="K394">
            <v>29613</v>
          </cell>
        </row>
        <row r="395">
          <cell r="B395" t="str">
            <v>02.1352</v>
          </cell>
          <cell r="C395" t="str">
            <v xml:space="preserve">VËn chuyÓn xµ thÐp b»ng thñ c«ng </v>
          </cell>
          <cell r="D395" t="str">
            <v>tÊn</v>
          </cell>
          <cell r="E395">
            <v>3.2530000000000003E-2</v>
          </cell>
          <cell r="F395">
            <v>1</v>
          </cell>
          <cell r="H395">
            <v>37068</v>
          </cell>
          <cell r="I395">
            <v>1</v>
          </cell>
          <cell r="K395">
            <v>1205.82204</v>
          </cell>
        </row>
        <row r="397">
          <cell r="A397" t="str">
            <v>XN2-5L</v>
          </cell>
          <cell r="C397" t="str">
            <v xml:space="preserve"> Xµ nÐo XN2-5L</v>
          </cell>
          <cell r="J397">
            <v>1218667.8</v>
          </cell>
          <cell r="K397">
            <v>65973.820399999997</v>
          </cell>
        </row>
        <row r="398">
          <cell r="C398" t="str">
            <v xml:space="preserve">a. VËt liÖu  </v>
          </cell>
        </row>
        <row r="399">
          <cell r="C399" t="str">
            <v xml:space="preserve">S¾t thÐp m¹ kÏm </v>
          </cell>
          <cell r="D399" t="str">
            <v>kg</v>
          </cell>
          <cell r="E399">
            <v>125.3</v>
          </cell>
          <cell r="F399">
            <v>1</v>
          </cell>
          <cell r="G399">
            <v>9726</v>
          </cell>
          <cell r="J399">
            <v>1218667.8</v>
          </cell>
        </row>
        <row r="400">
          <cell r="C400" t="str">
            <v>b. Nh©n c«ng</v>
          </cell>
        </row>
        <row r="401">
          <cell r="B401" t="str">
            <v>05.6044</v>
          </cell>
          <cell r="C401" t="str">
            <v xml:space="preserve">L¾p xµ trªn cét  </v>
          </cell>
          <cell r="D401" t="str">
            <v>bé</v>
          </cell>
          <cell r="E401">
            <v>1</v>
          </cell>
          <cell r="F401">
            <v>1</v>
          </cell>
          <cell r="H401">
            <v>36076</v>
          </cell>
          <cell r="I401">
            <v>1.7</v>
          </cell>
          <cell r="K401">
            <v>61329.2</v>
          </cell>
        </row>
        <row r="402">
          <cell r="B402" t="str">
            <v>02.1352</v>
          </cell>
          <cell r="C402" t="str">
            <v xml:space="preserve">VËn chuyÓn xµ thÐp b»ng thñ c«ng </v>
          </cell>
          <cell r="D402" t="str">
            <v>tÊn</v>
          </cell>
          <cell r="E402">
            <v>0.12529999999999999</v>
          </cell>
          <cell r="F402">
            <v>1</v>
          </cell>
          <cell r="H402">
            <v>37068</v>
          </cell>
          <cell r="I402">
            <v>1</v>
          </cell>
          <cell r="K402">
            <v>4644.6203999999998</v>
          </cell>
        </row>
        <row r="404">
          <cell r="A404" t="str">
            <v>X§V1Ls</v>
          </cell>
          <cell r="C404" t="str">
            <v xml:space="preserve"> Xµ ®ì v­ît X§V-1Ls</v>
          </cell>
          <cell r="J404">
            <v>459261.72</v>
          </cell>
          <cell r="K404">
            <v>28459.35096</v>
          </cell>
        </row>
        <row r="405">
          <cell r="C405" t="str">
            <v xml:space="preserve">a. VËt liÖu  </v>
          </cell>
        </row>
        <row r="406">
          <cell r="C406" t="str">
            <v xml:space="preserve">S¾t thÐp m¹ kÏm </v>
          </cell>
          <cell r="D406" t="str">
            <v>kg</v>
          </cell>
          <cell r="E406">
            <v>47.22</v>
          </cell>
          <cell r="F406">
            <v>1</v>
          </cell>
          <cell r="G406">
            <v>9726</v>
          </cell>
          <cell r="J406">
            <v>459261.72</v>
          </cell>
        </row>
        <row r="407">
          <cell r="C407" t="str">
            <v>b. Nh©n c«ng</v>
          </cell>
        </row>
        <row r="408">
          <cell r="B408" t="str">
            <v>05.6021</v>
          </cell>
          <cell r="C408" t="str">
            <v xml:space="preserve">L¾p xµ trªn cét  </v>
          </cell>
          <cell r="D408" t="str">
            <v>bé</v>
          </cell>
          <cell r="E408">
            <v>1</v>
          </cell>
          <cell r="F408">
            <v>1</v>
          </cell>
          <cell r="H408">
            <v>17806</v>
          </cell>
          <cell r="I408">
            <v>1.5</v>
          </cell>
          <cell r="K408">
            <v>26709</v>
          </cell>
        </row>
        <row r="409">
          <cell r="B409" t="str">
            <v>02.1352</v>
          </cell>
          <cell r="C409" t="str">
            <v xml:space="preserve">VËn chuyÓn xµ thÐp b»ng thñ c«ng </v>
          </cell>
          <cell r="D409" t="str">
            <v>tÊn</v>
          </cell>
          <cell r="E409">
            <v>4.7219999999999998E-2</v>
          </cell>
          <cell r="F409">
            <v>1</v>
          </cell>
          <cell r="H409">
            <v>37068</v>
          </cell>
          <cell r="I409">
            <v>1</v>
          </cell>
          <cell r="K409">
            <v>1750.35096</v>
          </cell>
        </row>
        <row r="411">
          <cell r="A411" t="str">
            <v>XN2-5Ls</v>
          </cell>
          <cell r="C411" t="str">
            <v xml:space="preserve"> Xµ nÐo ®óp XN2-5Ls</v>
          </cell>
          <cell r="J411">
            <v>1271909.8692000001</v>
          </cell>
          <cell r="K411">
            <v>66081.688280000002</v>
          </cell>
        </row>
        <row r="412">
          <cell r="C412" t="str">
            <v xml:space="preserve">a. VËt liÖu  </v>
          </cell>
        </row>
        <row r="413">
          <cell r="C413" t="str">
            <v xml:space="preserve">S¾t thÐp m¹ kÏm </v>
          </cell>
          <cell r="D413" t="str">
            <v>kg</v>
          </cell>
          <cell r="E413">
            <v>128.21</v>
          </cell>
          <cell r="F413">
            <v>1.02</v>
          </cell>
          <cell r="G413">
            <v>9726</v>
          </cell>
          <cell r="J413">
            <v>1271909.8692000001</v>
          </cell>
        </row>
        <row r="414">
          <cell r="C414" t="str">
            <v>b. Nh©n c«ng</v>
          </cell>
        </row>
        <row r="415">
          <cell r="B415" t="str">
            <v>05.6044</v>
          </cell>
          <cell r="C415" t="str">
            <v xml:space="preserve">L¾p xµ trªn cét ®óp </v>
          </cell>
          <cell r="D415" t="str">
            <v>bé</v>
          </cell>
          <cell r="E415">
            <v>1</v>
          </cell>
          <cell r="F415">
            <v>1</v>
          </cell>
          <cell r="H415">
            <v>36076</v>
          </cell>
          <cell r="I415">
            <v>1.7</v>
          </cell>
          <cell r="K415">
            <v>61329.2</v>
          </cell>
        </row>
        <row r="416">
          <cell r="B416" t="str">
            <v>02.1352</v>
          </cell>
          <cell r="C416" t="str">
            <v xml:space="preserve">VËn chuyÓn xµ thÐp b»ng thñ c«ng </v>
          </cell>
          <cell r="D416" t="str">
            <v>tÊn</v>
          </cell>
          <cell r="E416">
            <v>0.12821000000000002</v>
          </cell>
          <cell r="F416">
            <v>1</v>
          </cell>
          <cell r="H416">
            <v>37068</v>
          </cell>
          <cell r="I416">
            <v>1</v>
          </cell>
          <cell r="K416">
            <v>4752.4882800000005</v>
          </cell>
        </row>
        <row r="418">
          <cell r="A418" t="str">
            <v>XNS-2</v>
          </cell>
          <cell r="C418" t="str">
            <v xml:space="preserve"> Xµ nÐo XNS-2</v>
          </cell>
          <cell r="J418">
            <v>461790.48</v>
          </cell>
          <cell r="K418">
            <v>49603.988640000003</v>
          </cell>
        </row>
        <row r="419">
          <cell r="C419" t="str">
            <v xml:space="preserve">a. VËt liÖu  </v>
          </cell>
        </row>
        <row r="420">
          <cell r="C420" t="str">
            <v xml:space="preserve">S¾t thÐp m¹ kÏm </v>
          </cell>
          <cell r="D420" t="str">
            <v>kg</v>
          </cell>
          <cell r="E420">
            <v>47.48</v>
          </cell>
          <cell r="F420">
            <v>1</v>
          </cell>
          <cell r="G420">
            <v>9726</v>
          </cell>
          <cell r="J420">
            <v>461790.48</v>
          </cell>
        </row>
        <row r="421">
          <cell r="C421" t="str">
            <v>b. Nh©n c«ng</v>
          </cell>
        </row>
        <row r="422">
          <cell r="B422" t="str">
            <v>05.6032</v>
          </cell>
          <cell r="C422" t="str">
            <v xml:space="preserve">L¾p xµ trªn cét  </v>
          </cell>
          <cell r="D422" t="str">
            <v>bé</v>
          </cell>
          <cell r="E422">
            <v>1</v>
          </cell>
          <cell r="F422">
            <v>1</v>
          </cell>
          <cell r="H422">
            <v>31896</v>
          </cell>
          <cell r="I422">
            <v>1.5</v>
          </cell>
          <cell r="K422">
            <v>47844</v>
          </cell>
        </row>
        <row r="423">
          <cell r="B423" t="str">
            <v>02.1352</v>
          </cell>
          <cell r="C423" t="str">
            <v xml:space="preserve">VËn chuyÓn xµ thÐp b»ng thñ c«ng </v>
          </cell>
          <cell r="D423" t="str">
            <v>tÊn</v>
          </cell>
          <cell r="E423">
            <v>4.7479999999999994E-2</v>
          </cell>
          <cell r="F423">
            <v>1</v>
          </cell>
          <cell r="H423">
            <v>37068</v>
          </cell>
          <cell r="I423">
            <v>1</v>
          </cell>
          <cell r="K423">
            <v>1759.9886399999998</v>
          </cell>
        </row>
        <row r="425">
          <cell r="A425" t="str">
            <v>CS-1</v>
          </cell>
          <cell r="C425" t="str">
            <v xml:space="preserve"> Cæ dÒ nÐo cã d©y chèng sÐt CS-1</v>
          </cell>
          <cell r="J425">
            <v>111849</v>
          </cell>
          <cell r="K425">
            <v>12613.781999999999</v>
          </cell>
        </row>
        <row r="426">
          <cell r="C426" t="str">
            <v xml:space="preserve">a. VËt liÖu  </v>
          </cell>
        </row>
        <row r="427">
          <cell r="C427" t="str">
            <v xml:space="preserve">S¾t thÐp m¹ kÏm </v>
          </cell>
          <cell r="D427" t="str">
            <v>kg</v>
          </cell>
          <cell r="E427">
            <v>11.5</v>
          </cell>
          <cell r="F427">
            <v>1</v>
          </cell>
          <cell r="G427">
            <v>9726</v>
          </cell>
          <cell r="J427">
            <v>111849</v>
          </cell>
        </row>
        <row r="428">
          <cell r="C428" t="str">
            <v>b. Nh©n c«ng</v>
          </cell>
        </row>
        <row r="429">
          <cell r="B429" t="str">
            <v>06.2110</v>
          </cell>
          <cell r="C429" t="str">
            <v xml:space="preserve">L¾p cæ dÒ </v>
          </cell>
          <cell r="D429" t="str">
            <v>bé</v>
          </cell>
          <cell r="E429">
            <v>1</v>
          </cell>
          <cell r="F429">
            <v>1</v>
          </cell>
          <cell r="H429">
            <v>8125</v>
          </cell>
          <cell r="I429">
            <v>1.5</v>
          </cell>
          <cell r="K429">
            <v>12187.5</v>
          </cell>
        </row>
        <row r="430">
          <cell r="B430" t="str">
            <v>02.1352</v>
          </cell>
          <cell r="C430" t="str">
            <v xml:space="preserve">VËn chuyÓn b»ng thñ c«ng </v>
          </cell>
          <cell r="D430" t="str">
            <v>tÊn</v>
          </cell>
          <cell r="E430">
            <v>1.15E-2</v>
          </cell>
          <cell r="F430">
            <v>1</v>
          </cell>
          <cell r="H430">
            <v>37068</v>
          </cell>
          <cell r="I430">
            <v>1</v>
          </cell>
          <cell r="K430">
            <v>426.28199999999998</v>
          </cell>
        </row>
        <row r="432">
          <cell r="A432" t="str">
            <v>CDC</v>
          </cell>
          <cell r="C432" t="str">
            <v xml:space="preserve"> Cæ dÒ nÐo cuèi CDC</v>
          </cell>
          <cell r="J432">
            <v>52520.4</v>
          </cell>
          <cell r="K432">
            <v>12387.6672</v>
          </cell>
        </row>
        <row r="433">
          <cell r="C433" t="str">
            <v xml:space="preserve">a. VËt liÖu  </v>
          </cell>
        </row>
        <row r="434">
          <cell r="C434" t="str">
            <v xml:space="preserve">S¾t thÐp m¹ kÏm </v>
          </cell>
          <cell r="D434" t="str">
            <v>kg</v>
          </cell>
          <cell r="E434">
            <v>5.4</v>
          </cell>
          <cell r="F434">
            <v>1</v>
          </cell>
          <cell r="G434">
            <v>9726</v>
          </cell>
          <cell r="J434">
            <v>52520.4</v>
          </cell>
        </row>
        <row r="435">
          <cell r="C435" t="str">
            <v>b. Nh©n c«ng</v>
          </cell>
        </row>
        <row r="436">
          <cell r="B436" t="str">
            <v>06.2110</v>
          </cell>
          <cell r="C436" t="str">
            <v xml:space="preserve">L¾p cæ dÒ </v>
          </cell>
          <cell r="D436" t="str">
            <v>bé</v>
          </cell>
          <cell r="E436">
            <v>1</v>
          </cell>
          <cell r="F436">
            <v>1</v>
          </cell>
          <cell r="H436">
            <v>8125</v>
          </cell>
          <cell r="I436">
            <v>1.5</v>
          </cell>
          <cell r="K436">
            <v>12187.5</v>
          </cell>
        </row>
        <row r="437">
          <cell r="B437" t="str">
            <v>02.1352</v>
          </cell>
          <cell r="C437" t="str">
            <v xml:space="preserve">VËn chuyÓn  b»ng thñ c«ng </v>
          </cell>
          <cell r="D437" t="str">
            <v>tÊn</v>
          </cell>
          <cell r="E437">
            <v>5.4000000000000003E-3</v>
          </cell>
          <cell r="F437">
            <v>1</v>
          </cell>
          <cell r="H437">
            <v>37068</v>
          </cell>
          <cell r="I437">
            <v>1</v>
          </cell>
          <cell r="K437">
            <v>200.16720000000001</v>
          </cell>
        </row>
        <row r="439">
          <cell r="A439" t="str">
            <v>DN20-11</v>
          </cell>
          <cell r="C439" t="str">
            <v xml:space="preserve"> D©y nÐo 20-11</v>
          </cell>
          <cell r="J439">
            <v>414911.16</v>
          </cell>
          <cell r="K439">
            <v>7269.3208799999993</v>
          </cell>
        </row>
        <row r="440">
          <cell r="C440" t="str">
            <v xml:space="preserve">a. VËt liÖu  </v>
          </cell>
        </row>
        <row r="441">
          <cell r="C441" t="str">
            <v xml:space="preserve">S¾t thÐp m¹ kÏm </v>
          </cell>
          <cell r="D441" t="str">
            <v>kg</v>
          </cell>
          <cell r="E441">
            <v>42.66</v>
          </cell>
          <cell r="F441">
            <v>1</v>
          </cell>
          <cell r="G441">
            <v>9726</v>
          </cell>
          <cell r="J441">
            <v>414911.16</v>
          </cell>
        </row>
        <row r="442">
          <cell r="C442" t="str">
            <v>b. Nh©n c«ng</v>
          </cell>
        </row>
        <row r="443">
          <cell r="B443" t="str">
            <v>06.2120</v>
          </cell>
          <cell r="C443" t="str">
            <v>L¾p d©y nÐo</v>
          </cell>
          <cell r="D443" t="str">
            <v>bé</v>
          </cell>
          <cell r="E443">
            <v>1</v>
          </cell>
          <cell r="F443">
            <v>1</v>
          </cell>
          <cell r="H443">
            <v>5688</v>
          </cell>
          <cell r="I443">
            <v>1</v>
          </cell>
          <cell r="K443">
            <v>5688</v>
          </cell>
        </row>
        <row r="444">
          <cell r="B444" t="str">
            <v>02.1352</v>
          </cell>
          <cell r="C444" t="str">
            <v xml:space="preserve">VËn chuyÓn  b»ng thñ c«ng </v>
          </cell>
          <cell r="D444" t="str">
            <v>tÊn</v>
          </cell>
          <cell r="E444">
            <v>4.2659999999999997E-2</v>
          </cell>
          <cell r="F444">
            <v>1</v>
          </cell>
          <cell r="H444">
            <v>37068</v>
          </cell>
          <cell r="I444">
            <v>1</v>
          </cell>
          <cell r="K444">
            <v>1581.3208799999998</v>
          </cell>
        </row>
        <row r="446">
          <cell r="A446" t="str">
            <v>DN20-12</v>
          </cell>
          <cell r="C446" t="str">
            <v xml:space="preserve"> D©y nÐo 20-12</v>
          </cell>
          <cell r="J446">
            <v>432223.44</v>
          </cell>
          <cell r="K446">
            <v>7335.3019199999999</v>
          </cell>
        </row>
        <row r="447">
          <cell r="C447" t="str">
            <v xml:space="preserve">a. VËt liÖu  </v>
          </cell>
        </row>
        <row r="448">
          <cell r="C448" t="str">
            <v xml:space="preserve">S¾t thÐp m¹ kÏm </v>
          </cell>
          <cell r="D448" t="str">
            <v>kg</v>
          </cell>
          <cell r="E448">
            <v>44.44</v>
          </cell>
          <cell r="F448">
            <v>1</v>
          </cell>
          <cell r="G448">
            <v>9726</v>
          </cell>
          <cell r="J448">
            <v>432223.44</v>
          </cell>
        </row>
        <row r="449">
          <cell r="C449" t="str">
            <v>b. Nh©n c«ng</v>
          </cell>
        </row>
        <row r="450">
          <cell r="B450" t="str">
            <v>06.2120</v>
          </cell>
          <cell r="C450" t="str">
            <v>L¾p d©y nÐo</v>
          </cell>
          <cell r="D450" t="str">
            <v>bé</v>
          </cell>
          <cell r="E450">
            <v>1</v>
          </cell>
          <cell r="F450">
            <v>1</v>
          </cell>
          <cell r="H450">
            <v>5688</v>
          </cell>
          <cell r="I450">
            <v>1</v>
          </cell>
          <cell r="K450">
            <v>5688</v>
          </cell>
        </row>
        <row r="451">
          <cell r="B451" t="str">
            <v>02.1352</v>
          </cell>
          <cell r="C451" t="str">
            <v xml:space="preserve">VËn chuyÓn  b»ng thñ c«ng </v>
          </cell>
          <cell r="D451" t="str">
            <v>tÊn</v>
          </cell>
          <cell r="E451">
            <v>4.444E-2</v>
          </cell>
          <cell r="F451">
            <v>1</v>
          </cell>
          <cell r="H451">
            <v>37068</v>
          </cell>
          <cell r="I451">
            <v>1</v>
          </cell>
          <cell r="K451">
            <v>1647.3019200000001</v>
          </cell>
        </row>
        <row r="453">
          <cell r="A453" t="str">
            <v>DN16-16</v>
          </cell>
          <cell r="C453" t="str">
            <v>D©y nÐo 16-16</v>
          </cell>
          <cell r="J453">
            <v>375812.64</v>
          </cell>
          <cell r="K453">
            <v>7120.3075200000003</v>
          </cell>
        </row>
        <row r="454">
          <cell r="C454" t="str">
            <v xml:space="preserve">a. VËt liÖu  </v>
          </cell>
        </row>
        <row r="455">
          <cell r="C455" t="str">
            <v xml:space="preserve">S¾t thÐp m¹ kÏm </v>
          </cell>
          <cell r="D455" t="str">
            <v>kg</v>
          </cell>
          <cell r="E455">
            <v>38.64</v>
          </cell>
          <cell r="F455">
            <v>1</v>
          </cell>
          <cell r="G455">
            <v>9726</v>
          </cell>
          <cell r="J455">
            <v>375812.64</v>
          </cell>
        </row>
        <row r="456">
          <cell r="C456" t="str">
            <v>b. Nh©n c«ng</v>
          </cell>
        </row>
        <row r="457">
          <cell r="B457" t="str">
            <v>06.2120</v>
          </cell>
          <cell r="C457" t="str">
            <v>L¾p d©y nÐo</v>
          </cell>
          <cell r="D457" t="str">
            <v>bé</v>
          </cell>
          <cell r="E457">
            <v>1</v>
          </cell>
          <cell r="F457">
            <v>1</v>
          </cell>
          <cell r="H457">
            <v>5688</v>
          </cell>
          <cell r="I457">
            <v>1</v>
          </cell>
          <cell r="K457">
            <v>5688</v>
          </cell>
        </row>
        <row r="458">
          <cell r="B458" t="str">
            <v>02.1352</v>
          </cell>
          <cell r="C458" t="str">
            <v xml:space="preserve">VËn chuyÓn  b»ng thñ c«ng </v>
          </cell>
          <cell r="D458" t="str">
            <v>tÊn</v>
          </cell>
          <cell r="E458">
            <v>3.8640000000000001E-2</v>
          </cell>
          <cell r="F458">
            <v>1</v>
          </cell>
          <cell r="H458">
            <v>37068</v>
          </cell>
          <cell r="I458">
            <v>1</v>
          </cell>
          <cell r="K458">
            <v>1432.3075200000001</v>
          </cell>
        </row>
        <row r="460">
          <cell r="A460" t="str">
            <v>DN20-15</v>
          </cell>
          <cell r="C460" t="str">
            <v xml:space="preserve"> D©y nÐo 20-15</v>
          </cell>
          <cell r="J460">
            <v>504195.84000000003</v>
          </cell>
          <cell r="K460">
            <v>7609.6051200000002</v>
          </cell>
        </row>
        <row r="461">
          <cell r="C461" t="str">
            <v xml:space="preserve">a. VËt liÖu  </v>
          </cell>
        </row>
        <row r="462">
          <cell r="C462" t="str">
            <v xml:space="preserve">S¾t thÐp m¹ kÏm </v>
          </cell>
          <cell r="D462" t="str">
            <v>kg</v>
          </cell>
          <cell r="E462">
            <v>51.84</v>
          </cell>
          <cell r="F462">
            <v>1</v>
          </cell>
          <cell r="G462">
            <v>9726</v>
          </cell>
          <cell r="J462">
            <v>504195.84000000003</v>
          </cell>
        </row>
        <row r="463">
          <cell r="C463" t="str">
            <v>b. Nh©n c«ng</v>
          </cell>
        </row>
        <row r="464">
          <cell r="B464" t="str">
            <v>06.2120</v>
          </cell>
          <cell r="C464" t="str">
            <v>L¾p d©y nÐo</v>
          </cell>
          <cell r="D464" t="str">
            <v>bé</v>
          </cell>
          <cell r="E464">
            <v>1</v>
          </cell>
          <cell r="F464">
            <v>1</v>
          </cell>
          <cell r="H464">
            <v>5688</v>
          </cell>
          <cell r="I464">
            <v>1</v>
          </cell>
          <cell r="K464">
            <v>5688</v>
          </cell>
        </row>
        <row r="465">
          <cell r="B465" t="str">
            <v>02.1352</v>
          </cell>
          <cell r="C465" t="str">
            <v xml:space="preserve">VËn chuyÓn  b»ng thñ c«ng </v>
          </cell>
          <cell r="D465" t="str">
            <v>tÊn</v>
          </cell>
          <cell r="E465">
            <v>5.1840000000000004E-2</v>
          </cell>
          <cell r="F465">
            <v>1</v>
          </cell>
          <cell r="H465">
            <v>37068</v>
          </cell>
          <cell r="I465">
            <v>1</v>
          </cell>
          <cell r="K465">
            <v>1921.6051200000002</v>
          </cell>
        </row>
        <row r="467">
          <cell r="A467" t="str">
            <v>DN20-17</v>
          </cell>
          <cell r="C467" t="str">
            <v xml:space="preserve"> D©y nÐo 20-17</v>
          </cell>
          <cell r="J467">
            <v>552145.02</v>
          </cell>
          <cell r="K467">
            <v>7792.3503600000004</v>
          </cell>
        </row>
        <row r="468">
          <cell r="C468" t="str">
            <v xml:space="preserve">a. VËt liÖu  </v>
          </cell>
        </row>
        <row r="469">
          <cell r="A469">
            <v>552145.02</v>
          </cell>
          <cell r="C469" t="str">
            <v xml:space="preserve">S¾t thÐp m¹ kÏm </v>
          </cell>
          <cell r="D469" t="str">
            <v>kg</v>
          </cell>
          <cell r="E469">
            <v>56.77</v>
          </cell>
          <cell r="F469">
            <v>1</v>
          </cell>
          <cell r="G469">
            <v>9726</v>
          </cell>
          <cell r="J469">
            <v>552145.02</v>
          </cell>
        </row>
        <row r="470">
          <cell r="C470" t="str">
            <v>b. Nh©n c«ng</v>
          </cell>
        </row>
        <row r="471">
          <cell r="B471" t="str">
            <v>06.2120</v>
          </cell>
          <cell r="C471" t="str">
            <v>L¾p d©y nÐo</v>
          </cell>
          <cell r="D471" t="str">
            <v>bé</v>
          </cell>
          <cell r="E471">
            <v>1</v>
          </cell>
          <cell r="F471">
            <v>1</v>
          </cell>
          <cell r="H471">
            <v>5688</v>
          </cell>
          <cell r="I471">
            <v>1</v>
          </cell>
          <cell r="K471">
            <v>5688</v>
          </cell>
        </row>
        <row r="472">
          <cell r="B472" t="str">
            <v>02.1352</v>
          </cell>
          <cell r="C472" t="str">
            <v xml:space="preserve">VËn chuyÓn  b»ng thñ c«ng </v>
          </cell>
          <cell r="D472" t="str">
            <v>tÊn</v>
          </cell>
          <cell r="E472">
            <v>5.6770000000000001E-2</v>
          </cell>
          <cell r="F472">
            <v>1</v>
          </cell>
          <cell r="H472">
            <v>37068</v>
          </cell>
          <cell r="I472">
            <v>1</v>
          </cell>
          <cell r="K472">
            <v>2104.3503599999999</v>
          </cell>
        </row>
        <row r="474">
          <cell r="A474" t="str">
            <v>G§TBA</v>
          </cell>
          <cell r="C474" t="str">
            <v>Gi¸ ®ì tñ ®Iön TBA</v>
          </cell>
          <cell r="J474">
            <v>257293.79235000003</v>
          </cell>
          <cell r="K474">
            <v>4972.2070860000013</v>
          </cell>
        </row>
        <row r="475">
          <cell r="C475" t="str">
            <v xml:space="preserve">a. VËt liÖu  </v>
          </cell>
        </row>
        <row r="476">
          <cell r="C476" t="str">
            <v>ThÐp c¸c lo¹i  m¹ kÏm</v>
          </cell>
          <cell r="D476" t="str">
            <v>kg</v>
          </cell>
          <cell r="E476">
            <v>25.809000000000005</v>
          </cell>
          <cell r="F476">
            <v>1.0249999999999999</v>
          </cell>
          <cell r="G476">
            <v>9726</v>
          </cell>
          <cell r="J476">
            <v>257293.79235000003</v>
          </cell>
        </row>
        <row r="477">
          <cell r="C477" t="str">
            <v>b. Nh©n c«ng</v>
          </cell>
        </row>
        <row r="478">
          <cell r="B478" t="str">
            <v>04-8102</v>
          </cell>
          <cell r="C478" t="str">
            <v>L¾p gi¸ ®ì chèng sÐt èng</v>
          </cell>
          <cell r="D478" t="str">
            <v>kg</v>
          </cell>
          <cell r="E478">
            <v>25.809000000000005</v>
          </cell>
          <cell r="F478">
            <v>1</v>
          </cell>
          <cell r="H478">
            <v>155.58600000000001</v>
          </cell>
          <cell r="I478">
            <v>1</v>
          </cell>
          <cell r="K478">
            <v>4015.5190740000012</v>
          </cell>
        </row>
        <row r="479">
          <cell r="B479" t="str">
            <v>02-1352</v>
          </cell>
          <cell r="C479" t="str">
            <v>VËn chuyÓn xµ thÐp = thñ c«ng</v>
          </cell>
          <cell r="D479" t="str">
            <v>tÊn</v>
          </cell>
          <cell r="E479">
            <v>2.5809000000000006E-2</v>
          </cell>
          <cell r="F479">
            <v>1</v>
          </cell>
          <cell r="H479">
            <v>37068</v>
          </cell>
          <cell r="I479">
            <v>1</v>
          </cell>
          <cell r="K479">
            <v>956.68801200000019</v>
          </cell>
        </row>
        <row r="481">
          <cell r="A481" t="str">
            <v>X§T</v>
          </cell>
          <cell r="C481" t="str">
            <v>Xµ ®ãn d©y ®Çu tr¹m</v>
          </cell>
          <cell r="J481">
            <v>1201681.3410000002</v>
          </cell>
          <cell r="K481">
            <v>26342.570520000005</v>
          </cell>
        </row>
        <row r="482">
          <cell r="C482" t="str">
            <v xml:space="preserve">a. VËt liÖu  </v>
          </cell>
        </row>
        <row r="483">
          <cell r="C483" t="str">
            <v>ThÐp c¸c lo¹i  m¹ kÏm</v>
          </cell>
          <cell r="D483" t="str">
            <v>kg</v>
          </cell>
          <cell r="E483">
            <v>120.54000000000002</v>
          </cell>
          <cell r="F483">
            <v>1.0249999999999999</v>
          </cell>
          <cell r="G483">
            <v>9726</v>
          </cell>
          <cell r="J483">
            <v>1201681.3410000002</v>
          </cell>
        </row>
        <row r="484">
          <cell r="C484" t="str">
            <v>b. Nh©n c«ng</v>
          </cell>
        </row>
        <row r="485">
          <cell r="B485" t="str">
            <v>04-9102</v>
          </cell>
          <cell r="C485" t="str">
            <v>L¾p xµ</v>
          </cell>
          <cell r="D485" t="str">
            <v>kg</v>
          </cell>
          <cell r="E485">
            <v>120.54000000000002</v>
          </cell>
          <cell r="F485">
            <v>1</v>
          </cell>
          <cell r="H485">
            <v>181.47</v>
          </cell>
          <cell r="I485">
            <v>1</v>
          </cell>
          <cell r="K485">
            <v>21874.393800000005</v>
          </cell>
        </row>
        <row r="486">
          <cell r="B486" t="str">
            <v>02-1352</v>
          </cell>
          <cell r="C486" t="str">
            <v>VËn chuyÓn xµ thÐp = thñ c«ng</v>
          </cell>
          <cell r="D486" t="str">
            <v>tÊn</v>
          </cell>
          <cell r="E486">
            <v>0.12054000000000002</v>
          </cell>
          <cell r="F486">
            <v>1</v>
          </cell>
          <cell r="H486">
            <v>37068</v>
          </cell>
          <cell r="I486">
            <v>1</v>
          </cell>
          <cell r="K486">
            <v>4468.1767200000004</v>
          </cell>
        </row>
        <row r="488">
          <cell r="A488" t="str">
            <v>XPK35</v>
          </cell>
          <cell r="C488" t="str">
            <v>Xµ b¾t cÇu ch× PK 35kV</v>
          </cell>
          <cell r="J488">
            <v>778889.68950000009</v>
          </cell>
          <cell r="K488">
            <v>17074.373940000001</v>
          </cell>
        </row>
        <row r="489">
          <cell r="C489" t="str">
            <v xml:space="preserve">a. VËt liÖu  </v>
          </cell>
        </row>
        <row r="490">
          <cell r="C490" t="str">
            <v>ThÐp c¸c lo¹i  m¹ kÏm</v>
          </cell>
          <cell r="D490" t="str">
            <v>kg</v>
          </cell>
          <cell r="E490">
            <v>78.13000000000001</v>
          </cell>
          <cell r="F490">
            <v>1.0249999999999999</v>
          </cell>
          <cell r="G490">
            <v>9726</v>
          </cell>
          <cell r="J490">
            <v>778889.68950000009</v>
          </cell>
        </row>
        <row r="491">
          <cell r="C491" t="str">
            <v>b. Nh©n c«ng</v>
          </cell>
        </row>
        <row r="492">
          <cell r="B492" t="str">
            <v>04-9102</v>
          </cell>
          <cell r="C492" t="str">
            <v>L¾p xµ</v>
          </cell>
          <cell r="D492" t="str">
            <v>kg</v>
          </cell>
          <cell r="E492">
            <v>78.13000000000001</v>
          </cell>
          <cell r="F492">
            <v>1</v>
          </cell>
          <cell r="H492">
            <v>181.47</v>
          </cell>
          <cell r="I492">
            <v>1</v>
          </cell>
          <cell r="K492">
            <v>14178.251100000001</v>
          </cell>
        </row>
        <row r="493">
          <cell r="B493" t="str">
            <v>02-1352</v>
          </cell>
          <cell r="C493" t="str">
            <v>VËn chuyÓn xµ thÐp = thñ c«ng</v>
          </cell>
          <cell r="D493" t="str">
            <v>tÊn</v>
          </cell>
          <cell r="E493">
            <v>7.8130000000000005E-2</v>
          </cell>
          <cell r="F493">
            <v>1</v>
          </cell>
          <cell r="H493">
            <v>37068</v>
          </cell>
          <cell r="I493">
            <v>1</v>
          </cell>
          <cell r="K493">
            <v>2896.12284</v>
          </cell>
        </row>
        <row r="495">
          <cell r="A495" t="str">
            <v>G§MBA</v>
          </cell>
          <cell r="C495" t="str">
            <v>Gi¸ ®ì m¸y biÕn ¸p + coliª</v>
          </cell>
          <cell r="J495">
            <v>3767541.1680000001</v>
          </cell>
          <cell r="K495">
            <v>72964.258560000002</v>
          </cell>
        </row>
        <row r="496">
          <cell r="C496" t="str">
            <v xml:space="preserve">a. VËt liÖu  </v>
          </cell>
        </row>
        <row r="497">
          <cell r="C497" t="str">
            <v>ThÐp c¸c lo¹i  m¹ kÏm</v>
          </cell>
          <cell r="D497" t="str">
            <v>kg</v>
          </cell>
          <cell r="E497">
            <v>377.92</v>
          </cell>
          <cell r="F497">
            <v>1.0249999999999999</v>
          </cell>
          <cell r="G497">
            <v>9726</v>
          </cell>
          <cell r="J497">
            <v>3767541.1680000001</v>
          </cell>
        </row>
        <row r="498">
          <cell r="C498" t="str">
            <v>b. Nh©n c«ng</v>
          </cell>
        </row>
        <row r="499">
          <cell r="B499" t="str">
            <v>04-8102</v>
          </cell>
          <cell r="C499" t="str">
            <v>L¾p gi¸</v>
          </cell>
          <cell r="D499" t="str">
            <v>kg</v>
          </cell>
          <cell r="E499">
            <v>377.92</v>
          </cell>
          <cell r="F499">
            <v>1</v>
          </cell>
          <cell r="H499">
            <v>156</v>
          </cell>
          <cell r="I499">
            <v>1</v>
          </cell>
          <cell r="K499">
            <v>58955.520000000004</v>
          </cell>
        </row>
        <row r="500">
          <cell r="B500" t="str">
            <v>02-1352</v>
          </cell>
          <cell r="C500" t="str">
            <v>VËn chuyÓn xµ thÐp = thñ c«ng</v>
          </cell>
          <cell r="D500" t="str">
            <v>tÊn</v>
          </cell>
          <cell r="E500">
            <v>0.37792000000000003</v>
          </cell>
          <cell r="F500">
            <v>1</v>
          </cell>
          <cell r="H500">
            <v>37068</v>
          </cell>
          <cell r="I500">
            <v>1</v>
          </cell>
          <cell r="K500">
            <v>14008.738560000002</v>
          </cell>
        </row>
        <row r="502">
          <cell r="A502" t="str">
            <v>G§G</v>
          </cell>
          <cell r="C502" t="str">
            <v>Gi¸ ®ì ghÕ thao t¸c</v>
          </cell>
          <cell r="J502">
            <v>2158420.6665000003</v>
          </cell>
          <cell r="K502">
            <v>41801.152680000007</v>
          </cell>
        </row>
        <row r="503">
          <cell r="C503" t="str">
            <v xml:space="preserve">a. VËt liÖu  </v>
          </cell>
        </row>
        <row r="504">
          <cell r="C504" t="str">
            <v>ThÐp c¸c lo¹i  m¹ kÏm</v>
          </cell>
          <cell r="D504" t="str">
            <v>kg</v>
          </cell>
          <cell r="E504">
            <v>216.51000000000002</v>
          </cell>
          <cell r="F504">
            <v>1.0249999999999999</v>
          </cell>
          <cell r="G504">
            <v>9726</v>
          </cell>
          <cell r="J504">
            <v>2158420.6665000003</v>
          </cell>
        </row>
        <row r="505">
          <cell r="C505" t="str">
            <v>b. Nh©n c«ng</v>
          </cell>
        </row>
        <row r="506">
          <cell r="B506" t="str">
            <v>04-8102</v>
          </cell>
          <cell r="C506" t="str">
            <v>L¾p gi¸</v>
          </cell>
          <cell r="D506" t="str">
            <v>kg</v>
          </cell>
          <cell r="E506">
            <v>216.51000000000002</v>
          </cell>
          <cell r="F506">
            <v>1</v>
          </cell>
          <cell r="H506">
            <v>156</v>
          </cell>
          <cell r="I506">
            <v>1</v>
          </cell>
          <cell r="K506">
            <v>33775.560000000005</v>
          </cell>
        </row>
        <row r="507">
          <cell r="B507" t="str">
            <v>02-1352</v>
          </cell>
          <cell r="C507" t="str">
            <v>VËn chuyÓn xµ thÐp = thñ c«ng</v>
          </cell>
          <cell r="D507" t="str">
            <v>tÊn</v>
          </cell>
          <cell r="E507">
            <v>0.21651000000000001</v>
          </cell>
          <cell r="F507">
            <v>1</v>
          </cell>
          <cell r="H507">
            <v>37068</v>
          </cell>
          <cell r="I507">
            <v>1</v>
          </cell>
          <cell r="K507">
            <v>8025.5926800000007</v>
          </cell>
        </row>
        <row r="509">
          <cell r="A509" t="str">
            <v>Thang</v>
          </cell>
          <cell r="C509" t="str">
            <v>Thang trÌo</v>
          </cell>
          <cell r="J509">
            <v>311775.19709999999</v>
          </cell>
          <cell r="K509">
            <v>6038.0086320000009</v>
          </cell>
        </row>
        <row r="510">
          <cell r="C510" t="str">
            <v xml:space="preserve">a. VËt liÖu  </v>
          </cell>
        </row>
        <row r="511">
          <cell r="C511" t="str">
            <v>ThÐp c¸c lo¹i  m¹ kÏm</v>
          </cell>
          <cell r="D511" t="str">
            <v>kg</v>
          </cell>
          <cell r="E511">
            <v>31.274000000000001</v>
          </cell>
          <cell r="F511">
            <v>1.0249999999999999</v>
          </cell>
          <cell r="G511">
            <v>9726</v>
          </cell>
          <cell r="J511">
            <v>311775.19709999999</v>
          </cell>
        </row>
        <row r="512">
          <cell r="C512" t="str">
            <v>b. Nh©n c«ng</v>
          </cell>
        </row>
        <row r="513">
          <cell r="B513" t="str">
            <v>04-8102</v>
          </cell>
          <cell r="C513" t="str">
            <v>L¾p gi¸</v>
          </cell>
          <cell r="D513" t="str">
            <v>kg</v>
          </cell>
          <cell r="E513">
            <v>31.274000000000001</v>
          </cell>
          <cell r="F513">
            <v>1</v>
          </cell>
          <cell r="H513">
            <v>156</v>
          </cell>
          <cell r="I513">
            <v>1</v>
          </cell>
          <cell r="K513">
            <v>4878.7440000000006</v>
          </cell>
        </row>
        <row r="514">
          <cell r="B514" t="str">
            <v>02-1352</v>
          </cell>
          <cell r="C514" t="str">
            <v>VËn chuyÓn xµ thÐp = thñ c«ng</v>
          </cell>
          <cell r="D514" t="str">
            <v>tÊn</v>
          </cell>
          <cell r="E514">
            <v>3.1274000000000003E-2</v>
          </cell>
          <cell r="F514">
            <v>1</v>
          </cell>
          <cell r="H514">
            <v>37068</v>
          </cell>
          <cell r="I514">
            <v>1</v>
          </cell>
          <cell r="J514">
            <v>205000</v>
          </cell>
          <cell r="K514">
            <v>1159.2646320000001</v>
          </cell>
        </row>
        <row r="516">
          <cell r="A516" t="str">
            <v>XCSV35</v>
          </cell>
          <cell r="C516" t="str">
            <v>Xµ ®ì chèng sÐt van 35kV</v>
          </cell>
          <cell r="J516">
            <v>610311.36300000001</v>
          </cell>
          <cell r="K516">
            <v>13378.896359999999</v>
          </cell>
        </row>
        <row r="517">
          <cell r="C517" t="str">
            <v xml:space="preserve">a. VËt liÖu  </v>
          </cell>
        </row>
        <row r="518">
          <cell r="C518" t="str">
            <v>ThÐp c¸c lo¹i  m¹ kÏm</v>
          </cell>
          <cell r="D518" t="str">
            <v>kg</v>
          </cell>
          <cell r="E518">
            <v>61.22</v>
          </cell>
          <cell r="F518">
            <v>1.0249999999999999</v>
          </cell>
          <cell r="G518">
            <v>9726</v>
          </cell>
          <cell r="J518">
            <v>610311.36300000001</v>
          </cell>
        </row>
        <row r="519">
          <cell r="C519" t="str">
            <v>b. Nh©n c«ng</v>
          </cell>
        </row>
        <row r="520">
          <cell r="B520" t="str">
            <v>04-9102</v>
          </cell>
          <cell r="C520" t="str">
            <v>L¾p xµ</v>
          </cell>
          <cell r="D520" t="str">
            <v>kg</v>
          </cell>
          <cell r="E520">
            <v>61.22</v>
          </cell>
          <cell r="F520">
            <v>1</v>
          </cell>
          <cell r="H520">
            <v>181.47</v>
          </cell>
          <cell r="I520">
            <v>1</v>
          </cell>
          <cell r="K520">
            <v>11109.5934</v>
          </cell>
        </row>
        <row r="521">
          <cell r="B521" t="str">
            <v>02-1352</v>
          </cell>
          <cell r="C521" t="str">
            <v>VËn chuyÓn xµ thÐp = thñ c«ng</v>
          </cell>
          <cell r="D521" t="str">
            <v>tÊn</v>
          </cell>
          <cell r="E521">
            <v>6.1219999999999997E-2</v>
          </cell>
          <cell r="F521">
            <v>1</v>
          </cell>
          <cell r="H521">
            <v>37068</v>
          </cell>
          <cell r="I521">
            <v>1</v>
          </cell>
          <cell r="K521">
            <v>2269.30296</v>
          </cell>
        </row>
        <row r="523">
          <cell r="A523" t="str">
            <v>S§§-35</v>
          </cell>
          <cell r="C523" t="str">
            <v xml:space="preserve"> Sø ®øng S§§-35kV</v>
          </cell>
          <cell r="J523">
            <v>123821</v>
          </cell>
          <cell r="K523">
            <v>2972.8</v>
          </cell>
        </row>
        <row r="524">
          <cell r="C524" t="str">
            <v xml:space="preserve">a. VËt liÖu  </v>
          </cell>
        </row>
        <row r="525">
          <cell r="C525" t="str">
            <v>Mua sø S§§-35kV</v>
          </cell>
          <cell r="D525" t="str">
            <v xml:space="preserve">qu¶ </v>
          </cell>
          <cell r="E525">
            <v>1</v>
          </cell>
          <cell r="G525">
            <v>123666</v>
          </cell>
          <cell r="I525">
            <v>1</v>
          </cell>
          <cell r="J525">
            <v>123666</v>
          </cell>
        </row>
        <row r="526">
          <cell r="B526" t="str">
            <v>06.1103</v>
          </cell>
          <cell r="C526" t="str">
            <v xml:space="preserve">VËt liÖu phô </v>
          </cell>
          <cell r="D526" t="str">
            <v xml:space="preserve">qu¶ </v>
          </cell>
          <cell r="E526">
            <v>1</v>
          </cell>
          <cell r="G526">
            <v>155</v>
          </cell>
          <cell r="I526">
            <v>1</v>
          </cell>
          <cell r="J526">
            <v>155</v>
          </cell>
        </row>
        <row r="527">
          <cell r="C527" t="str">
            <v>b. Nh©n c«ng</v>
          </cell>
        </row>
        <row r="528">
          <cell r="B528" t="str">
            <v>06.1103</v>
          </cell>
          <cell r="C528" t="str">
            <v xml:space="preserve">L¾p sø trªn cét </v>
          </cell>
          <cell r="D528" t="str">
            <v xml:space="preserve">qu¶ </v>
          </cell>
          <cell r="E528">
            <v>1</v>
          </cell>
          <cell r="H528">
            <v>2972.8</v>
          </cell>
          <cell r="I528">
            <v>1</v>
          </cell>
          <cell r="K528">
            <v>2972.8</v>
          </cell>
        </row>
        <row r="530">
          <cell r="A530" t="str">
            <v>VH§35</v>
          </cell>
          <cell r="C530" t="str">
            <v xml:space="preserve"> Sø ®øngVH§-35kV</v>
          </cell>
          <cell r="J530">
            <v>205000</v>
          </cell>
          <cell r="K530">
            <v>7313</v>
          </cell>
        </row>
        <row r="531">
          <cell r="C531" t="str">
            <v xml:space="preserve">a. VËt liÖu  </v>
          </cell>
        </row>
        <row r="532">
          <cell r="C532" t="str">
            <v>Mua sø VH§-35kV</v>
          </cell>
          <cell r="D532" t="str">
            <v xml:space="preserve">qu¶ </v>
          </cell>
          <cell r="E532">
            <v>1</v>
          </cell>
          <cell r="G532">
            <v>135000</v>
          </cell>
          <cell r="I532">
            <v>1</v>
          </cell>
          <cell r="J532">
            <v>135000</v>
          </cell>
        </row>
        <row r="533">
          <cell r="C533" t="str">
            <v xml:space="preserve">VËt liÖu phô </v>
          </cell>
          <cell r="D533" t="str">
            <v>c¸i</v>
          </cell>
          <cell r="E533">
            <v>1</v>
          </cell>
          <cell r="G533">
            <v>70000</v>
          </cell>
          <cell r="I533">
            <v>1</v>
          </cell>
          <cell r="J533">
            <v>70000</v>
          </cell>
        </row>
        <row r="534">
          <cell r="C534" t="str">
            <v>b. Nh©n c«ng</v>
          </cell>
        </row>
        <row r="535">
          <cell r="B535" t="str">
            <v>06.1421</v>
          </cell>
          <cell r="C535" t="str">
            <v xml:space="preserve">L¾p sø trªn cét </v>
          </cell>
          <cell r="D535" t="str">
            <v>chuçi</v>
          </cell>
          <cell r="E535">
            <v>1</v>
          </cell>
          <cell r="H535">
            <v>7313</v>
          </cell>
          <cell r="I535">
            <v>1</v>
          </cell>
          <cell r="K535">
            <v>7313</v>
          </cell>
        </row>
        <row r="537">
          <cell r="A537" t="str">
            <v>SCN35</v>
          </cell>
          <cell r="C537" t="str">
            <v xml:space="preserve"> Sø chuçi nÐo d©y dÉn 35kV</v>
          </cell>
          <cell r="J537">
            <v>428979</v>
          </cell>
          <cell r="K537">
            <v>7313</v>
          </cell>
        </row>
        <row r="538">
          <cell r="C538" t="str">
            <v xml:space="preserve">a. VËt liÖu  </v>
          </cell>
        </row>
        <row r="539">
          <cell r="C539" t="str">
            <v>Bu l«ng ch÷ U</v>
          </cell>
          <cell r="D539" t="str">
            <v>c¸i</v>
          </cell>
          <cell r="E539">
            <v>2</v>
          </cell>
          <cell r="F539">
            <v>1</v>
          </cell>
          <cell r="G539">
            <v>7313</v>
          </cell>
          <cell r="J539">
            <v>14626</v>
          </cell>
        </row>
        <row r="540">
          <cell r="C540" t="str">
            <v>C¸ch ®iÖn (PC70-P)</v>
          </cell>
          <cell r="D540" t="str">
            <v>c¸i</v>
          </cell>
          <cell r="E540">
            <v>4</v>
          </cell>
          <cell r="F540">
            <v>1</v>
          </cell>
          <cell r="G540">
            <v>89000</v>
          </cell>
          <cell r="J540">
            <v>356000</v>
          </cell>
        </row>
        <row r="541">
          <cell r="C541" t="str">
            <v>M¾t nèi ®¬n MN1-6</v>
          </cell>
          <cell r="D541" t="str">
            <v>c¸i</v>
          </cell>
          <cell r="E541">
            <v>1</v>
          </cell>
          <cell r="F541">
            <v>1</v>
          </cell>
          <cell r="G541">
            <v>9238</v>
          </cell>
          <cell r="J541">
            <v>9238</v>
          </cell>
        </row>
        <row r="542">
          <cell r="C542" t="str">
            <v>Vßng treo VT-6</v>
          </cell>
          <cell r="D542" t="str">
            <v>c¸i</v>
          </cell>
          <cell r="E542">
            <v>1</v>
          </cell>
          <cell r="F542">
            <v>1</v>
          </cell>
          <cell r="G542">
            <v>5306</v>
          </cell>
          <cell r="J542">
            <v>5306</v>
          </cell>
        </row>
        <row r="543">
          <cell r="C543" t="str">
            <v>Kho¸ ®ì §-912</v>
          </cell>
          <cell r="D543" t="str">
            <v>c¸i</v>
          </cell>
          <cell r="E543">
            <v>1</v>
          </cell>
          <cell r="F543">
            <v>1</v>
          </cell>
          <cell r="G543">
            <v>43809</v>
          </cell>
          <cell r="J543">
            <v>43809</v>
          </cell>
        </row>
        <row r="544">
          <cell r="B544" t="str">
            <v>06.1421</v>
          </cell>
          <cell r="C544" t="str">
            <v xml:space="preserve">VËt liÖu phô </v>
          </cell>
          <cell r="D544" t="str">
            <v xml:space="preserve">chuçi </v>
          </cell>
          <cell r="E544">
            <v>1</v>
          </cell>
          <cell r="F544">
            <v>1</v>
          </cell>
          <cell r="G544">
            <v>610</v>
          </cell>
          <cell r="J544">
            <v>610</v>
          </cell>
        </row>
        <row r="545">
          <cell r="C545" t="str">
            <v>b. Nh©n c«ng</v>
          </cell>
        </row>
        <row r="546">
          <cell r="B546" t="str">
            <v>06.1421</v>
          </cell>
          <cell r="C546" t="str">
            <v xml:space="preserve">L¾p sø  chuçi trªn cét </v>
          </cell>
          <cell r="D546" t="str">
            <v xml:space="preserve">qu¶ </v>
          </cell>
          <cell r="E546">
            <v>1</v>
          </cell>
          <cell r="F546">
            <v>1</v>
          </cell>
          <cell r="H546">
            <v>7313</v>
          </cell>
          <cell r="I546">
            <v>1</v>
          </cell>
          <cell r="K546">
            <v>7313</v>
          </cell>
        </row>
        <row r="548">
          <cell r="A548" t="str">
            <v>AC70</v>
          </cell>
          <cell r="C548" t="str">
            <v>D©y nh«m lâi thÐp AC 70/11</v>
          </cell>
          <cell r="J548">
            <v>6949.5000000000009</v>
          </cell>
          <cell r="K548">
            <v>349</v>
          </cell>
        </row>
        <row r="549">
          <cell r="C549" t="str">
            <v xml:space="preserve">a. VËt liÖu  </v>
          </cell>
        </row>
        <row r="550">
          <cell r="C550" t="str">
            <v>D©y AC 70/11</v>
          </cell>
          <cell r="D550" t="str">
            <v>m</v>
          </cell>
          <cell r="E550">
            <v>1</v>
          </cell>
          <cell r="G550">
            <v>6737.5000000000009</v>
          </cell>
          <cell r="I550">
            <v>1</v>
          </cell>
          <cell r="J550">
            <v>6737.5000000000009</v>
          </cell>
        </row>
        <row r="551">
          <cell r="B551" t="str">
            <v>06-6105</v>
          </cell>
          <cell r="C551" t="str">
            <v xml:space="preserve">VËt liÖu phô </v>
          </cell>
          <cell r="D551" t="str">
            <v>m</v>
          </cell>
          <cell r="E551">
            <v>1</v>
          </cell>
          <cell r="G551">
            <v>212</v>
          </cell>
          <cell r="I551">
            <v>1</v>
          </cell>
          <cell r="J551">
            <v>212</v>
          </cell>
        </row>
        <row r="552">
          <cell r="C552" t="str">
            <v>b. Nh©n c«ng</v>
          </cell>
        </row>
        <row r="553">
          <cell r="B553" t="str">
            <v>06-6105</v>
          </cell>
          <cell r="C553" t="str">
            <v>Nh©n c«ng c¨ng r¶I d©y</v>
          </cell>
          <cell r="D553" t="str">
            <v>m</v>
          </cell>
          <cell r="E553">
            <v>1</v>
          </cell>
          <cell r="H553">
            <v>349</v>
          </cell>
          <cell r="I553">
            <v>1</v>
          </cell>
          <cell r="K553">
            <v>349</v>
          </cell>
        </row>
        <row r="555">
          <cell r="A555" t="str">
            <v>4*70</v>
          </cell>
          <cell r="C555" t="str">
            <v>C¸p vÆn xo¾n ALUS 4 x 70</v>
          </cell>
          <cell r="J555">
            <v>36968</v>
          </cell>
          <cell r="K555">
            <v>1223.3124999999998</v>
          </cell>
        </row>
        <row r="556">
          <cell r="C556" t="str">
            <v xml:space="preserve">a. VËt liÖu  </v>
          </cell>
        </row>
        <row r="557">
          <cell r="C557" t="str">
            <v>C¸p vÆn xo¾n ALUS 4 x 70</v>
          </cell>
          <cell r="D557" t="str">
            <v>m</v>
          </cell>
          <cell r="E557">
            <v>1</v>
          </cell>
          <cell r="F557">
            <v>1.03</v>
          </cell>
          <cell r="G557">
            <v>36670</v>
          </cell>
          <cell r="I557">
            <v>1</v>
          </cell>
          <cell r="J557">
            <v>36670</v>
          </cell>
        </row>
        <row r="558">
          <cell r="B558" t="str">
            <v>06-6111</v>
          </cell>
          <cell r="C558" t="str">
            <v xml:space="preserve">VËt liÖu phô </v>
          </cell>
          <cell r="D558" t="str">
            <v>m</v>
          </cell>
          <cell r="E558">
            <v>1</v>
          </cell>
          <cell r="G558">
            <v>298</v>
          </cell>
          <cell r="I558">
            <v>1</v>
          </cell>
          <cell r="J558">
            <v>298</v>
          </cell>
        </row>
        <row r="559">
          <cell r="C559" t="str">
            <v>b. Nh©n c«ng</v>
          </cell>
        </row>
        <row r="560">
          <cell r="B560" t="str">
            <v>06-6111</v>
          </cell>
          <cell r="C560" t="str">
            <v>Nh©n c«ng c¨ng r¶I d©y</v>
          </cell>
          <cell r="D560" t="str">
            <v>m</v>
          </cell>
          <cell r="E560">
            <v>1</v>
          </cell>
          <cell r="H560">
            <v>925</v>
          </cell>
          <cell r="I560">
            <v>1.1499999999999999</v>
          </cell>
          <cell r="K560">
            <v>1223.3124999999998</v>
          </cell>
        </row>
        <row r="562">
          <cell r="A562" t="str">
            <v>4*35</v>
          </cell>
          <cell r="C562" t="str">
            <v>C¸p vÆn xo¾n ALUS 4 x 35</v>
          </cell>
          <cell r="J562">
            <v>20298</v>
          </cell>
          <cell r="K562">
            <v>1223.3124999999998</v>
          </cell>
        </row>
        <row r="563">
          <cell r="C563" t="str">
            <v xml:space="preserve">a. VËt liÖu  </v>
          </cell>
        </row>
        <row r="564">
          <cell r="C564" t="str">
            <v>C¸p vÆn xo¾n ALUS 4 x 35</v>
          </cell>
          <cell r="D564" t="str">
            <v>m</v>
          </cell>
          <cell r="E564">
            <v>1</v>
          </cell>
          <cell r="F564">
            <v>1.03</v>
          </cell>
          <cell r="G564">
            <v>20000</v>
          </cell>
          <cell r="I564">
            <v>1</v>
          </cell>
          <cell r="J564">
            <v>20000</v>
          </cell>
        </row>
        <row r="565">
          <cell r="B565" t="str">
            <v>06-6111</v>
          </cell>
          <cell r="C565" t="str">
            <v xml:space="preserve">VËt liÖu phô </v>
          </cell>
          <cell r="D565" t="str">
            <v>m</v>
          </cell>
          <cell r="E565">
            <v>1</v>
          </cell>
          <cell r="G565">
            <v>298</v>
          </cell>
          <cell r="I565">
            <v>1</v>
          </cell>
          <cell r="J565">
            <v>298</v>
          </cell>
        </row>
        <row r="566">
          <cell r="C566" t="str">
            <v>b. Nh©n c«ng</v>
          </cell>
        </row>
        <row r="567">
          <cell r="B567" t="str">
            <v>06-6111</v>
          </cell>
          <cell r="C567" t="str">
            <v>Nh©n c«ng c¨ng r¶I d©y</v>
          </cell>
          <cell r="D567" t="str">
            <v>m</v>
          </cell>
          <cell r="E567">
            <v>1</v>
          </cell>
          <cell r="H567">
            <v>925</v>
          </cell>
          <cell r="I567">
            <v>1.1499999999999999</v>
          </cell>
          <cell r="K567">
            <v>1223.3124999999998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HT"/>
      <sheetName val="LKVL-CK-HT-GD1"/>
      <sheetName val="DON GIA"/>
    </sheetNames>
    <sheetDataSet>
      <sheetData sheetId="0"/>
      <sheetData sheetId="1" refreshError="1"/>
      <sheetData sheetId="2" refreshError="1"/>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uong"/>
      <sheetName val="CoSoVC_TH"/>
      <sheetName val="NhanSu_TH"/>
      <sheetName val="LopHoc_TH"/>
      <sheetName val="LopHoc_TH_BC"/>
      <sheetName val="HocSinh_TH"/>
      <sheetName val="HocSinh_TH_BC"/>
      <sheetName val="DiemTruong"/>
      <sheetName val="DanhMu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Soc Trang"/>
      <sheetName val="Dinh nghia"/>
      <sheetName val="Hinh thuc TT"/>
      <sheetName val="Hinh thuc HTHH"/>
      <sheetName val="Bang tong hop du toan"/>
      <sheetName val="VL-NC-M  DZ trung the 3 pha"/>
      <sheetName val="Day su phu kien DZ TT 3 pha"/>
      <sheetName val="Bang THDT DZ trung the 1 pha"/>
      <sheetName val="VL-NC-M  DZ trung the 1 pha"/>
      <sheetName val="Day su phu kien TT 1 pha"/>
      <sheetName val="0000"/>
      <sheetName val="Dinh muc Thu duc"/>
      <sheetName val="Gia Dinh "/>
      <sheetName val="Tong Hop"/>
      <sheetName val="Bang THDT DZ ha the DL "/>
      <sheetName val="Bang THDT DZ ha the HH"/>
      <sheetName val="VL-NC-M DZ ha the HH"/>
      <sheetName val="Phu kien duong day DZ ha the HH"/>
      <sheetName val="Dien luc Thu Duc"/>
      <sheetName val="Dien luc Gia Dinh"/>
      <sheetName val="Chi tiet mong-xa-chang"/>
      <sheetName val="Du toan TBA 50 KVA"/>
      <sheetName val="Du toan TBA 1X25"/>
      <sheetName val="VT-TB Tram 25 kVA"/>
      <sheetName val="VT-TB 13 Tram 50 kVA"/>
      <sheetName val="VLP-NC-MAY TBA 25 kVA"/>
      <sheetName val="Du toan TBA 1x15"/>
      <sheetName val="VT-TB Tram 15 kVA"/>
      <sheetName val="VLP-NC-MAY TBA 15 kVA"/>
      <sheetName val="Du toan TBA 3x15"/>
      <sheetName val="VT-TB Tram 3x15 kVA"/>
      <sheetName val="VLP-NC-MAY TBA 3x15 kVA"/>
      <sheetName val="Du toan TBA 1x50"/>
      <sheetName val="VT-TB Tram 50 kVA"/>
      <sheetName val="VLP-NC-MAY TBA 50 kVA"/>
      <sheetName val="1"/>
      <sheetName val="Van chuyen duong dai"/>
      <sheetName val=" Khao sat - thiet ke"/>
      <sheetName val="Ty le %"/>
      <sheetName val="gia"/>
      <sheetName val="dg tay ninh"/>
      <sheetName val="Dm"/>
      <sheetName val="Bia"/>
      <sheetName val="DT Go Dau - XD"/>
      <sheetName val="DT GoDau - ngoai TL"/>
      <sheetName val="DT chi tiet"/>
      <sheetName val="VCDD"/>
      <sheetName val="00000000"/>
      <sheetName val="10000000"/>
      <sheetName val="20000000"/>
      <sheetName val="30000000"/>
      <sheetName val="40000000"/>
      <sheetName val="50000000"/>
      <sheetName val="60000000"/>
    </sheetNames>
    <sheetDataSet>
      <sheetData sheetId="0" refreshError="1">
        <row r="4">
          <cell r="A4" t="str">
            <v>Ñaøo ñaát</v>
          </cell>
        </row>
        <row r="5">
          <cell r="A5" t="str">
            <v>03-1111</v>
          </cell>
          <cell r="B5" t="str">
            <v>m3</v>
          </cell>
          <cell r="D5">
            <v>11478</v>
          </cell>
          <cell r="F5" t="str">
            <v>Ñaøo hoá moùng dieän tích ñaùy &lt; 5 m2 saâu 1m ñaát caáp 1</v>
          </cell>
        </row>
        <row r="6">
          <cell r="A6" t="str">
            <v>03-1112</v>
          </cell>
          <cell r="B6" t="str">
            <v>m3</v>
          </cell>
          <cell r="D6">
            <v>16776</v>
          </cell>
          <cell r="F6" t="str">
            <v>Ñaøo hoá moùng dieän tích ñaùy &lt; 5 m2 saâu 1m ñaát caáp 2</v>
          </cell>
        </row>
        <row r="7">
          <cell r="A7" t="str">
            <v>03-1113</v>
          </cell>
          <cell r="B7" t="str">
            <v>m3</v>
          </cell>
          <cell r="D7">
            <v>24428</v>
          </cell>
          <cell r="F7" t="str">
            <v>Ñaøo hoá moùng dieän tích ñaùy &lt; 5 m2 saâu 1m ñaát caáp 3</v>
          </cell>
        </row>
        <row r="8">
          <cell r="A8" t="str">
            <v>03-1114</v>
          </cell>
          <cell r="B8" t="str">
            <v>m3</v>
          </cell>
          <cell r="D8">
            <v>37819</v>
          </cell>
          <cell r="F8" t="str">
            <v>Ñaøo hoá moùng dieän tích ñaùy &lt; 5 m2 saâu 1m ñaát caáp 4</v>
          </cell>
        </row>
        <row r="9">
          <cell r="A9" t="str">
            <v>Ñaép ñaát</v>
          </cell>
        </row>
        <row r="10">
          <cell r="A10" t="str">
            <v>03-2201</v>
          </cell>
          <cell r="B10" t="str">
            <v>m3</v>
          </cell>
          <cell r="D10">
            <v>8241</v>
          </cell>
          <cell r="F10" t="str">
            <v>Ñaép ñaát hoá moùng + ñaép chaân coät baèng TC ñaát caáp 1</v>
          </cell>
        </row>
        <row r="11">
          <cell r="A11" t="str">
            <v>03-2202</v>
          </cell>
          <cell r="B11" t="str">
            <v>m3</v>
          </cell>
          <cell r="D11">
            <v>10890</v>
          </cell>
          <cell r="F11" t="str">
            <v>Ñaép ñaát hoá moùng + ñaép chaân coät baèng TC ñaát caáp 2</v>
          </cell>
        </row>
        <row r="12">
          <cell r="A12" t="str">
            <v>03-2203</v>
          </cell>
          <cell r="B12" t="str">
            <v>m3</v>
          </cell>
          <cell r="D12">
            <v>13686</v>
          </cell>
          <cell r="F12" t="str">
            <v>Ñaép ñaát hoá moùng + ñaép chaân coät baèng TC ñaát caáp 3</v>
          </cell>
        </row>
        <row r="13">
          <cell r="A13" t="str">
            <v>03-2204</v>
          </cell>
          <cell r="B13" t="str">
            <v>m3</v>
          </cell>
          <cell r="D13">
            <v>16923</v>
          </cell>
          <cell r="F13" t="str">
            <v>Ñaép ñaát hoá moùng + ñaép chaân coät baèng TC ñaát caáp 4</v>
          </cell>
        </row>
        <row r="14">
          <cell r="A14" t="str">
            <v>Moùng</v>
          </cell>
        </row>
        <row r="15">
          <cell r="A15" t="str">
            <v>Ñaø caûn BTCT 1,2 m</v>
          </cell>
          <cell r="B15" t="str">
            <v>caùi</v>
          </cell>
          <cell r="C15">
            <v>70000</v>
          </cell>
          <cell r="F15" t="str">
            <v>XN beâ toâng TÑöùc</v>
          </cell>
        </row>
        <row r="16">
          <cell r="A16" t="str">
            <v>Ñaø caûn BTCT 1,5 m</v>
          </cell>
          <cell r="B16" t="str">
            <v>caùi</v>
          </cell>
          <cell r="C16">
            <v>170000</v>
          </cell>
          <cell r="F16" t="str">
            <v>XN beâ toâng TÑöùc</v>
          </cell>
        </row>
        <row r="17">
          <cell r="A17" t="str">
            <v>Ñaø caûn BTCT 2,5 m</v>
          </cell>
          <cell r="B17" t="str">
            <v>caùi</v>
          </cell>
          <cell r="C17">
            <v>352000</v>
          </cell>
          <cell r="F17" t="str">
            <v>XN beâ toâng TÑöùc</v>
          </cell>
        </row>
        <row r="18">
          <cell r="A18" t="str">
            <v>04-3801</v>
          </cell>
          <cell r="B18" t="str">
            <v>caùi</v>
          </cell>
          <cell r="D18">
            <v>11051</v>
          </cell>
          <cell r="F18" t="str">
            <v>Laép ñaët ñaø caûn &lt;=0,5T</v>
          </cell>
        </row>
        <row r="19">
          <cell r="A19" t="str">
            <v>04-3802</v>
          </cell>
          <cell r="B19" t="str">
            <v>caùi</v>
          </cell>
          <cell r="D19">
            <v>24214</v>
          </cell>
          <cell r="F19" t="str">
            <v>Laép ñaët ñaø caûn &lt;=0,5T</v>
          </cell>
        </row>
        <row r="20">
          <cell r="A20" t="str">
            <v>04-3803</v>
          </cell>
          <cell r="B20" t="str">
            <v>caùi</v>
          </cell>
          <cell r="D20">
            <v>42252</v>
          </cell>
          <cell r="F20" t="str">
            <v>Laép ñaët ñaø caûn &gt;0,5T</v>
          </cell>
        </row>
        <row r="21">
          <cell r="A21" t="str">
            <v>Vaän chuyeån ñaø caûn</v>
          </cell>
        </row>
        <row r="22">
          <cell r="A22" t="str">
            <v>02-1451</v>
          </cell>
          <cell r="D22">
            <v>90207</v>
          </cell>
          <cell r="F22" t="str">
            <v>Vaän chuyeån ñaø caûn cöï ly 100m</v>
          </cell>
        </row>
        <row r="23">
          <cell r="A23" t="str">
            <v>02-1452</v>
          </cell>
          <cell r="D23">
            <v>84615</v>
          </cell>
          <cell r="F23" t="str">
            <v>Vaän chuyeån ñaø caûn cöï ly 300m</v>
          </cell>
        </row>
        <row r="24">
          <cell r="A24" t="str">
            <v>02-1453</v>
          </cell>
          <cell r="D24">
            <v>83585</v>
          </cell>
          <cell r="F24" t="str">
            <v>Vaän chuyeån ñaø caûn cöï ly 500m</v>
          </cell>
        </row>
        <row r="25">
          <cell r="A25" t="str">
            <v>02-1454</v>
          </cell>
          <cell r="D25">
            <v>82702</v>
          </cell>
          <cell r="F25" t="str">
            <v>Vaän chuyeån ñaø caûn cöï ly &gt; 500m</v>
          </cell>
        </row>
        <row r="26">
          <cell r="A26" t="str">
            <v xml:space="preserve">Vaän chuyeån duïng cuï thi coâng </v>
          </cell>
        </row>
        <row r="27">
          <cell r="A27" t="str">
            <v>02-1481</v>
          </cell>
          <cell r="D27">
            <v>91090</v>
          </cell>
          <cell r="F27" t="str">
            <v>Vaän chuyeån DCTC cöï ly  100m</v>
          </cell>
        </row>
        <row r="28">
          <cell r="A28" t="str">
            <v>02-1482</v>
          </cell>
          <cell r="D28">
            <v>84615</v>
          </cell>
          <cell r="F28" t="str">
            <v>Vaän chuyeån DCTC cöï ly  300m</v>
          </cell>
        </row>
        <row r="29">
          <cell r="A29" t="str">
            <v>02-1483</v>
          </cell>
          <cell r="D29">
            <v>83585</v>
          </cell>
          <cell r="F29" t="str">
            <v>Vaän chuyeån DCTC cöï ly  500m</v>
          </cell>
        </row>
        <row r="30">
          <cell r="A30" t="str">
            <v>02-1484</v>
          </cell>
          <cell r="D30">
            <v>82849</v>
          </cell>
          <cell r="F30" t="str">
            <v>Vaän chuyeån DCTC cöï ly &gt; 500m</v>
          </cell>
        </row>
        <row r="32">
          <cell r="A32" t="str">
            <v>Coät</v>
          </cell>
        </row>
        <row r="33">
          <cell r="A33" t="str">
            <v>Coät BTLT 6,5m</v>
          </cell>
          <cell r="B33" t="str">
            <v>Coät</v>
          </cell>
        </row>
        <row r="34">
          <cell r="A34" t="str">
            <v>Coät BT vuoâng 6,5m</v>
          </cell>
          <cell r="B34" t="str">
            <v>Coät</v>
          </cell>
        </row>
        <row r="35">
          <cell r="A35" t="str">
            <v>Coät BT vuoâng 8,5m</v>
          </cell>
          <cell r="B35" t="str">
            <v>Coät</v>
          </cell>
        </row>
        <row r="36">
          <cell r="A36" t="str">
            <v>Coät BTLT 7,3m</v>
          </cell>
          <cell r="B36" t="str">
            <v>Coät</v>
          </cell>
        </row>
        <row r="37">
          <cell r="A37" t="str">
            <v>Coät BT vuoâng 7,5m</v>
          </cell>
          <cell r="B37" t="str">
            <v>Coät</v>
          </cell>
        </row>
        <row r="38">
          <cell r="A38" t="str">
            <v>Coät BTLT 8,4m</v>
          </cell>
          <cell r="B38" t="str">
            <v>Coät</v>
          </cell>
          <cell r="C38">
            <v>679091</v>
          </cell>
        </row>
        <row r="39">
          <cell r="A39" t="str">
            <v>Coät BTLT 9m</v>
          </cell>
          <cell r="B39" t="str">
            <v>Coät</v>
          </cell>
        </row>
        <row r="40">
          <cell r="A40" t="str">
            <v>Coät BTLT 10,5m</v>
          </cell>
          <cell r="B40" t="str">
            <v>Coät</v>
          </cell>
        </row>
        <row r="41">
          <cell r="A41" t="str">
            <v>Coät BTLT 12m</v>
          </cell>
          <cell r="B41" t="str">
            <v>Coät</v>
          </cell>
        </row>
        <row r="42">
          <cell r="A42" t="str">
            <v>Coät BTLT 14m</v>
          </cell>
          <cell r="B42" t="str">
            <v>Coät</v>
          </cell>
        </row>
        <row r="43">
          <cell r="A43" t="str">
            <v>Coät BTLT 18m</v>
          </cell>
          <cell r="B43" t="str">
            <v>Coät</v>
          </cell>
          <cell r="F43" t="str">
            <v>XN beâ toâng TÑöùc</v>
          </cell>
        </row>
        <row r="44">
          <cell r="A44" t="str">
            <v>Coät BTLT 20m</v>
          </cell>
          <cell r="B44" t="str">
            <v>Coät</v>
          </cell>
          <cell r="F44" t="str">
            <v>XN beâ toâng TÑöùc</v>
          </cell>
        </row>
        <row r="45">
          <cell r="A45" t="str">
            <v>Laép döïng coät BTLT 6,5m baèng TC</v>
          </cell>
          <cell r="B45" t="str">
            <v>Coät</v>
          </cell>
          <cell r="C45">
            <v>20790</v>
          </cell>
          <cell r="D45">
            <v>74917</v>
          </cell>
          <cell r="F45" t="str">
            <v>05-5211</v>
          </cell>
        </row>
        <row r="46">
          <cell r="A46" t="str">
            <v>Laép döïng coät BT vuoâng 6,5m baèng TC</v>
          </cell>
          <cell r="B46" t="str">
            <v>Coät</v>
          </cell>
          <cell r="C46">
            <v>20790</v>
          </cell>
          <cell r="D46">
            <v>74917</v>
          </cell>
          <cell r="F46" t="str">
            <v>05-5211</v>
          </cell>
        </row>
        <row r="47">
          <cell r="A47" t="str">
            <v>Laép döïng coät BTLT 7,3m baèng TC</v>
          </cell>
          <cell r="B47" t="str">
            <v>Coät</v>
          </cell>
          <cell r="C47">
            <v>20790</v>
          </cell>
          <cell r="D47">
            <v>74917</v>
          </cell>
          <cell r="F47" t="str">
            <v>05-5211</v>
          </cell>
        </row>
        <row r="48">
          <cell r="A48" t="str">
            <v>Laép döïng coät BT vuoâng 7,5m baèng TC</v>
          </cell>
          <cell r="B48" t="str">
            <v>Coät</v>
          </cell>
          <cell r="C48">
            <v>20790</v>
          </cell>
          <cell r="D48">
            <v>74917</v>
          </cell>
          <cell r="F48" t="str">
            <v>05-5211</v>
          </cell>
        </row>
        <row r="49">
          <cell r="A49" t="str">
            <v>Laép döïng coät BTLT 8,4m baèng TC</v>
          </cell>
          <cell r="B49" t="str">
            <v>Coät</v>
          </cell>
          <cell r="C49">
            <v>20790</v>
          </cell>
          <cell r="D49">
            <v>80605</v>
          </cell>
          <cell r="F49" t="str">
            <v>05-5212</v>
          </cell>
        </row>
        <row r="50">
          <cell r="A50" t="str">
            <v>Laép döïng coät BT vuoâng 8,5m baèng TC</v>
          </cell>
          <cell r="B50" t="str">
            <v>Coät</v>
          </cell>
          <cell r="C50">
            <v>20790</v>
          </cell>
          <cell r="D50">
            <v>80605</v>
          </cell>
          <cell r="F50" t="str">
            <v>05-5212</v>
          </cell>
        </row>
        <row r="51">
          <cell r="A51" t="str">
            <v>Laép döïng coät BTLT 9m baèng TC</v>
          </cell>
          <cell r="B51" t="str">
            <v>Coät</v>
          </cell>
          <cell r="C51">
            <v>20790</v>
          </cell>
          <cell r="D51">
            <v>80605</v>
          </cell>
          <cell r="F51" t="str">
            <v>05-5212</v>
          </cell>
        </row>
        <row r="52">
          <cell r="A52" t="str">
            <v>Laép döïng coät BTLT 10,5m baèng TC</v>
          </cell>
          <cell r="B52" t="str">
            <v>Coät</v>
          </cell>
          <cell r="C52">
            <v>20790</v>
          </cell>
          <cell r="D52">
            <v>86293</v>
          </cell>
          <cell r="F52" t="str">
            <v>05-5213</v>
          </cell>
        </row>
        <row r="53">
          <cell r="A53" t="str">
            <v>Laép döïng coät BTLT 12m baèng TC</v>
          </cell>
          <cell r="B53" t="str">
            <v>Coät</v>
          </cell>
          <cell r="C53">
            <v>20790</v>
          </cell>
          <cell r="D53">
            <v>86293</v>
          </cell>
          <cell r="F53" t="str">
            <v>05-5213</v>
          </cell>
        </row>
        <row r="54">
          <cell r="A54" t="str">
            <v>Laép döïng coät BTLT 14m baèng TC</v>
          </cell>
          <cell r="B54" t="str">
            <v>Coät</v>
          </cell>
          <cell r="C54">
            <v>20790</v>
          </cell>
          <cell r="D54">
            <v>107419</v>
          </cell>
          <cell r="F54" t="str">
            <v>05-5214</v>
          </cell>
        </row>
        <row r="55">
          <cell r="A55" t="str">
            <v>Laép döïng coät BTLT 18m baèng TC</v>
          </cell>
          <cell r="B55" t="str">
            <v>Coät</v>
          </cell>
          <cell r="C55">
            <v>24448</v>
          </cell>
          <cell r="D55">
            <v>152271</v>
          </cell>
          <cell r="F55" t="str">
            <v>05-5216</v>
          </cell>
        </row>
        <row r="56">
          <cell r="A56" t="str">
            <v>Laép döïng coät BTLT 20m baèng TC</v>
          </cell>
          <cell r="B56" t="str">
            <v>Coät</v>
          </cell>
          <cell r="C56">
            <v>24448</v>
          </cell>
          <cell r="D56">
            <v>177460</v>
          </cell>
          <cell r="F56" t="str">
            <v>05-5217</v>
          </cell>
        </row>
        <row r="57">
          <cell r="A57" t="str">
            <v>02-1461</v>
          </cell>
          <cell r="B57" t="str">
            <v>taán</v>
          </cell>
          <cell r="D57">
            <v>140241</v>
          </cell>
          <cell r="F57" t="str">
            <v>V/c coät BTLT cöï ly 100m</v>
          </cell>
        </row>
        <row r="58">
          <cell r="A58" t="str">
            <v>02-1462</v>
          </cell>
          <cell r="B58" t="str">
            <v>taán</v>
          </cell>
          <cell r="D58">
            <v>131705</v>
          </cell>
          <cell r="F58" t="str">
            <v>V/c coät BTLT cöï ly 300m</v>
          </cell>
        </row>
        <row r="59">
          <cell r="A59" t="str">
            <v>02-1463</v>
          </cell>
          <cell r="B59" t="str">
            <v>taán</v>
          </cell>
          <cell r="D59">
            <v>129940</v>
          </cell>
          <cell r="F59" t="str">
            <v>V/c coät BTLT cöï ly 500m</v>
          </cell>
        </row>
        <row r="60">
          <cell r="A60" t="str">
            <v>02-1464</v>
          </cell>
          <cell r="B60" t="str">
            <v>taán</v>
          </cell>
          <cell r="D60">
            <v>128762</v>
          </cell>
          <cell r="F60" t="str">
            <v>V/c coät BTLT cöï ly &gt;500m</v>
          </cell>
        </row>
        <row r="61">
          <cell r="A61" t="str">
            <v>Xaø</v>
          </cell>
        </row>
        <row r="62">
          <cell r="A62" t="str">
            <v>Xaø LBFCO phaân ñoaïn 3 pha</v>
          </cell>
          <cell r="B62" t="str">
            <v>boä</v>
          </cell>
          <cell r="C62" t="e">
            <v>#REF!</v>
          </cell>
          <cell r="D62" t="e">
            <v>#REF!</v>
          </cell>
          <cell r="E62" t="e">
            <v>#REF!</v>
          </cell>
          <cell r="F62" t="str">
            <v>Baûng tính</v>
          </cell>
        </row>
        <row r="63">
          <cell r="A63" t="str">
            <v>Xaø LBFCO phaân ñoaïn 1 pha</v>
          </cell>
          <cell r="B63" t="str">
            <v>boä</v>
          </cell>
          <cell r="F63" t="str">
            <v>Baûng tính</v>
          </cell>
        </row>
        <row r="64">
          <cell r="A64" t="str">
            <v>Xaø XÑT-2</v>
          </cell>
          <cell r="B64" t="str">
            <v>boä</v>
          </cell>
          <cell r="C64" t="e">
            <v>#REF!</v>
          </cell>
          <cell r="D64" t="e">
            <v>#REF!</v>
          </cell>
          <cell r="E64" t="e">
            <v>#REF!</v>
          </cell>
          <cell r="F64" t="str">
            <v>Baûng tính</v>
          </cell>
        </row>
        <row r="65">
          <cell r="A65" t="str">
            <v>Laép ñaët boä xaø XÑT-2 treân coät BT ly taâm</v>
          </cell>
          <cell r="B65" t="str">
            <v>boä</v>
          </cell>
          <cell r="D65">
            <v>17806</v>
          </cell>
          <cell r="F65" t="str">
            <v>05-6021</v>
          </cell>
        </row>
        <row r="66">
          <cell r="A66" t="str">
            <v>Laép ñaët boä xaø XÑL treân coät BT ly taâm</v>
          </cell>
          <cell r="B66" t="str">
            <v>boä</v>
          </cell>
          <cell r="D66">
            <v>17806</v>
          </cell>
          <cell r="F66" t="str">
            <v>05-6021</v>
          </cell>
        </row>
        <row r="67">
          <cell r="A67" t="str">
            <v>Xaø XÑG-2</v>
          </cell>
          <cell r="B67" t="str">
            <v>boä</v>
          </cell>
          <cell r="C67" t="e">
            <v>#REF!</v>
          </cell>
          <cell r="D67" t="e">
            <v>#REF!</v>
          </cell>
          <cell r="E67" t="e">
            <v>#REF!</v>
          </cell>
        </row>
        <row r="68">
          <cell r="A68" t="str">
            <v>Laép ñaët boä xaø XÑG-2 treân coät BT ly taâm</v>
          </cell>
          <cell r="B68" t="str">
            <v>boä</v>
          </cell>
          <cell r="D68">
            <v>23999</v>
          </cell>
          <cell r="F68" t="str">
            <v>05-6031</v>
          </cell>
        </row>
        <row r="69">
          <cell r="A69" t="str">
            <v>Laép ñaët boä xaø XÑGL treân coät BT ly taâm</v>
          </cell>
          <cell r="B69" t="str">
            <v>boä</v>
          </cell>
          <cell r="D69">
            <v>23999</v>
          </cell>
          <cell r="F69" t="str">
            <v>05-6031</v>
          </cell>
        </row>
        <row r="70">
          <cell r="A70" t="str">
            <v>Xaø XNG-2</v>
          </cell>
          <cell r="B70" t="str">
            <v>boä</v>
          </cell>
          <cell r="C70" t="e">
            <v>#REF!</v>
          </cell>
          <cell r="D70" t="e">
            <v>#REF!</v>
          </cell>
          <cell r="E70" t="e">
            <v>#REF!</v>
          </cell>
        </row>
        <row r="71">
          <cell r="A71" t="str">
            <v>Laép ñaët boä xaø XNG-2 treân coät BT ly taâm</v>
          </cell>
          <cell r="B71" t="str">
            <v>boä</v>
          </cell>
          <cell r="D71">
            <v>31896</v>
          </cell>
          <cell r="F71" t="str">
            <v>05-6032</v>
          </cell>
        </row>
        <row r="72">
          <cell r="A72" t="str">
            <v>Xaø XNGR-2</v>
          </cell>
          <cell r="B72" t="str">
            <v>boä</v>
          </cell>
          <cell r="C72" t="e">
            <v>#REF!</v>
          </cell>
          <cell r="D72" t="e">
            <v>#REF!</v>
          </cell>
          <cell r="E72" t="e">
            <v>#REF!</v>
          </cell>
        </row>
        <row r="73">
          <cell r="A73" t="str">
            <v>Laép ñaët boä xaø XNGR-2 treân coät BT ly taâm</v>
          </cell>
          <cell r="B73" t="str">
            <v>boä</v>
          </cell>
          <cell r="D73">
            <v>38244</v>
          </cell>
          <cell r="F73" t="str">
            <v>05-6042</v>
          </cell>
        </row>
        <row r="74">
          <cell r="A74" t="str">
            <v>Chaèng xieân CX</v>
          </cell>
          <cell r="B74" t="str">
            <v>boä</v>
          </cell>
          <cell r="C74" t="e">
            <v>#REF!</v>
          </cell>
          <cell r="D74" t="e">
            <v>#REF!</v>
          </cell>
          <cell r="E74" t="e">
            <v>#REF!</v>
          </cell>
          <cell r="F74" t="str">
            <v>Baûng tính</v>
          </cell>
        </row>
        <row r="75">
          <cell r="A75" t="str">
            <v>Chaèng heïp CH</v>
          </cell>
          <cell r="B75" t="str">
            <v>boä</v>
          </cell>
          <cell r="C75" t="e">
            <v>#REF!</v>
          </cell>
          <cell r="D75" t="e">
            <v>#REF!</v>
          </cell>
          <cell r="E75" t="e">
            <v>#REF!</v>
          </cell>
          <cell r="F75" t="str">
            <v>Baûng tính</v>
          </cell>
        </row>
        <row r="76">
          <cell r="A76" t="str">
            <v>Chaèng xieân CXX</v>
          </cell>
          <cell r="B76" t="str">
            <v>boä</v>
          </cell>
          <cell r="C76" t="e">
            <v>#REF!</v>
          </cell>
          <cell r="D76" t="e">
            <v>#REF!</v>
          </cell>
          <cell r="E76" t="e">
            <v>#REF!</v>
          </cell>
          <cell r="F76" t="str">
            <v>Baûng tính</v>
          </cell>
        </row>
        <row r="77">
          <cell r="A77" t="str">
            <v>Maùng che daây chaèng (keøm bu loâng)</v>
          </cell>
          <cell r="B77" t="str">
            <v>caùi</v>
          </cell>
          <cell r="C77">
            <v>5500</v>
          </cell>
        </row>
        <row r="78">
          <cell r="A78" t="str">
            <v>Daây söù phuï kieän</v>
          </cell>
        </row>
        <row r="79">
          <cell r="A79" t="str">
            <v>Daây daãn AC-35</v>
          </cell>
          <cell r="B79" t="str">
            <v>kg</v>
          </cell>
          <cell r="C79">
            <v>25000</v>
          </cell>
        </row>
        <row r="80">
          <cell r="A80" t="str">
            <v>Raûi caêng daây AC-35 baèng TC</v>
          </cell>
          <cell r="B80" t="str">
            <v>km</v>
          </cell>
          <cell r="C80">
            <v>226789</v>
          </cell>
          <cell r="D80">
            <v>198262</v>
          </cell>
          <cell r="F80" t="str">
            <v>06-6103</v>
          </cell>
        </row>
        <row r="81">
          <cell r="A81" t="str">
            <v>Daây daãn AC-50</v>
          </cell>
          <cell r="B81" t="str">
            <v>kg</v>
          </cell>
          <cell r="C81">
            <v>25000</v>
          </cell>
        </row>
        <row r="82">
          <cell r="A82" t="str">
            <v>Raûi caêng daây AC-50 baèng TC</v>
          </cell>
          <cell r="B82" t="str">
            <v>km</v>
          </cell>
          <cell r="C82">
            <v>227189</v>
          </cell>
          <cell r="D82">
            <v>261153</v>
          </cell>
          <cell r="F82" t="str">
            <v>06-6104</v>
          </cell>
        </row>
        <row r="83">
          <cell r="A83" t="str">
            <v>Daây daãn AC-70</v>
          </cell>
          <cell r="B83" t="str">
            <v>kg</v>
          </cell>
          <cell r="C83">
            <v>25000</v>
          </cell>
        </row>
        <row r="84">
          <cell r="A84" t="str">
            <v>Raûi caêng daây AC-70 baèng TC</v>
          </cell>
          <cell r="B84" t="str">
            <v>km</v>
          </cell>
          <cell r="C84">
            <v>227189</v>
          </cell>
          <cell r="D84">
            <v>348908</v>
          </cell>
          <cell r="F84" t="str">
            <v>06-6105</v>
          </cell>
        </row>
        <row r="85">
          <cell r="A85" t="str">
            <v>Daây daãn AC-95</v>
          </cell>
          <cell r="B85" t="str">
            <v>kg</v>
          </cell>
          <cell r="C85">
            <v>25000</v>
          </cell>
        </row>
        <row r="86">
          <cell r="A86" t="str">
            <v>Raûi caêng daây AC-95 baèng TC</v>
          </cell>
          <cell r="B86" t="str">
            <v>km</v>
          </cell>
          <cell r="C86">
            <v>227189</v>
          </cell>
          <cell r="D86">
            <v>475178</v>
          </cell>
          <cell r="F86" t="str">
            <v>06-6106</v>
          </cell>
        </row>
        <row r="87">
          <cell r="A87" t="str">
            <v>Daây daãn AC-120</v>
          </cell>
          <cell r="B87" t="str">
            <v>kg</v>
          </cell>
          <cell r="C87">
            <v>25000</v>
          </cell>
        </row>
        <row r="88">
          <cell r="A88" t="str">
            <v>Daây daãn AC-150</v>
          </cell>
          <cell r="B88" t="str">
            <v>kg</v>
          </cell>
          <cell r="C88">
            <v>25000</v>
          </cell>
        </row>
        <row r="89">
          <cell r="A89" t="str">
            <v>Daây daãn AC-185</v>
          </cell>
          <cell r="B89" t="str">
            <v>kg</v>
          </cell>
          <cell r="C89">
            <v>25000</v>
          </cell>
        </row>
        <row r="90">
          <cell r="A90" t="str">
            <v>Daây daãn AC-240</v>
          </cell>
          <cell r="B90" t="str">
            <v>kg</v>
          </cell>
          <cell r="C90">
            <v>25000</v>
          </cell>
        </row>
        <row r="91">
          <cell r="A91" t="str">
            <v>Raûi caêng daây AV-50 baèng TC</v>
          </cell>
          <cell r="B91" t="str">
            <v>km</v>
          </cell>
          <cell r="C91">
            <v>227189</v>
          </cell>
          <cell r="D91">
            <v>261153</v>
          </cell>
          <cell r="F91" t="str">
            <v>06-6104</v>
          </cell>
        </row>
        <row r="92">
          <cell r="A92" t="str">
            <v>Daây daãn A-16</v>
          </cell>
          <cell r="B92" t="str">
            <v>kg</v>
          </cell>
          <cell r="C92">
            <v>26627</v>
          </cell>
        </row>
        <row r="93">
          <cell r="A93" t="str">
            <v>Daây daãn A-25</v>
          </cell>
          <cell r="B93" t="str">
            <v>kg</v>
          </cell>
          <cell r="C93">
            <v>26462</v>
          </cell>
        </row>
        <row r="94">
          <cell r="A94" t="str">
            <v>Daây daãn A-35</v>
          </cell>
          <cell r="B94" t="str">
            <v>kg</v>
          </cell>
          <cell r="C94">
            <v>26361</v>
          </cell>
        </row>
        <row r="95">
          <cell r="A95" t="str">
            <v>Daây daãn A-50</v>
          </cell>
          <cell r="B95" t="str">
            <v>kg</v>
          </cell>
          <cell r="C95">
            <v>26260</v>
          </cell>
        </row>
        <row r="96">
          <cell r="A96" t="str">
            <v>Daây daãn A-70</v>
          </cell>
          <cell r="B96" t="str">
            <v>kg</v>
          </cell>
          <cell r="C96">
            <v>26158</v>
          </cell>
        </row>
        <row r="97">
          <cell r="A97" t="str">
            <v>Daây daãn A-95</v>
          </cell>
          <cell r="B97" t="str">
            <v>kg</v>
          </cell>
          <cell r="C97">
            <v>26058</v>
          </cell>
        </row>
        <row r="98">
          <cell r="A98" t="str">
            <v>Daây daãn A-120</v>
          </cell>
          <cell r="B98" t="str">
            <v>kg</v>
          </cell>
          <cell r="C98">
            <v>26100</v>
          </cell>
        </row>
        <row r="99">
          <cell r="A99" t="str">
            <v>Daây daãn A-150</v>
          </cell>
          <cell r="B99" t="str">
            <v>kg</v>
          </cell>
          <cell r="C99">
            <v>26048</v>
          </cell>
        </row>
        <row r="100">
          <cell r="A100" t="str">
            <v>Daây daãn A-185</v>
          </cell>
          <cell r="B100" t="str">
            <v>kg</v>
          </cell>
          <cell r="C100">
            <v>25996</v>
          </cell>
        </row>
        <row r="101">
          <cell r="A101" t="str">
            <v>Daây daãn A-240</v>
          </cell>
          <cell r="B101" t="str">
            <v>kg</v>
          </cell>
          <cell r="C101">
            <v>25944</v>
          </cell>
        </row>
        <row r="102">
          <cell r="A102" t="str">
            <v>Daây daãn A-300</v>
          </cell>
          <cell r="B102" t="str">
            <v>kg</v>
          </cell>
          <cell r="C102">
            <v>25892</v>
          </cell>
        </row>
        <row r="103">
          <cell r="A103" t="str">
            <v>Daây ñoàng traàn M-16 mm2</v>
          </cell>
          <cell r="B103" t="str">
            <v>kg</v>
          </cell>
          <cell r="C103">
            <v>30200</v>
          </cell>
        </row>
        <row r="104">
          <cell r="A104" t="str">
            <v>Daây ñoàng traàn M-25 mm2</v>
          </cell>
          <cell r="B104" t="str">
            <v>kg</v>
          </cell>
          <cell r="C104">
            <v>30000</v>
          </cell>
        </row>
        <row r="105">
          <cell r="A105" t="str">
            <v>Daây ñoàng traàn M-35 mm2</v>
          </cell>
          <cell r="B105" t="str">
            <v>kg</v>
          </cell>
          <cell r="C105">
            <v>29818</v>
          </cell>
        </row>
        <row r="106">
          <cell r="A106" t="str">
            <v>Daây ñoàng traàn M-50 mm2</v>
          </cell>
          <cell r="B106" t="str">
            <v>kg</v>
          </cell>
          <cell r="C106">
            <v>29600</v>
          </cell>
        </row>
        <row r="107">
          <cell r="A107" t="str">
            <v>Daây ñoàng traàn M-70 mm2</v>
          </cell>
          <cell r="B107" t="str">
            <v>kg</v>
          </cell>
          <cell r="C107">
            <v>29500</v>
          </cell>
        </row>
        <row r="108">
          <cell r="A108" t="str">
            <v>Daây ñoàng traàn M-95 mm2</v>
          </cell>
          <cell r="B108" t="str">
            <v>kg</v>
          </cell>
          <cell r="C108">
            <v>29400</v>
          </cell>
        </row>
        <row r="109">
          <cell r="A109" t="str">
            <v>Daây ñoàng traàn M-120 mm2</v>
          </cell>
          <cell r="B109" t="str">
            <v>kg</v>
          </cell>
          <cell r="C109">
            <v>30000</v>
          </cell>
        </row>
        <row r="110">
          <cell r="A110" t="str">
            <v>Daây ñoàng traàn M-150 mm2</v>
          </cell>
          <cell r="B110" t="str">
            <v>kg</v>
          </cell>
          <cell r="C110">
            <v>29900</v>
          </cell>
        </row>
        <row r="111">
          <cell r="A111" t="str">
            <v>Daây ñoàng traàn M-180 mm2</v>
          </cell>
          <cell r="B111" t="str">
            <v>kg</v>
          </cell>
          <cell r="C111">
            <v>29800</v>
          </cell>
        </row>
        <row r="112">
          <cell r="A112" t="str">
            <v>Daây ñoàng traàn M-240 mm2</v>
          </cell>
          <cell r="B112" t="str">
            <v>kg</v>
          </cell>
          <cell r="C112">
            <v>29700</v>
          </cell>
        </row>
        <row r="113">
          <cell r="A113" t="str">
            <v>Daây ñoàng traàn M-300 mm2</v>
          </cell>
          <cell r="B113" t="str">
            <v>kg</v>
          </cell>
          <cell r="C113">
            <v>29600</v>
          </cell>
        </row>
        <row r="114">
          <cell r="A114" t="str">
            <v>Caùch ñieän</v>
          </cell>
        </row>
        <row r="115">
          <cell r="A115" t="str">
            <v>Söù chaèng</v>
          </cell>
          <cell r="B115" t="str">
            <v>Caùi</v>
          </cell>
          <cell r="C115">
            <v>15500</v>
          </cell>
        </row>
        <row r="116">
          <cell r="A116" t="str">
            <v>Söù treo Polymer 24 kV</v>
          </cell>
          <cell r="B116" t="str">
            <v>Caùi</v>
          </cell>
          <cell r="C116">
            <v>240000</v>
          </cell>
        </row>
        <row r="117">
          <cell r="A117" t="str">
            <v>Söù ñöùng 6 kV</v>
          </cell>
          <cell r="B117" t="str">
            <v>boä</v>
          </cell>
          <cell r="C117">
            <v>32000</v>
          </cell>
        </row>
        <row r="118">
          <cell r="A118" t="str">
            <v>Söù ñöùng 10 kV</v>
          </cell>
          <cell r="B118" t="str">
            <v>boä</v>
          </cell>
          <cell r="C118">
            <v>32000</v>
          </cell>
        </row>
        <row r="119">
          <cell r="A119" t="str">
            <v>Söù ñöùng 15 kV</v>
          </cell>
          <cell r="B119" t="str">
            <v>boä</v>
          </cell>
          <cell r="C119">
            <v>35000</v>
          </cell>
        </row>
        <row r="120">
          <cell r="A120" t="str">
            <v>Söù ñöùng 22 Kv choáng muoái bieån</v>
          </cell>
          <cell r="B120" t="str">
            <v>boä</v>
          </cell>
          <cell r="C120">
            <v>86000</v>
          </cell>
        </row>
        <row r="121">
          <cell r="A121" t="str">
            <v>Söù ñöùng 22 kV</v>
          </cell>
          <cell r="B121" t="str">
            <v>boä</v>
          </cell>
          <cell r="C121">
            <v>55000</v>
          </cell>
        </row>
        <row r="122">
          <cell r="A122" t="str">
            <v>Ty söù ñöùng</v>
          </cell>
          <cell r="B122" t="str">
            <v>boä</v>
          </cell>
          <cell r="C122">
            <v>14000</v>
          </cell>
        </row>
        <row r="123">
          <cell r="A123" t="str">
            <v>Söù ñöùng 35 kV</v>
          </cell>
          <cell r="B123" t="str">
            <v>boä</v>
          </cell>
          <cell r="C123">
            <v>125000</v>
          </cell>
        </row>
        <row r="124">
          <cell r="A124" t="str">
            <v>Söù ñöùng 35 kV (ty maï)</v>
          </cell>
          <cell r="B124" t="str">
            <v>boä</v>
          </cell>
          <cell r="C124">
            <v>134000</v>
          </cell>
        </row>
        <row r="125">
          <cell r="A125" t="str">
            <v>Chaân söù ñænh</v>
          </cell>
          <cell r="B125" t="str">
            <v>Caùi</v>
          </cell>
        </row>
        <row r="126">
          <cell r="A126" t="str">
            <v>Söù haï oáng chæ +Rack 1söù+bulon</v>
          </cell>
          <cell r="B126" t="str">
            <v>boä</v>
          </cell>
          <cell r="C126" t="e">
            <v>#REF!</v>
          </cell>
          <cell r="D126" t="e">
            <v>#REF!</v>
          </cell>
          <cell r="E126" t="e">
            <v>#REF!</v>
          </cell>
        </row>
        <row r="127">
          <cell r="A127" t="str">
            <v>Söù oáng chæ haï theá</v>
          </cell>
          <cell r="B127" t="str">
            <v>cuïc</v>
          </cell>
          <cell r="C127">
            <v>2500</v>
          </cell>
        </row>
        <row r="128">
          <cell r="A128" t="str">
            <v>Rack 1 söù</v>
          </cell>
          <cell r="B128" t="str">
            <v>boä</v>
          </cell>
          <cell r="C128">
            <v>4500</v>
          </cell>
        </row>
        <row r="129">
          <cell r="A129" t="str">
            <v>Rack 2 söù</v>
          </cell>
          <cell r="B129" t="str">
            <v>boä</v>
          </cell>
          <cell r="C129">
            <v>20000</v>
          </cell>
        </row>
        <row r="130">
          <cell r="A130" t="str">
            <v>Rack 3 söù</v>
          </cell>
          <cell r="B130" t="str">
            <v>boä</v>
          </cell>
          <cell r="C130">
            <v>29500</v>
          </cell>
        </row>
        <row r="131">
          <cell r="A131" t="str">
            <v>Rack 4 söù</v>
          </cell>
          <cell r="B131" t="str">
            <v>boä</v>
          </cell>
          <cell r="C131">
            <v>38500</v>
          </cell>
        </row>
        <row r="132">
          <cell r="A132" t="str">
            <v>Bulon</v>
          </cell>
        </row>
        <row r="133">
          <cell r="A133" t="str">
            <v>Bulon: M12 x 50</v>
          </cell>
          <cell r="B133" t="str">
            <v>boä</v>
          </cell>
          <cell r="C133">
            <v>1100</v>
          </cell>
        </row>
        <row r="134">
          <cell r="A134" t="str">
            <v>Bulon: M16 x 50</v>
          </cell>
          <cell r="B134" t="str">
            <v>boä</v>
          </cell>
          <cell r="C134">
            <v>2300</v>
          </cell>
        </row>
        <row r="135">
          <cell r="A135" t="str">
            <v>Bulon: M16 x 70</v>
          </cell>
          <cell r="B135" t="str">
            <v>boä</v>
          </cell>
          <cell r="C135">
            <v>2800</v>
          </cell>
        </row>
        <row r="136">
          <cell r="A136" t="str">
            <v>Bulon: M16 x 100</v>
          </cell>
          <cell r="B136" t="str">
            <v>boä</v>
          </cell>
          <cell r="C136">
            <v>2900</v>
          </cell>
        </row>
        <row r="137">
          <cell r="A137" t="str">
            <v>Bulon: M16 x 120</v>
          </cell>
          <cell r="B137" t="str">
            <v>boä</v>
          </cell>
          <cell r="C137">
            <v>3300</v>
          </cell>
        </row>
        <row r="138">
          <cell r="A138" t="str">
            <v>Bulon: M16 x 150</v>
          </cell>
          <cell r="B138" t="str">
            <v>boä</v>
          </cell>
          <cell r="C138">
            <v>3800</v>
          </cell>
        </row>
        <row r="139">
          <cell r="A139" t="str">
            <v>Bulon: M16 x 175</v>
          </cell>
          <cell r="B139" t="str">
            <v>boä</v>
          </cell>
          <cell r="C139">
            <v>4200</v>
          </cell>
        </row>
        <row r="140">
          <cell r="A140" t="str">
            <v>Bulon: M16 x 200</v>
          </cell>
          <cell r="B140" t="str">
            <v>boä</v>
          </cell>
          <cell r="C140">
            <v>4600</v>
          </cell>
        </row>
        <row r="141">
          <cell r="A141" t="str">
            <v>Bulon: M16 x 250</v>
          </cell>
          <cell r="B141" t="str">
            <v>boä</v>
          </cell>
          <cell r="C141">
            <v>5400</v>
          </cell>
        </row>
        <row r="142">
          <cell r="A142" t="str">
            <v>Bulon: M16 x 280</v>
          </cell>
          <cell r="B142" t="str">
            <v>boä</v>
          </cell>
          <cell r="C142">
            <v>6200</v>
          </cell>
        </row>
        <row r="143">
          <cell r="A143" t="str">
            <v>Bulon maét M16 x 300</v>
          </cell>
          <cell r="B143" t="str">
            <v>boä</v>
          </cell>
          <cell r="C143">
            <v>9460</v>
          </cell>
        </row>
        <row r="144">
          <cell r="A144" t="str">
            <v>Bulon: M16 x 300</v>
          </cell>
          <cell r="B144" t="str">
            <v>boä</v>
          </cell>
          <cell r="C144">
            <v>7000</v>
          </cell>
        </row>
        <row r="145">
          <cell r="A145" t="str">
            <v>Bulon: M16 x 350</v>
          </cell>
          <cell r="B145" t="str">
            <v>boä</v>
          </cell>
          <cell r="C145">
            <v>8800</v>
          </cell>
        </row>
        <row r="146">
          <cell r="A146" t="str">
            <v>Bulon: M16 x 400</v>
          </cell>
          <cell r="B146" t="str">
            <v>boä</v>
          </cell>
          <cell r="C146">
            <v>7500</v>
          </cell>
        </row>
        <row r="147">
          <cell r="A147" t="str">
            <v>Bulon: M16 x 450</v>
          </cell>
          <cell r="B147" t="str">
            <v>boä</v>
          </cell>
          <cell r="C147">
            <v>8200</v>
          </cell>
        </row>
        <row r="148">
          <cell r="A148" t="str">
            <v>Bulon: M20 x 45</v>
          </cell>
          <cell r="B148" t="str">
            <v>boä</v>
          </cell>
          <cell r="C148">
            <v>3900</v>
          </cell>
        </row>
        <row r="149">
          <cell r="A149" t="str">
            <v>Bulon: M20 x 60</v>
          </cell>
          <cell r="B149" t="str">
            <v>boä</v>
          </cell>
          <cell r="C149">
            <v>4300</v>
          </cell>
        </row>
        <row r="150">
          <cell r="A150" t="str">
            <v>Bulon: M20 x 70</v>
          </cell>
          <cell r="B150" t="str">
            <v>boä</v>
          </cell>
          <cell r="C150">
            <v>4700</v>
          </cell>
        </row>
        <row r="151">
          <cell r="A151" t="str">
            <v>Bulon: M20 x 100</v>
          </cell>
          <cell r="B151" t="str">
            <v>boä</v>
          </cell>
          <cell r="C151">
            <v>6300</v>
          </cell>
        </row>
        <row r="152">
          <cell r="A152" t="str">
            <v>Bulon: M20 x 120</v>
          </cell>
          <cell r="B152" t="str">
            <v>boä</v>
          </cell>
          <cell r="C152">
            <v>5800</v>
          </cell>
        </row>
        <row r="153">
          <cell r="A153" t="str">
            <v>Bulon: M20 x 150</v>
          </cell>
          <cell r="B153" t="str">
            <v>boä</v>
          </cell>
          <cell r="C153">
            <v>6400</v>
          </cell>
        </row>
        <row r="154">
          <cell r="A154" t="str">
            <v>Bulon: M20 x 200</v>
          </cell>
          <cell r="B154" t="str">
            <v>boä</v>
          </cell>
          <cell r="C154">
            <v>7500</v>
          </cell>
        </row>
        <row r="155">
          <cell r="A155" t="str">
            <v>Bulon: M20 x 250</v>
          </cell>
          <cell r="B155" t="str">
            <v>boä</v>
          </cell>
          <cell r="C155">
            <v>8500</v>
          </cell>
        </row>
        <row r="156">
          <cell r="A156" t="str">
            <v>Bulon: M20 x 300</v>
          </cell>
          <cell r="B156" t="str">
            <v>boä</v>
          </cell>
          <cell r="C156">
            <v>9500</v>
          </cell>
        </row>
        <row r="157">
          <cell r="A157" t="str">
            <v>Bulon: M20 x 350</v>
          </cell>
          <cell r="B157" t="str">
            <v>boä</v>
          </cell>
          <cell r="C157">
            <v>10500</v>
          </cell>
        </row>
        <row r="158">
          <cell r="A158" t="str">
            <v>Bulon: M20 x 400</v>
          </cell>
          <cell r="B158" t="str">
            <v>boä</v>
          </cell>
          <cell r="C158">
            <v>11500</v>
          </cell>
        </row>
        <row r="159">
          <cell r="A159" t="str">
            <v>Bulon: M20 x 500</v>
          </cell>
          <cell r="B159" t="str">
            <v>boä</v>
          </cell>
          <cell r="C159">
            <v>13500</v>
          </cell>
        </row>
        <row r="160">
          <cell r="A160" t="str">
            <v>Bulon: M22 x 80</v>
          </cell>
          <cell r="B160" t="str">
            <v>boä</v>
          </cell>
          <cell r="C160">
            <v>6000</v>
          </cell>
        </row>
        <row r="161">
          <cell r="A161" t="str">
            <v>Bulon: M22 x 100</v>
          </cell>
          <cell r="B161" t="str">
            <v>boä</v>
          </cell>
          <cell r="C161">
            <v>6500</v>
          </cell>
        </row>
        <row r="162">
          <cell r="A162" t="str">
            <v>Bulon: M22 x 120</v>
          </cell>
          <cell r="B162" t="str">
            <v>boä</v>
          </cell>
          <cell r="C162">
            <v>7000</v>
          </cell>
        </row>
        <row r="163">
          <cell r="A163" t="str">
            <v>Bulon: M22 x 150</v>
          </cell>
          <cell r="B163" t="str">
            <v>boä</v>
          </cell>
          <cell r="C163">
            <v>7700</v>
          </cell>
        </row>
        <row r="164">
          <cell r="A164" t="str">
            <v>Bulon: M22 x 180</v>
          </cell>
          <cell r="B164" t="str">
            <v>boä</v>
          </cell>
          <cell r="C164">
            <v>8400</v>
          </cell>
        </row>
        <row r="165">
          <cell r="A165" t="str">
            <v>Bulon: M22 x 200</v>
          </cell>
          <cell r="B165" t="str">
            <v>boä</v>
          </cell>
          <cell r="C165">
            <v>9000</v>
          </cell>
        </row>
        <row r="166">
          <cell r="A166" t="str">
            <v>Bulon: M22 x 250</v>
          </cell>
          <cell r="B166" t="str">
            <v>boä</v>
          </cell>
          <cell r="C166">
            <v>10200</v>
          </cell>
        </row>
        <row r="167">
          <cell r="A167" t="str">
            <v>Bulon: M22 x 300</v>
          </cell>
          <cell r="B167" t="str">
            <v>boä</v>
          </cell>
          <cell r="C167">
            <v>11500</v>
          </cell>
        </row>
        <row r="168">
          <cell r="A168" t="str">
            <v>Bulon: M22 x 350</v>
          </cell>
          <cell r="B168" t="str">
            <v>boä</v>
          </cell>
          <cell r="C168">
            <v>12200</v>
          </cell>
        </row>
        <row r="169">
          <cell r="A169" t="str">
            <v>Bulon: M22 x 400</v>
          </cell>
          <cell r="B169" t="str">
            <v>boä</v>
          </cell>
          <cell r="C169">
            <v>13700</v>
          </cell>
        </row>
        <row r="170">
          <cell r="A170" t="str">
            <v>Bulon: M22 x 450</v>
          </cell>
          <cell r="B170" t="str">
            <v>boä</v>
          </cell>
          <cell r="C170">
            <v>15300</v>
          </cell>
        </row>
        <row r="171">
          <cell r="A171" t="str">
            <v>Bulon: M22 x 500</v>
          </cell>
          <cell r="B171" t="str">
            <v>boä</v>
          </cell>
          <cell r="C171">
            <v>17300</v>
          </cell>
        </row>
        <row r="172">
          <cell r="A172" t="str">
            <v>Bulon: M22 x 550</v>
          </cell>
          <cell r="B172" t="str">
            <v>boä</v>
          </cell>
          <cell r="C172">
            <v>18500</v>
          </cell>
        </row>
        <row r="173">
          <cell r="A173" t="str">
            <v>Bulon: M22 x 600</v>
          </cell>
          <cell r="B173" t="str">
            <v>boä</v>
          </cell>
          <cell r="C173">
            <v>19000</v>
          </cell>
        </row>
        <row r="174">
          <cell r="A174" t="str">
            <v>Bulon: M22 x 650</v>
          </cell>
          <cell r="B174" t="str">
            <v>boä</v>
          </cell>
          <cell r="C174">
            <v>20000</v>
          </cell>
        </row>
        <row r="175">
          <cell r="A175" t="str">
            <v>Bulon: M22 x 700</v>
          </cell>
          <cell r="B175" t="str">
            <v>boä</v>
          </cell>
          <cell r="C175">
            <v>22000</v>
          </cell>
        </row>
        <row r="176">
          <cell r="A176" t="str">
            <v>Bulon: M22 x 750</v>
          </cell>
          <cell r="B176" t="str">
            <v>boä</v>
          </cell>
          <cell r="C176">
            <v>23200</v>
          </cell>
        </row>
        <row r="177">
          <cell r="A177" t="str">
            <v>Bulon: M22 x 800</v>
          </cell>
          <cell r="B177" t="str">
            <v>boä</v>
          </cell>
          <cell r="C177">
            <v>24500</v>
          </cell>
        </row>
        <row r="178">
          <cell r="A178" t="str">
            <v>Phuï kieän</v>
          </cell>
        </row>
        <row r="179">
          <cell r="A179" t="str">
            <v>Keïp hotline</v>
          </cell>
          <cell r="B179" t="str">
            <v>Caùi</v>
          </cell>
          <cell r="C179">
            <v>14000</v>
          </cell>
        </row>
        <row r="180">
          <cell r="A180" t="str">
            <v>Keïp quay 2/0</v>
          </cell>
          <cell r="B180" t="str">
            <v>Caùi</v>
          </cell>
          <cell r="C180">
            <v>12500</v>
          </cell>
        </row>
        <row r="181">
          <cell r="A181" t="str">
            <v>Keïp quay 4/0</v>
          </cell>
          <cell r="B181" t="str">
            <v>Caùi</v>
          </cell>
          <cell r="C181">
            <v>17000</v>
          </cell>
        </row>
        <row r="182">
          <cell r="A182" t="str">
            <v>Keïp quay + Splitbolt ñoàng</v>
          </cell>
          <cell r="B182" t="str">
            <v>Caùi</v>
          </cell>
          <cell r="C182">
            <v>19000</v>
          </cell>
        </row>
        <row r="183">
          <cell r="A183" t="str">
            <v>Keïp quay + Splitbolt nhoâm</v>
          </cell>
          <cell r="B183" t="str">
            <v>Caùi</v>
          </cell>
          <cell r="C183">
            <v>18500</v>
          </cell>
        </row>
        <row r="184">
          <cell r="A184" t="str">
            <v>Keïp Splitbolt ñoàng nhoâm</v>
          </cell>
          <cell r="B184" t="str">
            <v>Caùi</v>
          </cell>
          <cell r="C184">
            <v>6500</v>
          </cell>
        </row>
        <row r="185">
          <cell r="A185" t="str">
            <v>Keïp Splitbolt nhoâm</v>
          </cell>
          <cell r="B185" t="str">
            <v>Caùi</v>
          </cell>
          <cell r="C185">
            <v>6000</v>
          </cell>
        </row>
        <row r="186">
          <cell r="A186" t="str">
            <v>Keïp 3 bulon</v>
          </cell>
          <cell r="B186" t="str">
            <v>Caùi</v>
          </cell>
          <cell r="C186">
            <v>11500</v>
          </cell>
        </row>
        <row r="187">
          <cell r="A187" t="str">
            <v>Keïp 2 bulon</v>
          </cell>
          <cell r="B187" t="str">
            <v>Caùi</v>
          </cell>
          <cell r="C187">
            <v>8000</v>
          </cell>
        </row>
        <row r="188">
          <cell r="A188" t="str">
            <v>Keïp coïc noái ñaát</v>
          </cell>
          <cell r="B188" t="str">
            <v>Caùi</v>
          </cell>
          <cell r="C188">
            <v>3000</v>
          </cell>
        </row>
        <row r="189">
          <cell r="A189" t="str">
            <v>OÁng noái daây AC-50</v>
          </cell>
          <cell r="B189" t="str">
            <v>oáng</v>
          </cell>
          <cell r="C189">
            <v>16500</v>
          </cell>
        </row>
        <row r="190">
          <cell r="A190" t="str">
            <v>OÁng noái daây AV-50</v>
          </cell>
          <cell r="B190" t="str">
            <v>oáng</v>
          </cell>
          <cell r="C190">
            <v>16500</v>
          </cell>
        </row>
        <row r="191">
          <cell r="A191" t="str">
            <v>OÁng noái daây</v>
          </cell>
          <cell r="B191" t="str">
            <v>oáng</v>
          </cell>
        </row>
        <row r="192">
          <cell r="A192" t="str">
            <v>OÁng noái daây</v>
          </cell>
          <cell r="B192" t="str">
            <v>oáng</v>
          </cell>
        </row>
        <row r="193">
          <cell r="A193" t="str">
            <v>Vong treo ñaàu troøn VT-7</v>
          </cell>
          <cell r="B193" t="str">
            <v>boä</v>
          </cell>
          <cell r="C193">
            <v>4762</v>
          </cell>
          <cell r="F193" t="str">
            <v>VT7</v>
          </cell>
        </row>
        <row r="194">
          <cell r="A194" t="str">
            <v>Vong treo ñaàu troøn VT-10</v>
          </cell>
          <cell r="B194" t="str">
            <v>boä</v>
          </cell>
          <cell r="C194">
            <v>5714</v>
          </cell>
          <cell r="F194" t="str">
            <v>VT10</v>
          </cell>
        </row>
        <row r="195">
          <cell r="A195" t="str">
            <v>Vong treo ñaàu troøn VT-12</v>
          </cell>
          <cell r="B195" t="str">
            <v>boä</v>
          </cell>
          <cell r="C195">
            <v>8571</v>
          </cell>
          <cell r="F195" t="str">
            <v>VT12</v>
          </cell>
        </row>
        <row r="196">
          <cell r="A196" t="str">
            <v>Maét noái ñôn MN 1-7</v>
          </cell>
          <cell r="B196" t="str">
            <v>boä</v>
          </cell>
          <cell r="C196">
            <v>6476</v>
          </cell>
          <cell r="F196" t="str">
            <v>MN 1-7</v>
          </cell>
        </row>
        <row r="197">
          <cell r="A197" t="str">
            <v>Maét noái ñôn MN 1-10</v>
          </cell>
          <cell r="B197" t="str">
            <v>Caùi</v>
          </cell>
          <cell r="C197">
            <v>11143</v>
          </cell>
          <cell r="F197" t="str">
            <v>MN 1-10</v>
          </cell>
        </row>
        <row r="198">
          <cell r="A198" t="str">
            <v>Maét noái ñôn MN 1-12</v>
          </cell>
          <cell r="B198" t="str">
            <v>Caùi</v>
          </cell>
          <cell r="C198">
            <v>16286</v>
          </cell>
          <cell r="F198" t="str">
            <v>MN 1-12</v>
          </cell>
        </row>
        <row r="199">
          <cell r="A199" t="str">
            <v>Maét noái keùp MN 2-7</v>
          </cell>
          <cell r="B199" t="str">
            <v>Caùi</v>
          </cell>
          <cell r="C199">
            <v>9048</v>
          </cell>
          <cell r="F199" t="str">
            <v>MN 2-7</v>
          </cell>
        </row>
        <row r="200">
          <cell r="A200" t="str">
            <v>Maét noái keùp MN 2-10</v>
          </cell>
          <cell r="B200" t="str">
            <v>Caùi</v>
          </cell>
          <cell r="C200">
            <v>14762</v>
          </cell>
          <cell r="F200" t="str">
            <v>MN 2-10</v>
          </cell>
        </row>
        <row r="201">
          <cell r="A201" t="str">
            <v>Maét noái keùp MN 2-12</v>
          </cell>
          <cell r="B201" t="str">
            <v>Caùi</v>
          </cell>
          <cell r="C201">
            <v>19510</v>
          </cell>
          <cell r="F201" t="str">
            <v>MN 2-12</v>
          </cell>
        </row>
        <row r="202">
          <cell r="A202" t="str">
            <v>Khoaù ñôõ daây D -357</v>
          </cell>
          <cell r="B202" t="str">
            <v>Caùi</v>
          </cell>
          <cell r="C202">
            <v>22762</v>
          </cell>
          <cell r="F202" t="str">
            <v>D -357</v>
          </cell>
        </row>
        <row r="203">
          <cell r="A203" t="str">
            <v>Khoaù ñôõ daây D -912</v>
          </cell>
          <cell r="B203" t="str">
            <v>Caùi</v>
          </cell>
          <cell r="C203">
            <v>24657</v>
          </cell>
          <cell r="F203" t="str">
            <v>D -912</v>
          </cell>
        </row>
        <row r="204">
          <cell r="A204" t="str">
            <v>Khoaù ñôõ daây D -159</v>
          </cell>
          <cell r="B204" t="str">
            <v>Caùi</v>
          </cell>
          <cell r="C204">
            <v>38000</v>
          </cell>
          <cell r="F204" t="str">
            <v>D -159</v>
          </cell>
        </row>
        <row r="205">
          <cell r="A205" t="str">
            <v>Khoaù neùo daây D -357</v>
          </cell>
          <cell r="B205" t="str">
            <v>Caùi</v>
          </cell>
          <cell r="F205" t="str">
            <v xml:space="preserve">N -357 </v>
          </cell>
        </row>
        <row r="206">
          <cell r="A206" t="str">
            <v>Khoaù neùo daây D -912</v>
          </cell>
          <cell r="B206" t="str">
            <v>Caùi</v>
          </cell>
          <cell r="F206" t="str">
            <v>N -912</v>
          </cell>
        </row>
        <row r="207">
          <cell r="A207" t="str">
            <v>Khoaù neùo daây D -159</v>
          </cell>
          <cell r="B207" t="str">
            <v>Caùi</v>
          </cell>
          <cell r="F207" t="str">
            <v>N -158</v>
          </cell>
        </row>
        <row r="208">
          <cell r="A208" t="str">
            <v>Moùc treo chöõ U(ma ní) MT-7</v>
          </cell>
          <cell r="B208" t="str">
            <v>Caùi</v>
          </cell>
          <cell r="F208" t="str">
            <v>MT -7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 DD 22"/>
      <sheetName val="DG vat tu"/>
      <sheetName val="TH"/>
      <sheetName val="chi tiet c"/>
      <sheetName val="Tong hop DZ 22"/>
      <sheetName val=" TH-0,4"/>
      <sheetName val="bia 22"/>
      <sheetName val="DIEN 22"/>
      <sheetName val="PD DD 0,4"/>
      <sheetName val="VCDD0,4"/>
      <sheetName val="Bia 0,4"/>
      <sheetName val="DD-TBA"/>
      <sheetName val="DG VC VT 36"/>
      <sheetName val="TH-TBA"/>
      <sheetName val="bia TBA"/>
      <sheetName val="TONG KE DZ 22 KV"/>
      <sheetName val="TONG KE DZ 0.4 KV"/>
      <sheetName val="TONG KE TBA"/>
    </sheetNames>
    <sheetDataSet>
      <sheetData sheetId="0" refreshError="1"/>
      <sheetData sheetId="1" refreshError="1">
        <row r="1">
          <cell r="A1" t="str">
            <v>ÂÅN GIAÏ VÁÛT TÆ</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Dak Lak"/>
      <sheetName val="TH phan lap dat dien"/>
      <sheetName val="BTH VL-NC-M lap dat"/>
      <sheetName val="TH DUONG "/>
      <sheetName val="DUONG"/>
      <sheetName val="TL duong giao thong"/>
      <sheetName val="TH san nen"/>
      <sheetName val="san nen"/>
      <sheetName val="TL san nen"/>
      <sheetName val="TH hang rao"/>
      <sheetName val="hang rao "/>
      <sheetName val="TL hang rao"/>
      <sheetName val="TH muong cap"/>
      <sheetName val="Muong cap"/>
      <sheetName val="Tien luong muong cap"/>
      <sheetName val="TH nha dieu khien"/>
      <sheetName val="Nha dieu khien"/>
      <sheetName val="TL nha dieu khien"/>
      <sheetName val="TH nha dieu hanh SX"/>
      <sheetName val="Nha dieu hanh SX"/>
      <sheetName val="TL Nha dieu hanh SX"/>
      <sheetName val="TH ngoai troi"/>
      <sheetName val="Ngoai troi"/>
      <sheetName val="TL ngoai troi"/>
      <sheetName val="TH PCCC"/>
      <sheetName val="PCCC"/>
      <sheetName val="TL PCCC"/>
      <sheetName val="V.c noi bo"/>
      <sheetName val="ang rao_x0009__x0000__x0000_h"/>
      <sheetName val="朠慩䈠湩⁨畄湯൧_x0000_䡔呄丠慨䐠午ၘ_x0000_䱖中ⵃ⁍桎ଠ_x0000_䱔栠湡⁧慲౯_x0000_"/>
      <sheetName val="Don gia Tay Ninh"/>
      <sheetName val="DG"/>
      <sheetName val="??????_x0010_????5????_x0000_?????5????_x0000_???"/>
      <sheetName val="ang rao_x0009_??h"/>
      <sheetName val="??????_x0010_????5??????????5????????"/>
      <sheetName val="朠慩䈠湩⁨畄湯൧?䡔呄丠慨䐠午ၘ?䱖中ⵃ⁍桎ଠ?䱔栠湡⁧慲౯?"/>
      <sheetName val="ang rao_x0009_"/>
      <sheetName val="朠慩䈠湩⁨畄湯൧"/>
      <sheetName val="_______x0010_____5____"/>
      <sheetName val="ang rao_x0009___h"/>
      <sheetName val="_______x0010_____5__________5________"/>
      <sheetName val="朠慩䈠湩⁨畄湯൧_䡔呄丠慨䐠午ၘ_䱖中ⵃ⁍桎ଠ_䱔栠湡⁧慲౯_"/>
      <sheetName val="\H PCCC"/>
      <sheetName val="DG vat tu"/>
      <sheetName val="DON GIA CAN THO"/>
      <sheetName val="??????_x0010_?????????_x0000_??????????_x0000_???"/>
      <sheetName val="_H PCCC"/>
      <sheetName val="Dinh nghia"/>
      <sheetName val="_______x0010__________"/>
      <sheetName val="[TBA 110 kV Cujut.xls][TBA 110 "/>
    </sheetNames>
    <sheetDataSet>
      <sheetData sheetId="0" refreshError="1">
        <row r="5">
          <cell r="A5" t="str">
            <v>BA.1201</v>
          </cell>
          <cell r="B5" t="str">
            <v>Ñaøo boùc lôùp thaûo moäc baèng thuû coâng</v>
          </cell>
          <cell r="C5" t="str">
            <v>m3</v>
          </cell>
          <cell r="E5">
            <v>5445</v>
          </cell>
        </row>
        <row r="6">
          <cell r="A6" t="str">
            <v>BA.1313</v>
          </cell>
          <cell r="B6" t="str">
            <v>Ñaøo ñaát moùng baêng roäng £ 3m, saâu £ 2 m ñaát C3</v>
          </cell>
          <cell r="C6" t="str">
            <v>m3</v>
          </cell>
          <cell r="E6">
            <v>15003</v>
          </cell>
        </row>
        <row r="7">
          <cell r="A7" t="str">
            <v>BA.1314</v>
          </cell>
          <cell r="B7" t="str">
            <v>Ñaøo ñaát moùng baêng roäng £ 3m, saâu £ 2 m ñaát C4</v>
          </cell>
          <cell r="C7" t="str">
            <v>m3</v>
          </cell>
          <cell r="E7">
            <v>23351</v>
          </cell>
        </row>
        <row r="8">
          <cell r="A8" t="str">
            <v>BA.1323</v>
          </cell>
          <cell r="B8" t="str">
            <v>Ñaøo ñaát moùng baêng roäng £ 3m, saâu £ 2 m ñaát C3</v>
          </cell>
          <cell r="C8" t="str">
            <v>m3</v>
          </cell>
          <cell r="E8">
            <v>15850</v>
          </cell>
        </row>
        <row r="9">
          <cell r="A9" t="str">
            <v>BA.1324</v>
          </cell>
          <cell r="B9" t="str">
            <v>Ñaøo ñaát moùng baêng roäng £ 3m, saâu £ 2 m ñaát C4</v>
          </cell>
          <cell r="C9" t="str">
            <v>m3</v>
          </cell>
          <cell r="E9">
            <v>24198</v>
          </cell>
        </row>
        <row r="10">
          <cell r="A10" t="str">
            <v>BA.1333</v>
          </cell>
          <cell r="B10" t="str">
            <v>Ñaøo ñaát moùng baêng roäng £ 3m, saâu £ 3 m ñaát C3</v>
          </cell>
          <cell r="C10" t="str">
            <v>m3</v>
          </cell>
          <cell r="E10">
            <v>16697</v>
          </cell>
        </row>
        <row r="11">
          <cell r="A11" t="str">
            <v>BA.1334</v>
          </cell>
          <cell r="B11" t="str">
            <v>Ñaøo ñaát moùng baêng roäng £ 3m, saâu £ 3 m ñaát C4</v>
          </cell>
          <cell r="C11" t="str">
            <v>m3</v>
          </cell>
          <cell r="E11">
            <v>25408</v>
          </cell>
        </row>
        <row r="12">
          <cell r="A12" t="str">
            <v>BA.1343</v>
          </cell>
          <cell r="B12" t="str">
            <v>Ñaøo ñaát moùng baêng roäng £ 3m, saâu &gt; 3 m ñaát C3</v>
          </cell>
          <cell r="C12" t="str">
            <v>m3</v>
          </cell>
          <cell r="E12">
            <v>18028</v>
          </cell>
        </row>
        <row r="13">
          <cell r="A13" t="str">
            <v>BA.1344</v>
          </cell>
          <cell r="B13" t="str">
            <v>Ñaøo ñaát moùng baêng roäng £ 3m, saâu &gt; 3 m ñaát C4</v>
          </cell>
          <cell r="C13" t="str">
            <v>m3</v>
          </cell>
          <cell r="E13">
            <v>26981</v>
          </cell>
        </row>
        <row r="14">
          <cell r="A14" t="str">
            <v>BA.1353</v>
          </cell>
          <cell r="B14" t="str">
            <v>Ñaøo ñaát moùng baêng roäng &gt; 3m, saâu £ 1 m ñaát C3</v>
          </cell>
          <cell r="C14" t="str">
            <v>m3</v>
          </cell>
          <cell r="E14">
            <v>11736</v>
          </cell>
        </row>
        <row r="15">
          <cell r="A15" t="str">
            <v>BA.1354</v>
          </cell>
          <cell r="B15" t="str">
            <v>Ñaøo ñaát moùng baêng roäng &gt; 3m, saâu £ 1 m ñaát C4</v>
          </cell>
          <cell r="C15" t="str">
            <v>m3</v>
          </cell>
          <cell r="E15">
            <v>17665</v>
          </cell>
        </row>
        <row r="16">
          <cell r="A16" t="str">
            <v>BA.1363</v>
          </cell>
          <cell r="B16" t="str">
            <v>Ñaøo ñaát moùng baêng roäng &gt; 3m, saâu £ 2 m ñaát C3</v>
          </cell>
          <cell r="C16" t="str">
            <v>m3</v>
          </cell>
          <cell r="E16">
            <v>12341</v>
          </cell>
        </row>
        <row r="17">
          <cell r="A17" t="str">
            <v>BA.1364</v>
          </cell>
          <cell r="B17" t="str">
            <v>Ñaøo ñaát moùng baêng roäng &gt; 3m, saâu £ 2 m ñaát C4</v>
          </cell>
          <cell r="C17" t="str">
            <v>m3</v>
          </cell>
          <cell r="E17">
            <v>18390</v>
          </cell>
        </row>
        <row r="18">
          <cell r="A18" t="str">
            <v>BA.1373</v>
          </cell>
          <cell r="B18" t="str">
            <v>Ñaøo ñaát moùng baêng roäng &gt; 3m, saâu £ 3 m ñaát C3</v>
          </cell>
          <cell r="C18" t="str">
            <v>m3</v>
          </cell>
          <cell r="E18">
            <v>13188</v>
          </cell>
        </row>
        <row r="19">
          <cell r="A19" t="str">
            <v>BA.1374</v>
          </cell>
          <cell r="B19" t="str">
            <v>Ñaøo ñaát moùng baêng roäng &gt; 3m, saâu £ 3 m ñaát C4</v>
          </cell>
          <cell r="C19" t="str">
            <v>m3</v>
          </cell>
          <cell r="E19">
            <v>19358</v>
          </cell>
        </row>
        <row r="20">
          <cell r="A20" t="str">
            <v>BA.1383</v>
          </cell>
          <cell r="B20" t="str">
            <v>Ñaøo ñaát moùng baêng roäng &gt; 3m, saâu &gt; 3 m ñaát C3</v>
          </cell>
          <cell r="C20" t="str">
            <v>m3</v>
          </cell>
          <cell r="E20">
            <v>14035</v>
          </cell>
        </row>
        <row r="21">
          <cell r="A21" t="str">
            <v>BA.1384</v>
          </cell>
          <cell r="B21" t="str">
            <v>Ñaøo ñaát moùng baêng roäng &gt; 3m, saâu &gt; 3 m ñaát C4</v>
          </cell>
          <cell r="C21" t="str">
            <v>m3</v>
          </cell>
          <cell r="E21">
            <v>20568</v>
          </cell>
          <cell r="F21">
            <v>2044.95</v>
          </cell>
        </row>
        <row r="22">
          <cell r="A22" t="str">
            <v>BA.1413</v>
          </cell>
          <cell r="B22" t="str">
            <v>Ñaøo ñaát moùng coät roäng £ 1m, saâu £ 1 m ñaát C3</v>
          </cell>
          <cell r="C22" t="str">
            <v>m3</v>
          </cell>
          <cell r="E22">
            <v>22988</v>
          </cell>
        </row>
        <row r="23">
          <cell r="A23" t="str">
            <v>BA.1423</v>
          </cell>
          <cell r="B23" t="str">
            <v>Ñaøo ñaát moùng coät roäng £ 1m, saâu &gt; 1 m ñaát C3</v>
          </cell>
          <cell r="C23" t="str">
            <v>m3</v>
          </cell>
          <cell r="E23">
            <v>28312</v>
          </cell>
        </row>
        <row r="24">
          <cell r="A24" t="str">
            <v>BA.1424</v>
          </cell>
          <cell r="B24" t="str">
            <v>Ñaøo ñaát moùng coät roäng £ 1m, saâu &gt; 1 m ñaát C4</v>
          </cell>
          <cell r="C24" t="str">
            <v>m3</v>
          </cell>
          <cell r="E24">
            <v>43556</v>
          </cell>
        </row>
        <row r="25">
          <cell r="A25" t="str">
            <v>BA.1433</v>
          </cell>
          <cell r="B25" t="str">
            <v>Ñaøo ñaát moùng coät roäng &gt; 1m, saâu £ 1 m ñaát C3</v>
          </cell>
          <cell r="C25" t="str">
            <v>m3</v>
          </cell>
          <cell r="E25">
            <v>15124</v>
          </cell>
        </row>
        <row r="26">
          <cell r="A26" t="str">
            <v>BA.1434</v>
          </cell>
          <cell r="B26" t="str">
            <v>Ñaøo ñaát moùng coät roäng &gt; 1m, saâu £ 1 m ñaát C4</v>
          </cell>
          <cell r="C26" t="str">
            <v>m3</v>
          </cell>
          <cell r="E26">
            <v>24198</v>
          </cell>
        </row>
        <row r="27">
          <cell r="A27" t="str">
            <v>BA.1443</v>
          </cell>
          <cell r="B27" t="str">
            <v>Ñaøo ñaát moùng coät roäng &gt; 1m, saâu &gt; 1 m ñaát C3</v>
          </cell>
          <cell r="C27" t="str">
            <v>m3</v>
          </cell>
          <cell r="E27">
            <v>18269</v>
          </cell>
        </row>
        <row r="28">
          <cell r="A28" t="str">
            <v>BA.1444</v>
          </cell>
          <cell r="B28" t="str">
            <v>Ñaøo ñaát moùng coät roäng &gt; 1m, saâu &gt; 1 m ñaát C4</v>
          </cell>
          <cell r="C28" t="str">
            <v>m3</v>
          </cell>
          <cell r="E28">
            <v>28312</v>
          </cell>
        </row>
        <row r="29">
          <cell r="A29" t="str">
            <v>BA.1513</v>
          </cell>
          <cell r="B29" t="str">
            <v>Ñaøo keânh möông, raõnh thoaùt nöôùc roäng £ 3m, roäng £ 1 m ñaát loaïi 3</v>
          </cell>
          <cell r="C29" t="str">
            <v>m3</v>
          </cell>
          <cell r="E29">
            <v>16334</v>
          </cell>
        </row>
        <row r="30">
          <cell r="A30" t="str">
            <v>BA.1514</v>
          </cell>
          <cell r="B30" t="str">
            <v>Ñaøo keânh möông, raõnh thoaùt nöôùc roäng £ 3m, roäng £ 1 m ñaát loaïi 4</v>
          </cell>
          <cell r="C30" t="str">
            <v>m3</v>
          </cell>
          <cell r="E30">
            <v>24924</v>
          </cell>
        </row>
        <row r="31">
          <cell r="A31" t="str">
            <v>BA.1523</v>
          </cell>
          <cell r="B31" t="str">
            <v>Ñaøo keânh möông, raõnh thoaùt nöôùc roäng £ 3m, roäng £ 2 m ñaát loaïi 3</v>
          </cell>
          <cell r="C31" t="str">
            <v>m3</v>
          </cell>
          <cell r="E31">
            <v>16576</v>
          </cell>
        </row>
        <row r="32">
          <cell r="A32" t="str">
            <v>BA.1524</v>
          </cell>
          <cell r="B32" t="str">
            <v>Ñaøo keânh möông, raõnh thoaùt nöôùc roäng £ 3m, roäng £ 2 m ñaát loaïi 4</v>
          </cell>
          <cell r="C32" t="str">
            <v>m3</v>
          </cell>
          <cell r="E32">
            <v>25166</v>
          </cell>
        </row>
        <row r="33">
          <cell r="A33" t="str">
            <v>BA.1533</v>
          </cell>
          <cell r="B33" t="str">
            <v>Ñaøo keânh möông, raõnh thoaùt nöôùc roäng £ 3m, roäng £ 3 m ñaát loaïi 3</v>
          </cell>
          <cell r="C33" t="str">
            <v>m3</v>
          </cell>
          <cell r="E33">
            <v>17423</v>
          </cell>
        </row>
        <row r="34">
          <cell r="A34" t="str">
            <v>BA.1534</v>
          </cell>
          <cell r="B34" t="str">
            <v>Ñaøo keânh möông, raõnh thoaùt nöôùc roäng £ 3m, roäng £ 3 m ñaát loaïi 4</v>
          </cell>
          <cell r="C34" t="str">
            <v>m3</v>
          </cell>
          <cell r="E34">
            <v>26255</v>
          </cell>
        </row>
        <row r="35">
          <cell r="A35" t="str">
            <v>BA.1543</v>
          </cell>
          <cell r="B35" t="str">
            <v>Ñaøo keânh möông, raõnh thoaùt nöôùc roäng £ 3m, roäng &gt; 3 m ñaát loaïi 3</v>
          </cell>
          <cell r="C35" t="str">
            <v>m3</v>
          </cell>
          <cell r="E35">
            <v>22262</v>
          </cell>
        </row>
        <row r="36">
          <cell r="A36" t="str">
            <v>BA.1544</v>
          </cell>
          <cell r="B36" t="str">
            <v>Ñaøo keânh möông, raõnh thoaùt nöôùc roäng £ 3m, roäng &gt; 3 m ñaát loaïi 4</v>
          </cell>
          <cell r="C36" t="str">
            <v>m3</v>
          </cell>
          <cell r="E36">
            <v>28796</v>
          </cell>
        </row>
        <row r="37">
          <cell r="A37" t="str">
            <v>BA.1553</v>
          </cell>
          <cell r="B37" t="str">
            <v>Ñaøo keânh möông, raõnh thoaùt nöôùc roäng &gt; 3m, roäng £ 1 m ñaát loaïi 3</v>
          </cell>
          <cell r="C37" t="str">
            <v>m3</v>
          </cell>
          <cell r="E37">
            <v>12704</v>
          </cell>
        </row>
        <row r="38">
          <cell r="A38" t="str">
            <v>BA.1554</v>
          </cell>
          <cell r="B38" t="str">
            <v>Ñaøo keânh möông, raõnh thoaùt nöôùc roäng &gt; 3m, roäng £ 1 m ñaát loaïi 4</v>
          </cell>
          <cell r="C38" t="str">
            <v>m3</v>
          </cell>
          <cell r="E38">
            <v>18995</v>
          </cell>
        </row>
        <row r="39">
          <cell r="A39" t="str">
            <v>BA.1563</v>
          </cell>
          <cell r="B39" t="str">
            <v>Ñaøo keânh möông, raõnh thoaùt nöôùc roäng &gt; 3m, roäng £ 2 m ñaát loaïi 3</v>
          </cell>
          <cell r="C39" t="str">
            <v>m3</v>
          </cell>
          <cell r="E39">
            <v>13067</v>
          </cell>
        </row>
        <row r="40">
          <cell r="A40" t="str">
            <v>BA.1564</v>
          </cell>
          <cell r="B40" t="str">
            <v>Ñaøo keânh möông, raõnh thoaùt nöôùc roäng &gt; 3m, roäng £ 2 m ñaát loaïi 4</v>
          </cell>
          <cell r="C40" t="str">
            <v>m3</v>
          </cell>
          <cell r="E40">
            <v>19327</v>
          </cell>
        </row>
        <row r="41">
          <cell r="A41" t="str">
            <v>BA.1573</v>
          </cell>
          <cell r="B41" t="str">
            <v>Ñaøo keânh möông, raõnh thoaùt nöôùc roäng &gt; 3m, roäng £ 3 m ñaát loaïi 3</v>
          </cell>
          <cell r="C41" t="str">
            <v>m3</v>
          </cell>
          <cell r="E41">
            <v>13672</v>
          </cell>
        </row>
        <row r="42">
          <cell r="A42" t="str">
            <v>BA.1574</v>
          </cell>
          <cell r="B42" t="str">
            <v>Ñaøo keânh möông, raõnh thoaùt nöôùc roäng &gt; 3m, roäng £ 3 m ñaát loaïi 4</v>
          </cell>
          <cell r="C42" t="str">
            <v>m3</v>
          </cell>
          <cell r="E42">
            <v>19963</v>
          </cell>
        </row>
        <row r="43">
          <cell r="A43" t="str">
            <v>BA.1583</v>
          </cell>
          <cell r="B43" t="str">
            <v>Ñaøo keânh möông, raõnh thoaùt nöôùc roäng &gt; 3m, roäng &gt; 3 m ñaát loaïi 3</v>
          </cell>
          <cell r="C43" t="str">
            <v>m3</v>
          </cell>
          <cell r="E43">
            <v>14277</v>
          </cell>
        </row>
        <row r="44">
          <cell r="A44" t="str">
            <v>BA.1584</v>
          </cell>
          <cell r="B44" t="str">
            <v>Ñaøo keânh möông, raõnh thoaùt nöôùc roäng &gt; 3m, roäng &gt; 3 m ñaát loaïi 4</v>
          </cell>
          <cell r="C44" t="str">
            <v>m3</v>
          </cell>
          <cell r="E44">
            <v>20931</v>
          </cell>
        </row>
        <row r="45">
          <cell r="A45" t="str">
            <v>BA.1613</v>
          </cell>
          <cell r="B45" t="str">
            <v>Ñaøo neàn ñöôøng môû roäng baèng TC ñaát C3</v>
          </cell>
          <cell r="C45" t="str">
            <v>m3</v>
          </cell>
          <cell r="E45">
            <v>12946</v>
          </cell>
        </row>
        <row r="46">
          <cell r="A46" t="str">
            <v>BA.1614</v>
          </cell>
          <cell r="B46" t="str">
            <v>Ñaøo neàn ñöôøng môû roäng baèng TC ñaát C4</v>
          </cell>
          <cell r="C46" t="str">
            <v>m3</v>
          </cell>
          <cell r="E46">
            <v>19116</v>
          </cell>
        </row>
        <row r="47">
          <cell r="A47" t="str">
            <v>BA.1623</v>
          </cell>
          <cell r="B47" t="str">
            <v>Ñaøo neàn ñöôøng môû laøm môùi baèng TC ñaát C3</v>
          </cell>
          <cell r="C47" t="str">
            <v>m3</v>
          </cell>
          <cell r="E47">
            <v>10526</v>
          </cell>
        </row>
        <row r="48">
          <cell r="A48" t="str">
            <v>BA.1624</v>
          </cell>
          <cell r="B48" t="str">
            <v>Ñaøo neàn ñöôøng môû laøm môùi baèng TC ñaát C4</v>
          </cell>
          <cell r="C48" t="str">
            <v>m3</v>
          </cell>
          <cell r="E48">
            <v>16697</v>
          </cell>
        </row>
        <row r="49">
          <cell r="A49" t="str">
            <v>BA.1713</v>
          </cell>
          <cell r="B49" t="str">
            <v>Ñaøo khuoân ñöôøng baèng TC saâu £ 15 cm ñaát C3</v>
          </cell>
          <cell r="C49" t="str">
            <v>m3</v>
          </cell>
          <cell r="E49">
            <v>16818</v>
          </cell>
        </row>
        <row r="50">
          <cell r="A50" t="str">
            <v>BA.1714</v>
          </cell>
          <cell r="B50" t="str">
            <v>Ñaøo khuoân ñöôøng baèng TC saâu £ 15 cm ñaát C4</v>
          </cell>
          <cell r="C50" t="str">
            <v>m3</v>
          </cell>
          <cell r="E50">
            <v>25650</v>
          </cell>
        </row>
        <row r="51">
          <cell r="A51" t="str">
            <v>BA.1723</v>
          </cell>
          <cell r="B51" t="str">
            <v>Ñaøo khuoân ñöôøng baèng TC saâu £ 30 cm ñaát C3</v>
          </cell>
          <cell r="C51" t="str">
            <v>m3</v>
          </cell>
          <cell r="E51">
            <v>15366</v>
          </cell>
        </row>
        <row r="52">
          <cell r="A52" t="str">
            <v>BA.1724</v>
          </cell>
          <cell r="B52" t="str">
            <v>Ñaøo khuoân ñöôøng baèng TC saâu £ 30 cm ñaát C4</v>
          </cell>
          <cell r="C52" t="str">
            <v>m3</v>
          </cell>
          <cell r="E52">
            <v>23593</v>
          </cell>
        </row>
        <row r="53">
          <cell r="A53" t="str">
            <v>BA.1733</v>
          </cell>
          <cell r="B53" t="str">
            <v>Ñaøo khuoân ñöôøng baèng TC saâu &gt; 30 cm ñaát C3</v>
          </cell>
          <cell r="C53" t="str">
            <v>m3</v>
          </cell>
          <cell r="E53">
            <v>14156</v>
          </cell>
        </row>
        <row r="54">
          <cell r="A54" t="str">
            <v>BA.1734</v>
          </cell>
          <cell r="B54" t="str">
            <v>Ñaøo khuoân ñöôøng baèng TC saâu &gt; 30 cm ñaát C4</v>
          </cell>
          <cell r="C54" t="str">
            <v>m3</v>
          </cell>
          <cell r="E54">
            <v>22020</v>
          </cell>
        </row>
        <row r="55">
          <cell r="A55" t="str">
            <v>BB.1113</v>
          </cell>
          <cell r="B55" t="str">
            <v>Laáp ñaát hoá moùng baèng ñaát ñaøo coù saün</v>
          </cell>
          <cell r="C55" t="str">
            <v>m3</v>
          </cell>
          <cell r="E55">
            <v>8317</v>
          </cell>
        </row>
        <row r="56">
          <cell r="A56" t="str">
            <v>BB.1114</v>
          </cell>
          <cell r="B56" t="str">
            <v>Laáp ñaát hoá moùng baèng ñaát ñaøo coù saün</v>
          </cell>
          <cell r="C56" t="str">
            <v>m3</v>
          </cell>
          <cell r="E56">
            <v>8317</v>
          </cell>
        </row>
        <row r="57">
          <cell r="A57" t="str">
            <v>BC.1113</v>
          </cell>
          <cell r="B57" t="str">
            <v>Ñaøo san ñaát baèng maùy ñaøo £ 0,4m3. OÂtoâ 5T, maùy uûi £ 110 CV phaïm vi 300m</v>
          </cell>
          <cell r="C57" t="str">
            <v>m3</v>
          </cell>
          <cell r="E57">
            <v>100.55</v>
          </cell>
          <cell r="F57">
            <v>6280.8</v>
          </cell>
        </row>
        <row r="58">
          <cell r="A58" t="str">
            <v>BC.1123</v>
          </cell>
          <cell r="B58" t="str">
            <v>Ñaøo san ñaát baèng maùy ñaøo £ 0,8m3. OÂtoâ 5T, maùy uûi £ 110 CV phaïm vi 300m</v>
          </cell>
          <cell r="C58" t="str">
            <v>m3</v>
          </cell>
          <cell r="E58">
            <v>100.55</v>
          </cell>
          <cell r="F58">
            <v>6031.34</v>
          </cell>
        </row>
        <row r="59">
          <cell r="A59" t="str">
            <v>BC.1124</v>
          </cell>
          <cell r="B59" t="str">
            <v>Ñaøo san ñaát baèng maùy ñaøo £ 0,8m3. OÂtoâ 5T, maùy uûi £ 110 CV phaïm vi 300m</v>
          </cell>
          <cell r="C59" t="str">
            <v>m3</v>
          </cell>
          <cell r="E59">
            <v>142.75</v>
          </cell>
          <cell r="F59">
            <v>6555.89</v>
          </cell>
        </row>
        <row r="60">
          <cell r="A60" t="str">
            <v>BC.1313</v>
          </cell>
          <cell r="B60" t="str">
            <v>Ñaøo san ñaát baèng maùy ñaøo £ 0,4m3. OÂtoâ 5T, maùy uûi £ 110 CV phaïm vi 500m</v>
          </cell>
          <cell r="C60" t="str">
            <v>m3</v>
          </cell>
          <cell r="E60">
            <v>100.55</v>
          </cell>
          <cell r="F60">
            <v>6993.43</v>
          </cell>
        </row>
        <row r="61">
          <cell r="A61" t="str">
            <v>BC.1323</v>
          </cell>
          <cell r="B61" t="str">
            <v>Ñaøo san ñaát baèng maùy ñaøo £ 0,8m3. OÂtoâ 5T, maùy uûi £ 110 CV phaïm vi 500m</v>
          </cell>
          <cell r="C61" t="str">
            <v>m3</v>
          </cell>
          <cell r="E61">
            <v>100.55</v>
          </cell>
          <cell r="F61">
            <v>6743.97</v>
          </cell>
        </row>
        <row r="62">
          <cell r="A62" t="str">
            <v>BC.1324</v>
          </cell>
          <cell r="B62" t="str">
            <v>Ñaøo san ñaát baèng maùy ñaøo £ 0,8m3. OÂtoâ 5T, maùy uûi £ 110 CV phaïm vi 500m</v>
          </cell>
          <cell r="C62" t="str">
            <v>m3</v>
          </cell>
          <cell r="E62">
            <v>142.75</v>
          </cell>
          <cell r="F62">
            <v>7151.64</v>
          </cell>
        </row>
        <row r="63">
          <cell r="A63" t="str">
            <v>BC.1513</v>
          </cell>
          <cell r="B63" t="str">
            <v>Ñaøo san ñaát baèng maùy ñaøo £ 0,4m3. OÂtoâ 5T, maùy uûi £ 110 CV phaïm vi 700m</v>
          </cell>
          <cell r="C63" t="str">
            <v>m3</v>
          </cell>
          <cell r="E63">
            <v>100.55</v>
          </cell>
          <cell r="F63">
            <v>7458.2</v>
          </cell>
        </row>
        <row r="64">
          <cell r="A64" t="str">
            <v>BC.1523</v>
          </cell>
          <cell r="B64" t="str">
            <v>Ñaøo san ñaát baèng maùy ñaøo £ 0,4m3. OÂtoâ 5T, maùy uûi £ 110 CV phaïm vi 700m</v>
          </cell>
          <cell r="C64" t="str">
            <v>m3</v>
          </cell>
          <cell r="E64">
            <v>100.55</v>
          </cell>
          <cell r="F64">
            <v>7208.74</v>
          </cell>
        </row>
        <row r="65">
          <cell r="A65" t="str">
            <v>BC.1524</v>
          </cell>
          <cell r="B65" t="str">
            <v>Ñaøo san ñaát baèng maùy ñaøo £ 0,4m3. OÂtoâ 5T, maùy uûi £ 110 CV phaïm vi 700m</v>
          </cell>
          <cell r="C65" t="str">
            <v>m3</v>
          </cell>
          <cell r="E65">
            <v>142.75</v>
          </cell>
          <cell r="F65">
            <v>7672.17</v>
          </cell>
        </row>
        <row r="66">
          <cell r="A66" t="str">
            <v>BC.1753</v>
          </cell>
          <cell r="B66" t="str">
            <v>Ñaøo san ñaát baèng maùy ñaøo £ 0,8m3. OÂtoâ 10T,maùy uûi £ 110 CV phaïm vi 700m</v>
          </cell>
          <cell r="C66" t="str">
            <v>m3</v>
          </cell>
          <cell r="E66">
            <v>100.55</v>
          </cell>
          <cell r="F66">
            <v>7349.15</v>
          </cell>
        </row>
        <row r="67">
          <cell r="A67" t="str">
            <v>BC.1754</v>
          </cell>
          <cell r="B67" t="str">
            <v>Ñaøo san ñaát baèng maùy ñaøo £ 0,8m3. OÂtoâ 10T,maùy uûi £ 110 CV phaïm vi 700m</v>
          </cell>
          <cell r="C67" t="str">
            <v>m3</v>
          </cell>
          <cell r="E67">
            <v>142.75</v>
          </cell>
          <cell r="F67">
            <v>8084.45</v>
          </cell>
        </row>
        <row r="68">
          <cell r="A68" t="str">
            <v>BD.1113</v>
          </cell>
          <cell r="B68" t="str">
            <v xml:space="preserve">Ñaøo xuùc ñaát phaïm vi £ 300m ñaát loaïi 3 (baèng oâtoâ 5T, maùy uûi £110CV, maùy ñaøo £ 0,4 m3) </v>
          </cell>
          <cell r="C68" t="str">
            <v>m3</v>
          </cell>
          <cell r="E68">
            <v>100.55</v>
          </cell>
          <cell r="F68">
            <v>5977.37</v>
          </cell>
        </row>
        <row r="69">
          <cell r="A69" t="str">
            <v>BD.1123</v>
          </cell>
          <cell r="B69" t="str">
            <v xml:space="preserve">Ñaøo xuùc ñaát phaïm vi £ 300m ñaát loaïi 3 (baèng oâtoâ 5T, maùy uûi £110CV, maùy ñaøo £ 0,8 m3) </v>
          </cell>
          <cell r="C69" t="str">
            <v>m3</v>
          </cell>
          <cell r="E69">
            <v>100.55</v>
          </cell>
          <cell r="F69">
            <v>5771.27</v>
          </cell>
        </row>
        <row r="70">
          <cell r="A70" t="str">
            <v>BD.1124</v>
          </cell>
          <cell r="B70" t="str">
            <v xml:space="preserve">Ñaøo xuùc ñaát phaïm vi £ 300m ñaát loaïi 3 (baèng oâtoâ 5T, maùy uûi £110CV, maùy ñaøo £ 0,8 m3) </v>
          </cell>
          <cell r="C70" t="str">
            <v>m3</v>
          </cell>
          <cell r="E70">
            <v>142.75</v>
          </cell>
          <cell r="F70">
            <v>6353.11</v>
          </cell>
        </row>
        <row r="71">
          <cell r="A71" t="str">
            <v>BD.1313</v>
          </cell>
          <cell r="B71" t="str">
            <v xml:space="preserve">Ñaøo xuùc ñaát phaïm vi £ 500m ñaát loaïi 3 (baèng oâtoâ 5T, maùy uûi £110CV, maùy ñaøo £ 0,4 m3) </v>
          </cell>
          <cell r="C71" t="str">
            <v>m3</v>
          </cell>
          <cell r="E71">
            <v>100.55</v>
          </cell>
          <cell r="F71">
            <v>6690</v>
          </cell>
        </row>
        <row r="72">
          <cell r="A72" t="str">
            <v>BD.1323</v>
          </cell>
          <cell r="B72" t="str">
            <v xml:space="preserve">Ñaøo xuùc ñaát phaïm vi £ 500m ñaát loaïi 3 (baèng oâtoâ 5T, maùy uûi £110CV, maùy ñaøo £ 0,8 m3) </v>
          </cell>
          <cell r="C72" t="str">
            <v>m3</v>
          </cell>
          <cell r="E72">
            <v>100.55</v>
          </cell>
          <cell r="F72">
            <v>6483.9</v>
          </cell>
        </row>
        <row r="73">
          <cell r="A73" t="str">
            <v>BD.1324</v>
          </cell>
          <cell r="B73" t="str">
            <v xml:space="preserve">Ñaøo xuùc ñaát phaïm vi £ 500m ñaát loaïi 3 (baèng oâtoâ 5T, maùy uûi £110CV, maùy ñaøo £ 0,8 m3) </v>
          </cell>
          <cell r="C73" t="str">
            <v>m3</v>
          </cell>
          <cell r="E73">
            <v>142.75</v>
          </cell>
          <cell r="F73">
            <v>6848.85</v>
          </cell>
        </row>
        <row r="74">
          <cell r="A74" t="str">
            <v>BD.1513</v>
          </cell>
          <cell r="B74" t="str">
            <v xml:space="preserve">Ñaøo xuùc ñaát phaïm vi £ 700m ñaát loaïi 3 (baèng oâtoâ 5T, maùy uûi £110CV, maùy ñaøo £ 0,4 m3) </v>
          </cell>
          <cell r="C74" t="str">
            <v>m3</v>
          </cell>
          <cell r="E74">
            <v>100.55</v>
          </cell>
          <cell r="F74">
            <v>7154.77</v>
          </cell>
        </row>
        <row r="75">
          <cell r="A75" t="str">
            <v>BD.1523</v>
          </cell>
          <cell r="B75" t="str">
            <v xml:space="preserve">Ñaøo xuùc ñaát phaïm vi £ 700m ñaát loaïi 3 (baèng oâtoâ 5T, maùy uûi £110CV, maùy ñaøo £ 0,8 m3) </v>
          </cell>
          <cell r="C75" t="str">
            <v>m3</v>
          </cell>
          <cell r="E75">
            <v>100.55</v>
          </cell>
          <cell r="F75">
            <v>6855.71</v>
          </cell>
        </row>
        <row r="76">
          <cell r="A76" t="str">
            <v>BD.1524</v>
          </cell>
          <cell r="B76" t="str">
            <v xml:space="preserve">Ñaøo xuùc ñaát phaïm vi £ 700m ñaát loaïi 3 (baèng oâtoâ 5T, maùy uûi £110CV, maùy ñaøo £ 0,8 m3) </v>
          </cell>
          <cell r="C76" t="str">
            <v>m3</v>
          </cell>
          <cell r="E76">
            <v>142.75</v>
          </cell>
          <cell r="F76">
            <v>7369.38</v>
          </cell>
        </row>
        <row r="77">
          <cell r="A77" t="str">
            <v>BD.1713</v>
          </cell>
          <cell r="B77" t="str">
            <v xml:space="preserve">Ñaøo xuùc ñaát phaïm vi £ 1000m ñaát loaïi 3 (baèng oâtoâ 5T, maùy uûi £110CV, maùy ñaøo £ 0,4 m3) </v>
          </cell>
          <cell r="C77" t="str">
            <v>m3</v>
          </cell>
          <cell r="E77">
            <v>100.55</v>
          </cell>
          <cell r="F77">
            <v>7836.42</v>
          </cell>
        </row>
        <row r="78">
          <cell r="A78" t="str">
            <v>BD.1723</v>
          </cell>
          <cell r="B78" t="str">
            <v xml:space="preserve">Ñaøo xuùc ñaát phaïm vi £ 1000m ñaát loaïi 3 (baèng oâtoâ 5T, maùy uûi £110CV, maùy ñaøo £ 0,8 m3) </v>
          </cell>
          <cell r="C78" t="str">
            <v>m3</v>
          </cell>
          <cell r="E78">
            <v>100.55</v>
          </cell>
          <cell r="F78">
            <v>8123.57</v>
          </cell>
        </row>
        <row r="79">
          <cell r="A79" t="str">
            <v>BG.1113</v>
          </cell>
          <cell r="B79" t="str">
            <v xml:space="preserve">Ñaøo neàn ñöôøng laøm môùi phaïm vi £ 300m ñaát C3 (baèng oâtoâ 5T, maùy uûi £110CV, maùy ñaøo £ 0,4 m3) </v>
          </cell>
          <cell r="C79" t="str">
            <v>m3</v>
          </cell>
          <cell r="E79">
            <v>2420.54</v>
          </cell>
          <cell r="F79">
            <v>6843.64</v>
          </cell>
        </row>
        <row r="80">
          <cell r="A80" t="str">
            <v>BG.1123</v>
          </cell>
          <cell r="B80" t="str">
            <v xml:space="preserve">Ñaøo neàn ñöôøng laøm môùi phaïm vi £ 300m ñaát C3 (baèng oâtoâ 5T, maùy uûi £110CV, maùy ñaøo £ 0,8 m3) </v>
          </cell>
          <cell r="C80" t="str">
            <v>m3</v>
          </cell>
          <cell r="E80">
            <v>2420.54</v>
          </cell>
          <cell r="F80">
            <v>6553.43</v>
          </cell>
        </row>
        <row r="81">
          <cell r="A81" t="str">
            <v>BG.1124</v>
          </cell>
          <cell r="B81" t="str">
            <v xml:space="preserve">Ñaøo neàn ñöôøng laøm môùi phaïm vi £ 300m ñaát C3 (baèng oâtoâ 5T, maùy uûi £110CV, maùy ñaøo £ 0,8 m3) </v>
          </cell>
          <cell r="C81" t="str">
            <v>m3</v>
          </cell>
          <cell r="E81">
            <v>2805.34</v>
          </cell>
          <cell r="F81">
            <v>7220.33</v>
          </cell>
        </row>
        <row r="82">
          <cell r="A82" t="str">
            <v>BG.1713</v>
          </cell>
          <cell r="B82" t="str">
            <v xml:space="preserve">Ñaøo neàn ñöôøng laøm môùi phaïm vi £ 1000m ñaát C3 (baèng oâtoâ 5T, maùy uûi £110CV, maùy ñaøo £ 0,4 m3) </v>
          </cell>
          <cell r="C82" t="str">
            <v>m3</v>
          </cell>
          <cell r="E82">
            <v>2420.54</v>
          </cell>
          <cell r="F82">
            <v>8702.69</v>
          </cell>
        </row>
        <row r="83">
          <cell r="A83" t="str">
            <v>BG.1733</v>
          </cell>
          <cell r="B83" t="str">
            <v xml:space="preserve">Ñaøo neàn ñöôøng laøm môùi phaïm vi £ 300m ñaát C3 (baèng oâtoâ 7T, maùy uûi £110CV, maùy ñaøo £ 0,4 m3) </v>
          </cell>
          <cell r="C83" t="str">
            <v>m3</v>
          </cell>
          <cell r="E83">
            <v>2420.54</v>
          </cell>
          <cell r="F83">
            <v>8412.48</v>
          </cell>
        </row>
        <row r="84">
          <cell r="A84" t="str">
            <v>BG.1734</v>
          </cell>
          <cell r="B84" t="str">
            <v xml:space="preserve">Ñaøo neàn ñöôøng laøm môùi phaïm vi £ 300m ñaát C3 (baèng oâtoâ 7T, maùy uûi £110CV, maùy ñaøo £ 0,4 m3) </v>
          </cell>
          <cell r="C84" t="str">
            <v>m3</v>
          </cell>
          <cell r="E84">
            <v>2805.34</v>
          </cell>
          <cell r="F84">
            <v>9079.3700000000008</v>
          </cell>
        </row>
        <row r="85">
          <cell r="A85" t="str">
            <v>BJ.1111</v>
          </cell>
          <cell r="B85" t="str">
            <v>Vaän chuyeån lôùp thaûo moäc cöï ly 1000 meùt</v>
          </cell>
          <cell r="C85" t="str">
            <v>m3</v>
          </cell>
          <cell r="F85">
            <v>2044.95</v>
          </cell>
        </row>
        <row r="86">
          <cell r="A86" t="str">
            <v>BJ.1114</v>
          </cell>
          <cell r="B86" t="str">
            <v>Vaän chuyeån lôùp thaûo moäc cöï ly 1000 meùt</v>
          </cell>
          <cell r="C86" t="str">
            <v>m3</v>
          </cell>
          <cell r="F86">
            <v>2726.6</v>
          </cell>
        </row>
        <row r="87">
          <cell r="A87" t="str">
            <v>BJ.1113</v>
          </cell>
          <cell r="B87" t="str">
            <v>Vaän chuyeån ñaát thöøa xa 1000m baèng oâtoâ 5T</v>
          </cell>
          <cell r="C87" t="str">
            <v>m3</v>
          </cell>
          <cell r="F87">
            <v>2664.63</v>
          </cell>
        </row>
        <row r="88">
          <cell r="A88" t="str">
            <v>BJ.1114</v>
          </cell>
          <cell r="B88" t="str">
            <v>Vaän chuyeån ñaát thöøa xa 1000m baèng oâtoâ 5T</v>
          </cell>
          <cell r="C88" t="str">
            <v>m3</v>
          </cell>
          <cell r="F88">
            <v>2726.6</v>
          </cell>
        </row>
        <row r="89">
          <cell r="A89" t="str">
            <v>BK.2103</v>
          </cell>
          <cell r="B89" t="str">
            <v>San ñaàm ñaát maët baèng ñaát caáp 3 baèng maùy ñaàm 9T, maùy uûi 110 CV</v>
          </cell>
          <cell r="C89" t="str">
            <v>m3</v>
          </cell>
          <cell r="F89">
            <v>2133.14</v>
          </cell>
        </row>
        <row r="90">
          <cell r="A90" t="str">
            <v>BK.2104</v>
          </cell>
          <cell r="B90" t="str">
            <v>San ñaàm ñaát maët baèng ñaát caáp 3 baèng maùy ñaàm 9T, maùy uûi 110 CV</v>
          </cell>
          <cell r="C90" t="str">
            <v>m3</v>
          </cell>
          <cell r="F90">
            <v>2528.52</v>
          </cell>
        </row>
        <row r="91">
          <cell r="A91" t="str">
            <v>BK.2203</v>
          </cell>
          <cell r="B91" t="str">
            <v>San ñaàm ñaát maët baèng ñaát caáp 3 baèng maùy ñaàm 16T, maùy uûi 110 CV</v>
          </cell>
          <cell r="C91" t="str">
            <v>m3</v>
          </cell>
          <cell r="F91">
            <v>1840.04</v>
          </cell>
        </row>
        <row r="92">
          <cell r="A92" t="str">
            <v>BK.2204</v>
          </cell>
          <cell r="B92" t="str">
            <v>San ñaàm ñaát maët baèng ñaát caáp 3 baèng maùy ñaàm 16T, maùy uûi 110 CV</v>
          </cell>
          <cell r="C92" t="str">
            <v>m3</v>
          </cell>
          <cell r="F92">
            <v>2343.25</v>
          </cell>
        </row>
        <row r="93">
          <cell r="A93" t="str">
            <v>BK.2303</v>
          </cell>
          <cell r="B93" t="str">
            <v>San ñaàm ñaát maët baèng ñaát caáp 3 baèng maùy ñaàm 25T, maùy uûi 110 CV</v>
          </cell>
          <cell r="C93" t="str">
            <v>m3</v>
          </cell>
          <cell r="F93">
            <v>1756.17</v>
          </cell>
        </row>
        <row r="94">
          <cell r="A94" t="str">
            <v>BK.2304</v>
          </cell>
          <cell r="B94" t="str">
            <v>San ñaàm ñaát maët baèng ñaát caáp 3 baèng maùy ñaàm 25T, maùy uûi 110 CV</v>
          </cell>
          <cell r="C94" t="str">
            <v>m3</v>
          </cell>
          <cell r="F94">
            <v>2231.8000000000002</v>
          </cell>
        </row>
        <row r="95">
          <cell r="A95" t="str">
            <v>BK.4113</v>
          </cell>
          <cell r="B95" t="str">
            <v>Ñaép ñaát neàn ñöôøng maùy ñaàm 9T, maùy uûi 110 CV ñaát caáp 3 (K=0,9)</v>
          </cell>
          <cell r="C95" t="str">
            <v>m3</v>
          </cell>
          <cell r="E95">
            <v>392.25</v>
          </cell>
          <cell r="F95">
            <v>2486.8200000000002</v>
          </cell>
        </row>
        <row r="96">
          <cell r="A96" t="str">
            <v>BK.4114</v>
          </cell>
          <cell r="B96" t="str">
            <v>Ñaép ñaát neàn ñöôøng maùy ñaàm 9T, maùy uûi 110 CV ñaát caáp 3 (K=0,9)</v>
          </cell>
          <cell r="C96" t="str">
            <v>m3</v>
          </cell>
          <cell r="E96">
            <v>392.25</v>
          </cell>
          <cell r="F96">
            <v>2533.5300000000002</v>
          </cell>
        </row>
        <row r="97">
          <cell r="A97" t="str">
            <v>BK.4123</v>
          </cell>
          <cell r="B97" t="str">
            <v>Ñaép ñaát neàn ñöôøng maùy ñaàm 9T, maùy uûi 110 CV ñaát caáp 3 (K=0,95)</v>
          </cell>
          <cell r="C97" t="str">
            <v>m3</v>
          </cell>
          <cell r="E97">
            <v>392.25</v>
          </cell>
          <cell r="F97">
            <v>3607.89</v>
          </cell>
        </row>
        <row r="98">
          <cell r="A98" t="str">
            <v>BK.4124</v>
          </cell>
          <cell r="B98" t="str">
            <v>Ñaép ñaát neàn ñöôøng maùy ñaàm 9T, maùy uûi 110 CV ñaát caáp 3 (K=0,95)</v>
          </cell>
          <cell r="C98" t="str">
            <v>m3</v>
          </cell>
          <cell r="E98">
            <v>392.25</v>
          </cell>
          <cell r="F98">
            <v>3674.61</v>
          </cell>
        </row>
        <row r="99">
          <cell r="A99" t="str">
            <v>BK.4213</v>
          </cell>
          <cell r="B99" t="str">
            <v>Ñaép ñaát neàn ñöôøng maùy ñaàm 16T, maùy uûi 110 CV ñaát caáp 3 (K=0,90)</v>
          </cell>
          <cell r="C99" t="str">
            <v>m3</v>
          </cell>
          <cell r="E99">
            <v>392.25</v>
          </cell>
          <cell r="F99">
            <v>2147.0100000000002</v>
          </cell>
        </row>
        <row r="100">
          <cell r="A100" t="str">
            <v>BK.4214</v>
          </cell>
          <cell r="B100" t="str">
            <v>Ñaép ñaát neàn ñöôøng maùy ñaàm 16T, maùy uûi 110 CV ñaát caáp 3 (K=0,90)</v>
          </cell>
          <cell r="C100" t="str">
            <v>m3</v>
          </cell>
          <cell r="E100">
            <v>392.25</v>
          </cell>
          <cell r="F100">
            <v>2192.29</v>
          </cell>
        </row>
        <row r="101">
          <cell r="A101" t="str">
            <v>BK.4223</v>
          </cell>
          <cell r="B101" t="str">
            <v>Ñaép ñaát neàn ñöôøng maùy ñaàm 16T, maùy uûi 110 CV ñaát caáp 3 (K=0,95)</v>
          </cell>
          <cell r="C101" t="str">
            <v>m3</v>
          </cell>
          <cell r="E101">
            <v>392.25</v>
          </cell>
          <cell r="F101">
            <v>3103.09</v>
          </cell>
        </row>
        <row r="102">
          <cell r="A102" t="str">
            <v>BK.4224</v>
          </cell>
          <cell r="B102" t="str">
            <v>Ñaép ñaát neàn ñöôøng maùy ñaàm 16T, maùy uûi 110 CV ñaát caáp 3 (K=0,95)</v>
          </cell>
          <cell r="C102" t="str">
            <v>m3</v>
          </cell>
          <cell r="E102">
            <v>392.25</v>
          </cell>
          <cell r="F102">
            <v>3165.15</v>
          </cell>
        </row>
        <row r="103">
          <cell r="A103" t="str">
            <v>BK.4313</v>
          </cell>
          <cell r="B103" t="str">
            <v>Ñaép ñaát neàn ñöôøng maùy ñaàm 25T, maùy uûi 110 CV ñaát caáp 3 (K=0,90)</v>
          </cell>
          <cell r="C103" t="str">
            <v>m3</v>
          </cell>
          <cell r="E103">
            <v>392.25</v>
          </cell>
          <cell r="F103">
            <v>2048.87</v>
          </cell>
        </row>
        <row r="104">
          <cell r="A104" t="str">
            <v>BK.4314</v>
          </cell>
          <cell r="B104" t="str">
            <v>Ñaép ñaát neàn ñöôøng maùy ñaàm 25T, maùy uûi 110 CV ñaát caáp 3 (K=0,90)</v>
          </cell>
          <cell r="C104" t="str">
            <v>m3</v>
          </cell>
          <cell r="E104">
            <v>392.25</v>
          </cell>
          <cell r="F104">
            <v>2085.46</v>
          </cell>
        </row>
        <row r="105">
          <cell r="A105" t="str">
            <v>BK.4323</v>
          </cell>
          <cell r="B105" t="str">
            <v>Ñaép ñaát neàn ñöôøng maùy ñaàm 25T, maùy uûi 110 CV ñaát caáp 3 (K=0,95)</v>
          </cell>
          <cell r="C105" t="str">
            <v>m3</v>
          </cell>
          <cell r="E105">
            <v>392.25</v>
          </cell>
          <cell r="F105">
            <v>2963.54</v>
          </cell>
        </row>
        <row r="106">
          <cell r="A106" t="str">
            <v>BK.4324</v>
          </cell>
          <cell r="B106" t="str">
            <v>Ñaép ñaát neàn ñöôøng maùy ñaàm 25T, maùy uûi 110 CV ñaát caáp 3 (K=0,95)</v>
          </cell>
          <cell r="C106" t="str">
            <v>m3</v>
          </cell>
          <cell r="E106">
            <v>392.25</v>
          </cell>
          <cell r="F106">
            <v>3014.82</v>
          </cell>
        </row>
        <row r="107">
          <cell r="A107" t="str">
            <v>BK.5111</v>
          </cell>
          <cell r="B107" t="str">
            <v xml:space="preserve">Ñaép caùt hoá moùng </v>
          </cell>
          <cell r="C107" t="str">
            <v>m3</v>
          </cell>
          <cell r="D107">
            <v>92775.58</v>
          </cell>
          <cell r="E107">
            <v>1880.8</v>
          </cell>
          <cell r="F107">
            <v>2388.5500000000002</v>
          </cell>
        </row>
        <row r="108">
          <cell r="A108" t="str">
            <v>BK.5112</v>
          </cell>
          <cell r="B108" t="str">
            <v>Ñaép caùt maët baèng</v>
          </cell>
          <cell r="C108" t="str">
            <v>m3</v>
          </cell>
          <cell r="D108">
            <v>92775.58</v>
          </cell>
          <cell r="E108">
            <v>194.57</v>
          </cell>
          <cell r="F108">
            <v>2207.56</v>
          </cell>
        </row>
        <row r="109">
          <cell r="A109" t="str">
            <v>BK.5113</v>
          </cell>
          <cell r="B109" t="str">
            <v>Ñaép caùt neàn ñöôøng K=0,95</v>
          </cell>
          <cell r="C109" t="str">
            <v>m3</v>
          </cell>
          <cell r="D109">
            <v>92775.58</v>
          </cell>
          <cell r="E109">
            <v>259.42</v>
          </cell>
          <cell r="F109">
            <v>3212.15</v>
          </cell>
        </row>
        <row r="110">
          <cell r="A110" t="str">
            <v>BK.5114</v>
          </cell>
          <cell r="B110" t="str">
            <v>Ñaép caùt neàn ñöôøng K=0,98</v>
          </cell>
          <cell r="C110" t="str">
            <v>m3</v>
          </cell>
          <cell r="D110">
            <v>36976.980000000003</v>
          </cell>
          <cell r="E110">
            <v>259.42</v>
          </cell>
          <cell r="F110">
            <v>3729.73</v>
          </cell>
        </row>
        <row r="111">
          <cell r="A111" t="str">
            <v>EB.1110</v>
          </cell>
          <cell r="B111" t="str">
            <v>Laøm moùng ñöôøng baèng ñaù ba, ñaù hoäc chieàu daøy ñaõ leøn eùp £ 20cm</v>
          </cell>
          <cell r="C111" t="str">
            <v>m3</v>
          </cell>
          <cell r="D111">
            <v>110363</v>
          </cell>
          <cell r="E111">
            <v>7944</v>
          </cell>
          <cell r="F111">
            <v>2528</v>
          </cell>
        </row>
        <row r="112">
          <cell r="A112" t="str">
            <v>EB.1120</v>
          </cell>
          <cell r="B112" t="str">
            <v>Laøm moùng ñöôøng baèng ñaù ba, ñaù hoäc chieàu daøy ñaõ leøn eùp &gt; 20cm</v>
          </cell>
          <cell r="C112" t="str">
            <v>m3</v>
          </cell>
          <cell r="D112">
            <v>110363</v>
          </cell>
          <cell r="E112">
            <v>6976</v>
          </cell>
          <cell r="F112">
            <v>2275</v>
          </cell>
        </row>
        <row r="113">
          <cell r="A113" t="str">
            <v>EB.2110</v>
          </cell>
          <cell r="B113" t="str">
            <v xml:space="preserve">Laøm moùng caáp phoái ñaù daêm lôùp döôùi ñöôøng môû roäng </v>
          </cell>
          <cell r="C113" t="str">
            <v>m3</v>
          </cell>
          <cell r="D113">
            <v>66240</v>
          </cell>
          <cell r="E113">
            <v>568.22</v>
          </cell>
          <cell r="F113">
            <v>9787.66</v>
          </cell>
        </row>
        <row r="114">
          <cell r="A114" t="str">
            <v>EB.2120</v>
          </cell>
          <cell r="B114" t="str">
            <v>Laøm moùng caáp phoái ñaù daêm lôùp döôùi ñöôøng laøm môùi</v>
          </cell>
          <cell r="C114" t="str">
            <v>m3</v>
          </cell>
          <cell r="D114">
            <v>66240</v>
          </cell>
          <cell r="E114">
            <v>527.63</v>
          </cell>
          <cell r="F114">
            <v>8300.2800000000007</v>
          </cell>
        </row>
        <row r="115">
          <cell r="A115" t="str">
            <v>EB.2210</v>
          </cell>
          <cell r="B115" t="str">
            <v xml:space="preserve">Laøm moùng caáp phoái ñaù daêm lôùp döôùi ñöôøng môû roäng </v>
          </cell>
          <cell r="C115" t="str">
            <v>m3</v>
          </cell>
          <cell r="D115">
            <v>66240</v>
          </cell>
          <cell r="E115">
            <v>622.33000000000004</v>
          </cell>
          <cell r="F115">
            <v>7988.29</v>
          </cell>
        </row>
        <row r="116">
          <cell r="A116" t="str">
            <v>EB.2220</v>
          </cell>
          <cell r="B116" t="str">
            <v>Laøm moùng caáp phoái ñaù daêm lôùp döôùi ñöôøng laøm môùi</v>
          </cell>
          <cell r="C116" t="str">
            <v>m3</v>
          </cell>
          <cell r="D116">
            <v>66240</v>
          </cell>
          <cell r="E116">
            <v>595.28</v>
          </cell>
          <cell r="F116">
            <v>6710.16</v>
          </cell>
        </row>
        <row r="117">
          <cell r="A117" t="str">
            <v>EC.1111</v>
          </cell>
          <cell r="B117" t="str">
            <v>Laøm maët ñöôøng ñaù daêm nöôùc lôùp treân chieàu daøy ñaõ leøn eùp 8 cm</v>
          </cell>
          <cell r="C117" t="str">
            <v>m3</v>
          </cell>
          <cell r="D117">
            <v>12125.09</v>
          </cell>
          <cell r="E117">
            <v>1355.09</v>
          </cell>
          <cell r="F117">
            <v>3159.02</v>
          </cell>
        </row>
        <row r="118">
          <cell r="A118" t="str">
            <v>EC.1112</v>
          </cell>
          <cell r="B118" t="str">
            <v>Laøm maët ñöôøng ñaù daêm nöôùc lôùp treân chieàu daøy ñaõ leøn eùp 10 cm</v>
          </cell>
          <cell r="C118" t="str">
            <v>m3</v>
          </cell>
          <cell r="D118">
            <v>14831.61</v>
          </cell>
          <cell r="E118">
            <v>1451.88</v>
          </cell>
          <cell r="F118">
            <v>3902.32</v>
          </cell>
        </row>
        <row r="119">
          <cell r="A119" t="str">
            <v>EC.1113</v>
          </cell>
          <cell r="B119" t="str">
            <v>Laøm maët ñöôøng ñaù daêm nöôùc lôùp treân chieàu daøy ñaõ leøn eùp 12 cm</v>
          </cell>
          <cell r="C119" t="str">
            <v>m3</v>
          </cell>
          <cell r="D119">
            <v>17263.3</v>
          </cell>
          <cell r="E119">
            <v>1520.84</v>
          </cell>
          <cell r="F119">
            <v>4672.17</v>
          </cell>
        </row>
        <row r="120">
          <cell r="A120" t="str">
            <v>EC.1114</v>
          </cell>
          <cell r="B120" t="str">
            <v>Laøm maët ñöôøng ñaù daêm nöôùc lôùp treân chieàu daøy ñaõ leøn eùp 14 cm</v>
          </cell>
          <cell r="C120" t="str">
            <v>m3</v>
          </cell>
          <cell r="D120">
            <v>20163.75</v>
          </cell>
          <cell r="E120">
            <v>1586.18</v>
          </cell>
          <cell r="F120">
            <v>5442.02</v>
          </cell>
        </row>
        <row r="121">
          <cell r="A121" t="str">
            <v>EC.1115</v>
          </cell>
          <cell r="B121" t="str">
            <v>Laøm maët ñöôøng ñaù daêm nöôùc lôùp treân chieàu daøy ñaõ leøn eùp 15 cm</v>
          </cell>
          <cell r="C121" t="str">
            <v>m3</v>
          </cell>
          <cell r="D121">
            <v>17282.490000000002</v>
          </cell>
          <cell r="E121">
            <v>1624.9</v>
          </cell>
          <cell r="F121">
            <v>5813.66</v>
          </cell>
        </row>
        <row r="122">
          <cell r="A122" t="str">
            <v>EC.1211</v>
          </cell>
          <cell r="B122" t="str">
            <v>Laøm maët ñöôøng ñaù daêm nöôùc lôùp döôùi chieàu daøy ñaõ leøn eùp 8 cm</v>
          </cell>
          <cell r="C122" t="str">
            <v>m3</v>
          </cell>
          <cell r="D122">
            <v>8738.7800000000007</v>
          </cell>
          <cell r="E122">
            <v>661.82</v>
          </cell>
          <cell r="F122">
            <v>2654.64</v>
          </cell>
        </row>
        <row r="123">
          <cell r="A123" t="str">
            <v>EC.1212</v>
          </cell>
          <cell r="B123" t="str">
            <v>Laøm maët ñöôøng ñaù daêm nöôùc lôùp döôùi chieàu daøy ñaõ leøn eùp 10 cm</v>
          </cell>
          <cell r="C123" t="str">
            <v>m3</v>
          </cell>
          <cell r="D123">
            <v>10915.2</v>
          </cell>
          <cell r="E123">
            <v>741.67</v>
          </cell>
          <cell r="F123">
            <v>3185.57</v>
          </cell>
        </row>
        <row r="124">
          <cell r="A124" t="str">
            <v>EC.1213</v>
          </cell>
          <cell r="B124" t="str">
            <v>Laøm maët ñöôøng ñaù daêm nöôùc lôùp döôùi chieàu daøy ñaõ leøn eùp 12 cm</v>
          </cell>
          <cell r="C124" t="str">
            <v>m3</v>
          </cell>
          <cell r="D124">
            <v>13099.9</v>
          </cell>
          <cell r="E124">
            <v>793.69</v>
          </cell>
          <cell r="F124">
            <v>4167.79</v>
          </cell>
        </row>
        <row r="125">
          <cell r="A125" t="str">
            <v>EC.1214</v>
          </cell>
          <cell r="B125" t="str">
            <v>Laøm maët ñöôøng ñaù daêm nöôùc lôùp döôùi chieàu daøy ñaõ leøn eùp 14 cm</v>
          </cell>
          <cell r="C125" t="str">
            <v>m3</v>
          </cell>
          <cell r="D125">
            <v>15284.6</v>
          </cell>
          <cell r="E125">
            <v>846.93</v>
          </cell>
          <cell r="F125">
            <v>4619.08</v>
          </cell>
        </row>
        <row r="126">
          <cell r="A126" t="str">
            <v>EC.1215</v>
          </cell>
          <cell r="B126" t="str">
            <v>Laøm maët ñöôøng ñaù daêm nöôùc lôùp döôùi chieàu daøy ñaõ leøn eùp 15 cm</v>
          </cell>
          <cell r="C126" t="str">
            <v>m3</v>
          </cell>
          <cell r="D126">
            <v>16376.94</v>
          </cell>
          <cell r="E126">
            <v>873.55</v>
          </cell>
          <cell r="F126">
            <v>4937.63</v>
          </cell>
        </row>
        <row r="127">
          <cell r="A127" t="str">
            <v>EC.2111</v>
          </cell>
          <cell r="B127" t="str">
            <v>Laøm maët ñöôøng caáp phoái lôùp treân chieàu daøy ñaõ leøn eùp 6 cm</v>
          </cell>
          <cell r="C127" t="str">
            <v>m3</v>
          </cell>
          <cell r="D127">
            <v>3024.46</v>
          </cell>
          <cell r="E127">
            <v>398.28</v>
          </cell>
          <cell r="F127">
            <v>1884.8</v>
          </cell>
        </row>
        <row r="128">
          <cell r="A128" t="str">
            <v>EC.2112</v>
          </cell>
          <cell r="B128" t="str">
            <v>Laøm maët ñöôøng caáp phoái lôùp treân chieàu daøy ñaõ leøn eùp 8 cm</v>
          </cell>
          <cell r="C128" t="str">
            <v>m3</v>
          </cell>
          <cell r="D128">
            <v>3708.46</v>
          </cell>
          <cell r="E128">
            <v>423.25</v>
          </cell>
          <cell r="F128">
            <v>2601.5500000000002</v>
          </cell>
        </row>
        <row r="129">
          <cell r="A129" t="str">
            <v>EC.2113</v>
          </cell>
          <cell r="B129" t="str">
            <v>Laøm maët ñöôøng caáp phoái lôùp treân chieàu daøy ñaõ leøn eùp 10 cm</v>
          </cell>
          <cell r="C129" t="str">
            <v>m3</v>
          </cell>
          <cell r="D129">
            <v>4394.8599999999997</v>
          </cell>
          <cell r="E129">
            <v>449.4</v>
          </cell>
          <cell r="F129">
            <v>3185.57</v>
          </cell>
        </row>
        <row r="130">
          <cell r="A130" t="str">
            <v>EC.2114</v>
          </cell>
          <cell r="B130" t="str">
            <v>Laøm maët ñöôøng caáp phoái lôùp treân chieàu daøy ñaõ leøn eùp 12 cm</v>
          </cell>
          <cell r="C130" t="str">
            <v>m3</v>
          </cell>
          <cell r="D130">
            <v>5081.26</v>
          </cell>
          <cell r="E130">
            <v>475.56</v>
          </cell>
          <cell r="F130">
            <v>3875.78</v>
          </cell>
        </row>
        <row r="131">
          <cell r="A131" t="str">
            <v>EC.2115</v>
          </cell>
          <cell r="B131" t="str">
            <v>Laøm maët ñöôøng caáp phoái lôùp treân chieàu daøy ñaõ leøn eùp 14 cm</v>
          </cell>
          <cell r="C131" t="str">
            <v>m3</v>
          </cell>
          <cell r="D131">
            <v>5765.26</v>
          </cell>
          <cell r="E131">
            <v>501.72</v>
          </cell>
          <cell r="F131">
            <v>4512.8900000000003</v>
          </cell>
        </row>
        <row r="132">
          <cell r="A132" t="str">
            <v>EC.2116</v>
          </cell>
          <cell r="B132" t="str">
            <v>Laøm maët ñöôøng caáp phoái lôùp treân chieàu daøy ñaõ leøn eùp 16 cm</v>
          </cell>
          <cell r="C132" t="str">
            <v>m3</v>
          </cell>
          <cell r="D132">
            <v>4651.66</v>
          </cell>
          <cell r="E132">
            <v>527.87</v>
          </cell>
          <cell r="F132">
            <v>5070.37</v>
          </cell>
        </row>
        <row r="133">
          <cell r="A133" t="str">
            <v>EC.2117</v>
          </cell>
          <cell r="B133" t="str">
            <v>Laøm maët ñöôøng caáp phoái lôùp treân chieàu daøy ñaõ leøn eùp 18 cm</v>
          </cell>
          <cell r="C133" t="str">
            <v>m3</v>
          </cell>
          <cell r="D133">
            <v>7135.66</v>
          </cell>
          <cell r="E133">
            <v>552.84</v>
          </cell>
          <cell r="F133">
            <v>5760.57</v>
          </cell>
        </row>
        <row r="134">
          <cell r="A134" t="str">
            <v>EC.2118</v>
          </cell>
          <cell r="B134" t="str">
            <v>Laøm maët ñöôøng caáp phoái lôùp treân chieàu daøy ñaõ leøn eùp 20 cm</v>
          </cell>
          <cell r="C134" t="str">
            <v>m3</v>
          </cell>
          <cell r="D134">
            <v>7822.06</v>
          </cell>
          <cell r="E134">
            <v>578.99</v>
          </cell>
          <cell r="F134">
            <v>6397.68</v>
          </cell>
        </row>
        <row r="135">
          <cell r="A135" t="str">
            <v>EC.2211</v>
          </cell>
          <cell r="B135" t="str">
            <v>Laøm maët ñöôøng caáp phoái lôùp döôùi chieàu daøy ñaõ leøn eùp 8 cm</v>
          </cell>
          <cell r="C135" t="str">
            <v>m3</v>
          </cell>
          <cell r="D135">
            <v>2056.8000000000002</v>
          </cell>
          <cell r="E135">
            <v>235.4</v>
          </cell>
          <cell r="F135">
            <v>1353.87</v>
          </cell>
        </row>
        <row r="136">
          <cell r="A136" t="str">
            <v>EC.2212</v>
          </cell>
          <cell r="B136" t="str">
            <v>Laøm maët ñöôøng caáp phoái lôùp döôùi chieàu daøy ñaõ leøn eùp 8 cm</v>
          </cell>
          <cell r="C136" t="str">
            <v>m3</v>
          </cell>
          <cell r="D136">
            <v>2740.8</v>
          </cell>
          <cell r="E136">
            <v>261.56</v>
          </cell>
          <cell r="F136">
            <v>1858.25</v>
          </cell>
        </row>
        <row r="137">
          <cell r="A137" t="str">
            <v>EC.2213</v>
          </cell>
          <cell r="B137" t="str">
            <v>Laøm maët ñöôøng caáp phoái lôùp döôùi chieàu daøy ñaõ leøn eùp 10 cm</v>
          </cell>
          <cell r="C137" t="str">
            <v>m3</v>
          </cell>
          <cell r="D137">
            <v>3427.2</v>
          </cell>
          <cell r="E137">
            <v>287.70999999999998</v>
          </cell>
          <cell r="F137">
            <v>2256.4499999999998</v>
          </cell>
        </row>
        <row r="138">
          <cell r="A138" t="str">
            <v>EC.2214</v>
          </cell>
          <cell r="B138" t="str">
            <v>Laøm maët ñöôøng caáp phoái lôùp döôùi chieàu daøy ñaõ leøn eùp 12 cm</v>
          </cell>
          <cell r="C138" t="str">
            <v>m3</v>
          </cell>
          <cell r="D138">
            <v>4113.6000000000004</v>
          </cell>
          <cell r="E138">
            <v>313.87</v>
          </cell>
          <cell r="F138">
            <v>2760.83</v>
          </cell>
        </row>
        <row r="139">
          <cell r="A139" t="str">
            <v>EC.2215</v>
          </cell>
          <cell r="B139" t="str">
            <v>Laøm maët ñöôøng caáp phoái lôùp döôùi chieàu daøy ñaõ leøn eùp 14 cm</v>
          </cell>
          <cell r="C139" t="str">
            <v>m3</v>
          </cell>
          <cell r="D139">
            <v>4797.6000000000004</v>
          </cell>
          <cell r="E139">
            <v>340.03</v>
          </cell>
          <cell r="F139">
            <v>3212.12</v>
          </cell>
        </row>
        <row r="140">
          <cell r="A140" t="str">
            <v>EC.2216</v>
          </cell>
          <cell r="B140" t="str">
            <v>Laøm maët ñöôøng caáp phoái lôùp döôùi chieàu daøy ñaõ leøn eùp 16 cm</v>
          </cell>
          <cell r="C140" t="str">
            <v>m3</v>
          </cell>
          <cell r="D140">
            <v>5484</v>
          </cell>
          <cell r="E140">
            <v>364.99</v>
          </cell>
          <cell r="F140">
            <v>3610.31</v>
          </cell>
        </row>
        <row r="141">
          <cell r="A141" t="str">
            <v>EC.2217</v>
          </cell>
          <cell r="B141" t="str">
            <v>Laøm maët ñöôøng caáp phoái lôùp döôùi chieàu daøy ñaõ leøn eùp 18 cm</v>
          </cell>
          <cell r="C141" t="str">
            <v>m3</v>
          </cell>
          <cell r="D141">
            <v>6168</v>
          </cell>
          <cell r="E141">
            <v>391.15</v>
          </cell>
          <cell r="F141">
            <v>4114.7</v>
          </cell>
        </row>
        <row r="142">
          <cell r="A142" t="str">
            <v>EC.2218</v>
          </cell>
          <cell r="B142" t="str">
            <v>Laøm maët ñöôøng caáp phoái lôùp döôùi chieàu daøy ñaõ leøn eùp 20 cm</v>
          </cell>
          <cell r="C142" t="str">
            <v>m3</v>
          </cell>
          <cell r="D142">
            <v>6854.4</v>
          </cell>
          <cell r="E142">
            <v>417.3</v>
          </cell>
          <cell r="F142">
            <v>4725.26</v>
          </cell>
        </row>
        <row r="143">
          <cell r="A143" t="str">
            <v>EC.4112</v>
          </cell>
          <cell r="B143" t="str">
            <v>Laøm maët ñöôøng ñaù daêm nhöïa thaâm nhaäp laùng nhöïa tieâu chuaån 5,5 kg/m2 chieàu daøy ñaõ leøn eùp 6 cm</v>
          </cell>
          <cell r="C143" t="str">
            <v>m2</v>
          </cell>
          <cell r="D143">
            <v>31381.43</v>
          </cell>
          <cell r="E143">
            <v>1893.77</v>
          </cell>
          <cell r="F143">
            <v>3286.7</v>
          </cell>
        </row>
        <row r="144">
          <cell r="A144" t="str">
            <v>EC.4113</v>
          </cell>
          <cell r="B144" t="str">
            <v>Laøm maët ñöôøng ñaù daêm nhöïa thaâm nhaäp laùng nhöïa tieâu chuaån 5,5 kg/m2 chieàu daøy ñaõ leøn eùp 7 cm</v>
          </cell>
          <cell r="C144" t="str">
            <v>m2</v>
          </cell>
          <cell r="D144">
            <v>33223.22</v>
          </cell>
          <cell r="E144">
            <v>1893.77</v>
          </cell>
          <cell r="F144">
            <v>3286.7</v>
          </cell>
        </row>
        <row r="145">
          <cell r="A145" t="str">
            <v>EC.4114</v>
          </cell>
          <cell r="B145" t="str">
            <v>Laøm maët ñöôøng ñaù daêm nhöïa thaâm nhaäp laùng nhöïa tieâu chuaån 5,5 kg/m2 chieàu daøy ñaõ leøn eùp 8 cm</v>
          </cell>
          <cell r="C145" t="str">
            <v>m2</v>
          </cell>
          <cell r="D145">
            <v>35065.019999999997</v>
          </cell>
          <cell r="E145">
            <v>1893.77</v>
          </cell>
          <cell r="F145">
            <v>3286.7</v>
          </cell>
        </row>
        <row r="146">
          <cell r="A146" t="str">
            <v>EC.4312</v>
          </cell>
          <cell r="B146" t="str">
            <v>Laøm maët ñöôøng ñaù daêm nhöïa thaâm nhaäp saâu laùng nhöïa tieâu chuaån 7kg/m2 chieàu daøy ñaõ leøn eùp 6 cm</v>
          </cell>
          <cell r="C146" t="str">
            <v>m2</v>
          </cell>
          <cell r="D146">
            <v>35524.26</v>
          </cell>
          <cell r="E146">
            <v>1893.77</v>
          </cell>
          <cell r="F146">
            <v>3286.7</v>
          </cell>
        </row>
        <row r="147">
          <cell r="A147" t="str">
            <v>EC.4313</v>
          </cell>
          <cell r="B147" t="str">
            <v>Laøm maët ñöôøng ñaù daêm nhöïa thaâm nhaäp saâu laùng nhöïa tieâu chuaån 7kg/m2 chieàu daøy ñaõ leøn eùp 7 cm</v>
          </cell>
          <cell r="C147" t="str">
            <v>m2</v>
          </cell>
          <cell r="D147">
            <v>37366.06</v>
          </cell>
          <cell r="E147">
            <v>1893.77</v>
          </cell>
          <cell r="F147">
            <v>3286.7</v>
          </cell>
        </row>
        <row r="148">
          <cell r="A148" t="str">
            <v>EC.4314</v>
          </cell>
          <cell r="B148" t="str">
            <v>Laøm maët ñöôøng ñaù daêm nhöïa thaâm nhaäp saâu laùng nhöïa tieâu chuaån 7kg/m2 chieàu daøy ñaõ leøn eùp 8 cm</v>
          </cell>
          <cell r="C148" t="str">
            <v>m2</v>
          </cell>
          <cell r="D148">
            <v>39207.85</v>
          </cell>
          <cell r="E148">
            <v>1893.77</v>
          </cell>
          <cell r="F148">
            <v>3286.7</v>
          </cell>
        </row>
        <row r="149">
          <cell r="A149" t="str">
            <v>GA.1113</v>
          </cell>
          <cell r="B149" t="str">
            <v>Xaây moùng ñaù hoäc M#50</v>
          </cell>
          <cell r="C149" t="str">
            <v>m3</v>
          </cell>
          <cell r="D149">
            <v>228755</v>
          </cell>
          <cell r="E149">
            <v>24775</v>
          </cell>
        </row>
        <row r="150">
          <cell r="A150" t="str">
            <v>GA.1114</v>
          </cell>
          <cell r="B150" t="str">
            <v>Xaây moùng ñaù hoäc M#75</v>
          </cell>
          <cell r="C150" t="str">
            <v>m3</v>
          </cell>
          <cell r="D150">
            <v>257601</v>
          </cell>
          <cell r="E150">
            <v>24775</v>
          </cell>
        </row>
        <row r="151">
          <cell r="A151" t="str">
            <v>GA.1115</v>
          </cell>
          <cell r="B151" t="str">
            <v>Xaây moùng ñaù hoäc M#100</v>
          </cell>
          <cell r="C151" t="str">
            <v>m3</v>
          </cell>
          <cell r="D151">
            <v>288603</v>
          </cell>
          <cell r="E151">
            <v>24775</v>
          </cell>
        </row>
        <row r="152">
          <cell r="A152" t="str">
            <v>GE.1114</v>
          </cell>
          <cell r="B152" t="str">
            <v>Xaây moùng gaïch theû 5x10x20 vöõa XM#75 daøy £ 30cm</v>
          </cell>
          <cell r="C152" t="str">
            <v>m3</v>
          </cell>
          <cell r="D152">
            <v>361203</v>
          </cell>
          <cell r="E152">
            <v>21791</v>
          </cell>
        </row>
        <row r="153">
          <cell r="A153" t="str">
            <v>GE.1124</v>
          </cell>
          <cell r="B153" t="str">
            <v>Xaây moùng gaïch theû 5x10x20 vöõa XM#75 daøy &gt; 30cm</v>
          </cell>
          <cell r="C153" t="str">
            <v>m3</v>
          </cell>
          <cell r="D153">
            <v>354989</v>
          </cell>
          <cell r="E153">
            <v>19327</v>
          </cell>
        </row>
        <row r="154">
          <cell r="A154" t="str">
            <v>GE.2114</v>
          </cell>
          <cell r="B154" t="str">
            <v>Xaây töôøng gaïch theû 5x10x20 vöõa XM#75 daøy £10cm cao £4m</v>
          </cell>
          <cell r="C154" t="str">
            <v>m3</v>
          </cell>
          <cell r="D154">
            <v>375070</v>
          </cell>
          <cell r="E154">
            <v>28925</v>
          </cell>
          <cell r="F154">
            <v>1631</v>
          </cell>
        </row>
        <row r="155">
          <cell r="A155" t="str">
            <v>GE.2124</v>
          </cell>
          <cell r="B155" t="str">
            <v>Xaây töôøng gaïch theû 5x10x20 vöõa XM#75 daøy £10cm cao &gt;4m</v>
          </cell>
          <cell r="C155" t="str">
            <v>m3</v>
          </cell>
          <cell r="D155">
            <v>429847</v>
          </cell>
          <cell r="E155">
            <v>31520</v>
          </cell>
          <cell r="F155">
            <v>5990</v>
          </cell>
        </row>
        <row r="156">
          <cell r="A156" t="str">
            <v>GE.2214</v>
          </cell>
          <cell r="B156" t="str">
            <v>Xaây töôøng gaïch theû 5x10x20 vöõa XM#75 daøy £30cm cao £4m</v>
          </cell>
          <cell r="C156" t="str">
            <v>m3</v>
          </cell>
          <cell r="D156">
            <v>385632</v>
          </cell>
          <cell r="E156">
            <v>23737</v>
          </cell>
          <cell r="F156">
            <v>1631</v>
          </cell>
        </row>
        <row r="157">
          <cell r="A157" t="str">
            <v>GE.2224</v>
          </cell>
          <cell r="B157" t="str">
            <v>Xaây töôøng gaïch theû 5x10x20 vöõa XM#75 daøy £30cm cao &gt;4m</v>
          </cell>
          <cell r="C157" t="str">
            <v>m3</v>
          </cell>
          <cell r="D157">
            <v>440409</v>
          </cell>
          <cell r="E157">
            <v>25553</v>
          </cell>
          <cell r="F157">
            <v>5990</v>
          </cell>
        </row>
        <row r="158">
          <cell r="A158" t="str">
            <v>GE.3114</v>
          </cell>
          <cell r="B158" t="str">
            <v>Xaây truï gaïch theû 5x10x20 vöõa XM#75 cao £4m</v>
          </cell>
          <cell r="C158" t="str">
            <v>m3</v>
          </cell>
          <cell r="D158">
            <v>380058</v>
          </cell>
          <cell r="E158">
            <v>46696</v>
          </cell>
          <cell r="F158">
            <v>1631</v>
          </cell>
        </row>
        <row r="159">
          <cell r="A159" t="str">
            <v>GE.3124</v>
          </cell>
          <cell r="B159" t="str">
            <v>Xaây truï gaïch theû 5x10x20  vöõa XM#75 cao &gt;4m</v>
          </cell>
          <cell r="C159" t="str">
            <v>m3</v>
          </cell>
          <cell r="D159">
            <v>434835</v>
          </cell>
          <cell r="E159">
            <v>51884</v>
          </cell>
          <cell r="F159">
            <v>5990</v>
          </cell>
        </row>
        <row r="160">
          <cell r="A160" t="str">
            <v>GG.1114</v>
          </cell>
          <cell r="B160" t="str">
            <v>Xaây moùng gaïch theû 4x8x19 vöõa XM#75 daøy £ 30cm</v>
          </cell>
          <cell r="C160" t="str">
            <v>m3</v>
          </cell>
          <cell r="D160">
            <v>430729</v>
          </cell>
          <cell r="E160">
            <v>30482</v>
          </cell>
        </row>
        <row r="161">
          <cell r="A161" t="str">
            <v>GG.1124</v>
          </cell>
          <cell r="B161" t="str">
            <v>Xaây moùng gaïch theû 4x8x19 vöõa XM#75 daøy &gt; 30cm</v>
          </cell>
          <cell r="C161" t="str">
            <v>m3</v>
          </cell>
          <cell r="D161">
            <v>427369</v>
          </cell>
          <cell r="E161">
            <v>26980</v>
          </cell>
        </row>
        <row r="162">
          <cell r="A162" t="str">
            <v>GG.2114</v>
          </cell>
          <cell r="B162" t="str">
            <v>Xaây töôøng gaïch theû 4x8x19 vöõa XM#75 daøy £10cm cao £4m</v>
          </cell>
          <cell r="C162" t="str">
            <v>m3</v>
          </cell>
          <cell r="D162">
            <v>447793</v>
          </cell>
          <cell r="E162">
            <v>35022</v>
          </cell>
          <cell r="F162">
            <v>906</v>
          </cell>
        </row>
        <row r="163">
          <cell r="A163" t="str">
            <v>GG.2124</v>
          </cell>
          <cell r="B163" t="str">
            <v>Xaây töôøng gaïch theû 4x8x19 vöõa XM#75 daøy £10cm cao &gt;4m</v>
          </cell>
          <cell r="C163" t="str">
            <v>m3</v>
          </cell>
          <cell r="D163">
            <v>502570</v>
          </cell>
          <cell r="E163">
            <v>38913</v>
          </cell>
          <cell r="F163">
            <v>5810</v>
          </cell>
        </row>
        <row r="164">
          <cell r="A164" t="str">
            <v>GG.2214</v>
          </cell>
          <cell r="B164" t="str">
            <v>Xaây töôøng gaïch theû 4x8x19 vöõa XM#75 daøy £30cm cao £4m</v>
          </cell>
          <cell r="C164" t="str">
            <v>m3</v>
          </cell>
          <cell r="D164">
            <v>434790</v>
          </cell>
          <cell r="E164">
            <v>31130</v>
          </cell>
          <cell r="F164">
            <v>1495</v>
          </cell>
        </row>
        <row r="165">
          <cell r="A165" t="str">
            <v>GG.2224</v>
          </cell>
          <cell r="B165" t="str">
            <v>Xaây töôøng gaïch theû 4x8x19 vöõa XM#75 daøy £30cm cao &gt;4m</v>
          </cell>
          <cell r="C165" t="str">
            <v>m3</v>
          </cell>
          <cell r="D165">
            <v>489567</v>
          </cell>
          <cell r="E165">
            <v>33725</v>
          </cell>
          <cell r="F165">
            <v>5854</v>
          </cell>
        </row>
        <row r="166">
          <cell r="A166" t="str">
            <v>GG.3114</v>
          </cell>
          <cell r="B166" t="str">
            <v>Xaây truï gaïch theû 4x8x19 vöõa XM#75 cao £4m</v>
          </cell>
          <cell r="C166" t="str">
            <v>m3</v>
          </cell>
          <cell r="D166">
            <v>419047</v>
          </cell>
          <cell r="E166">
            <v>60704</v>
          </cell>
          <cell r="F166">
            <v>1359</v>
          </cell>
        </row>
        <row r="167">
          <cell r="A167" t="str">
            <v>GG.3124</v>
          </cell>
          <cell r="B167" t="str">
            <v>Xaây truï gaïch theû 4x8x19  vöõa XM#75 cao &gt;4m</v>
          </cell>
          <cell r="C167" t="str">
            <v>m3</v>
          </cell>
          <cell r="D167">
            <v>473824</v>
          </cell>
          <cell r="E167">
            <v>67449</v>
          </cell>
          <cell r="F167">
            <v>5718</v>
          </cell>
        </row>
        <row r="168">
          <cell r="A168" t="str">
            <v>GI.1114</v>
          </cell>
          <cell r="B168" t="str">
            <v>Xaây töôøng gaïch oáng 8x8x19 vöõa XM#75 daøy £10cm cao £4m</v>
          </cell>
          <cell r="C168" t="str">
            <v>m3</v>
          </cell>
          <cell r="D168">
            <v>300526</v>
          </cell>
          <cell r="E168">
            <v>25293</v>
          </cell>
          <cell r="F168">
            <v>906</v>
          </cell>
        </row>
        <row r="169">
          <cell r="A169" t="str">
            <v>GI.1124</v>
          </cell>
          <cell r="B169" t="str">
            <v>Xaây töôøng gaïch oáng 8x8x19 vöõa XM#75 daøy £10cm cao &gt;4m</v>
          </cell>
          <cell r="C169" t="str">
            <v>m3</v>
          </cell>
          <cell r="D169">
            <v>355303</v>
          </cell>
          <cell r="E169">
            <v>27888</v>
          </cell>
          <cell r="F169">
            <v>4176</v>
          </cell>
        </row>
        <row r="170">
          <cell r="A170" t="str">
            <v>GI.1214</v>
          </cell>
          <cell r="B170" t="str">
            <v>Xaây töôøng gaïch oáng 8x8x19 vöõa XM#75 daøy £30cm cao £4m</v>
          </cell>
          <cell r="C170" t="str">
            <v>m3</v>
          </cell>
          <cell r="D170">
            <v>303531</v>
          </cell>
          <cell r="E170">
            <v>22051</v>
          </cell>
          <cell r="F170">
            <v>1359</v>
          </cell>
        </row>
        <row r="171">
          <cell r="A171" t="str">
            <v>GI.1224</v>
          </cell>
          <cell r="B171" t="str">
            <v>Xaây töôøng gaïch oáng 8x8x19 vöõa XM#75 daøy £30cm cao &gt;4m</v>
          </cell>
          <cell r="C171" t="str">
            <v>m3</v>
          </cell>
          <cell r="D171">
            <v>358309</v>
          </cell>
          <cell r="E171">
            <v>23996</v>
          </cell>
          <cell r="F171">
            <v>4084</v>
          </cell>
        </row>
        <row r="172">
          <cell r="A172" t="str">
            <v>HA.1111</v>
          </cell>
          <cell r="B172" t="str">
            <v>Beâ toâng loùt moùng ñaù 4x6 M#100</v>
          </cell>
          <cell r="C172" t="str">
            <v>m3</v>
          </cell>
          <cell r="D172">
            <v>288905</v>
          </cell>
          <cell r="E172">
            <v>20481</v>
          </cell>
          <cell r="F172">
            <v>12041</v>
          </cell>
        </row>
        <row r="173">
          <cell r="A173" t="str">
            <v>HA.1112</v>
          </cell>
          <cell r="B173" t="str">
            <v>Beâ toâng loùt moùng ñaù 4x6 M#150</v>
          </cell>
          <cell r="C173" t="str">
            <v>m3</v>
          </cell>
          <cell r="D173">
            <v>334587</v>
          </cell>
          <cell r="E173">
            <v>20481</v>
          </cell>
          <cell r="F173">
            <v>12041</v>
          </cell>
        </row>
        <row r="174">
          <cell r="A174" t="str">
            <v>HA.1213</v>
          </cell>
          <cell r="B174" t="str">
            <v>Beâ toâng moùng ñaù 1x2 M#200 chieàu roäng £250cm</v>
          </cell>
          <cell r="C174" t="str">
            <v>m3</v>
          </cell>
          <cell r="D174">
            <v>467231</v>
          </cell>
          <cell r="E174">
            <v>20357</v>
          </cell>
          <cell r="F174">
            <v>12480</v>
          </cell>
        </row>
        <row r="175">
          <cell r="A175" t="str">
            <v>HA.1214</v>
          </cell>
          <cell r="B175" t="str">
            <v>Beâ toâng moùng ñaù 1x2 M#250 chieàu roäng £250cm</v>
          </cell>
          <cell r="C175" t="str">
            <v>m3</v>
          </cell>
          <cell r="D175">
            <v>519141</v>
          </cell>
          <cell r="E175">
            <v>20357</v>
          </cell>
          <cell r="F175">
            <v>12480</v>
          </cell>
        </row>
        <row r="176">
          <cell r="A176" t="str">
            <v>HA.1223</v>
          </cell>
          <cell r="B176" t="str">
            <v>Beâ toâng moùng ñaù 1x2 M#200 chieàu roäng &gt;250cm</v>
          </cell>
          <cell r="C176" t="str">
            <v>m3</v>
          </cell>
          <cell r="D176">
            <v>501505</v>
          </cell>
          <cell r="E176">
            <v>29915</v>
          </cell>
          <cell r="F176">
            <v>12480</v>
          </cell>
        </row>
        <row r="177">
          <cell r="A177" t="str">
            <v>HA.1233</v>
          </cell>
          <cell r="B177" t="str">
            <v>Beâ toâng moùng ñaù 2x4 M#200 chieàu roäng £250cm</v>
          </cell>
          <cell r="C177" t="str">
            <v>m3</v>
          </cell>
          <cell r="D177">
            <v>431019</v>
          </cell>
          <cell r="E177">
            <v>20357</v>
          </cell>
          <cell r="F177">
            <v>12480</v>
          </cell>
        </row>
        <row r="178">
          <cell r="A178" t="str">
            <v>HA.1243</v>
          </cell>
          <cell r="B178" t="str">
            <v>Beâ toâng moùng ñaù 2x4 M#200 chieàu roäng &gt;250cm</v>
          </cell>
          <cell r="C178" t="str">
            <v>m3</v>
          </cell>
          <cell r="D178">
            <v>465293</v>
          </cell>
          <cell r="E178">
            <v>29915</v>
          </cell>
          <cell r="F178">
            <v>12480</v>
          </cell>
        </row>
        <row r="179">
          <cell r="A179" t="str">
            <v>HA.1332</v>
          </cell>
          <cell r="B179" t="str">
            <v>Beâ toâng neàn ñaù 4x6 M#150</v>
          </cell>
          <cell r="C179" t="str">
            <v>m3</v>
          </cell>
          <cell r="D179">
            <v>337932</v>
          </cell>
          <cell r="E179">
            <v>19613</v>
          </cell>
          <cell r="F179">
            <v>12480</v>
          </cell>
        </row>
        <row r="180">
          <cell r="A180" t="str">
            <v>HA.2113</v>
          </cell>
          <cell r="B180" t="str">
            <v>Beâ toâng töôøng ñaù 1x2 M#200 daøy £45cm cao £4m</v>
          </cell>
          <cell r="C180" t="str">
            <v>m3</v>
          </cell>
          <cell r="D180">
            <v>581692</v>
          </cell>
          <cell r="E180">
            <v>49030</v>
          </cell>
          <cell r="F180">
            <v>15888</v>
          </cell>
        </row>
        <row r="181">
          <cell r="A181" t="str">
            <v>HA.2123</v>
          </cell>
          <cell r="B181" t="str">
            <v>Beâ toâng töôøng ñaù 1x2 M#200 daøy £45cm cao &gt;4m</v>
          </cell>
          <cell r="C181" t="str">
            <v>m3</v>
          </cell>
          <cell r="D181">
            <v>582315</v>
          </cell>
          <cell r="E181">
            <v>54738</v>
          </cell>
          <cell r="F181">
            <v>21882</v>
          </cell>
        </row>
        <row r="182">
          <cell r="A182" t="str">
            <v>HA.2313</v>
          </cell>
          <cell r="B182" t="str">
            <v>Beâ toâng coät ñaù 1x2 M#200; S£0,1m2 cao £4m</v>
          </cell>
          <cell r="C182" t="str">
            <v>m3</v>
          </cell>
          <cell r="D182">
            <v>511614</v>
          </cell>
          <cell r="E182">
            <v>58370</v>
          </cell>
          <cell r="F182">
            <v>15888</v>
          </cell>
        </row>
        <row r="183">
          <cell r="A183" t="str">
            <v>HA.2323</v>
          </cell>
          <cell r="B183" t="str">
            <v>Beâ toâng coät ñaù 1x2 M#200; S£0,1m2 cao &gt;4m</v>
          </cell>
          <cell r="C183" t="str">
            <v>m3</v>
          </cell>
          <cell r="D183">
            <v>511614</v>
          </cell>
          <cell r="E183">
            <v>62520</v>
          </cell>
          <cell r="F183">
            <v>21882</v>
          </cell>
        </row>
        <row r="184">
          <cell r="A184" t="str">
            <v>HA.3113</v>
          </cell>
          <cell r="B184" t="str">
            <v>Beâ toâng daàm, giaèng ñaù 1x2 M#200</v>
          </cell>
          <cell r="C184" t="str">
            <v>m3</v>
          </cell>
          <cell r="D184">
            <v>467231</v>
          </cell>
          <cell r="E184">
            <v>46117</v>
          </cell>
          <cell r="F184">
            <v>21882</v>
          </cell>
        </row>
        <row r="185">
          <cell r="A185" t="str">
            <v>HA.3213</v>
          </cell>
          <cell r="B185" t="str">
            <v>Beâ toâng saøn maùi ñaù 1x2 M#200</v>
          </cell>
          <cell r="C185" t="str">
            <v>m3</v>
          </cell>
          <cell r="D185">
            <v>467231</v>
          </cell>
          <cell r="E185">
            <v>32168</v>
          </cell>
          <cell r="F185">
            <v>18474</v>
          </cell>
        </row>
        <row r="186">
          <cell r="A186" t="str">
            <v>HA.3313</v>
          </cell>
          <cell r="B186" t="str">
            <v>Beâ toâng oâ vaêng, taám ñan maùi ñaù 1x2 M#200</v>
          </cell>
          <cell r="C186" t="str">
            <v>m3</v>
          </cell>
          <cell r="D186">
            <v>467231</v>
          </cell>
          <cell r="E186">
            <v>49290</v>
          </cell>
          <cell r="F186">
            <v>18474</v>
          </cell>
        </row>
        <row r="187">
          <cell r="A187" t="str">
            <v>HA.3315</v>
          </cell>
          <cell r="B187" t="str">
            <v>Beâ toâng oâ vaêng, taám ñan maùi ñaù 1x2 M#300</v>
          </cell>
          <cell r="C187" t="str">
            <v>m3</v>
          </cell>
          <cell r="D187">
            <v>568610</v>
          </cell>
          <cell r="E187">
            <v>49290</v>
          </cell>
          <cell r="F187">
            <v>18474</v>
          </cell>
        </row>
        <row r="188">
          <cell r="A188" t="str">
            <v>HA.3413</v>
          </cell>
          <cell r="B188" t="str">
            <v>Beâ toâng caàu thanh thöôøng ñaù 1x2 M#200</v>
          </cell>
          <cell r="C188" t="str">
            <v>m3</v>
          </cell>
          <cell r="D188">
            <v>467231</v>
          </cell>
          <cell r="E188">
            <v>37616</v>
          </cell>
          <cell r="F188">
            <v>18474</v>
          </cell>
        </row>
        <row r="189">
          <cell r="A189" t="str">
            <v>HA.3423</v>
          </cell>
          <cell r="B189" t="str">
            <v>Beâ toâng caàu thanh xoay ñaù 1x2 M#200</v>
          </cell>
          <cell r="C189" t="str">
            <v>m3</v>
          </cell>
          <cell r="D189">
            <v>467231</v>
          </cell>
          <cell r="E189">
            <v>39821</v>
          </cell>
          <cell r="F189">
            <v>18474</v>
          </cell>
        </row>
        <row r="190">
          <cell r="A190" t="str">
            <v>HA.5213</v>
          </cell>
          <cell r="B190" t="str">
            <v>Beâ toâng möông caùp, raõnh nöôùc ñaù 1x2 M#200</v>
          </cell>
          <cell r="C190" t="str">
            <v>m3</v>
          </cell>
          <cell r="D190">
            <v>467231</v>
          </cell>
          <cell r="E190">
            <v>28666</v>
          </cell>
          <cell r="F190">
            <v>9146</v>
          </cell>
        </row>
        <row r="191">
          <cell r="A191" t="str">
            <v>HA.8113</v>
          </cell>
          <cell r="B191" t="str">
            <v>Beâ toâng maët ñöôøng ñaù 1x2 M#200 chieàu daøy £25cm</v>
          </cell>
          <cell r="C191" t="str">
            <v>m3</v>
          </cell>
          <cell r="D191">
            <v>505644</v>
          </cell>
          <cell r="E191">
            <v>24623</v>
          </cell>
          <cell r="F191">
            <v>15375</v>
          </cell>
        </row>
        <row r="192">
          <cell r="A192" t="str">
            <v>HG.4113</v>
          </cell>
          <cell r="B192" t="str">
            <v>Ñoå beâ toâng naép möông M#200 ñaù 1x2</v>
          </cell>
          <cell r="C192" t="str">
            <v>m3</v>
          </cell>
          <cell r="D192">
            <v>460382</v>
          </cell>
          <cell r="E192">
            <v>31901</v>
          </cell>
          <cell r="F192">
            <v>9146</v>
          </cell>
        </row>
        <row r="193">
          <cell r="A193" t="str">
            <v>IA.1110</v>
          </cell>
          <cell r="B193" t="str">
            <v>Saûn xuaát vaø gia coâng theùp moùng F £10</v>
          </cell>
          <cell r="C193" t="str">
            <v>kg</v>
          </cell>
          <cell r="D193">
            <v>4373.9030000000002</v>
          </cell>
          <cell r="E193">
            <v>146.83199999999999</v>
          </cell>
          <cell r="F193">
            <v>15.916</v>
          </cell>
        </row>
        <row r="194">
          <cell r="A194" t="str">
            <v>IA.1120</v>
          </cell>
          <cell r="B194" t="str">
            <v>Saûn xuaát vaø gia coâng theùp moùng F £18</v>
          </cell>
          <cell r="C194" t="str">
            <v>kg</v>
          </cell>
          <cell r="D194">
            <v>4377.4989999999998</v>
          </cell>
          <cell r="E194">
            <v>108.178</v>
          </cell>
          <cell r="F194">
            <v>99.350999999999999</v>
          </cell>
        </row>
        <row r="195">
          <cell r="A195" t="str">
            <v>IA.1130</v>
          </cell>
          <cell r="B195" t="str">
            <v>Saûn xuaát vaø gia coâng theùp moùng F &gt;18</v>
          </cell>
          <cell r="C195" t="str">
            <v>kg</v>
          </cell>
          <cell r="D195">
            <v>4382.4889999999996</v>
          </cell>
          <cell r="E195">
            <v>82.366</v>
          </cell>
          <cell r="F195">
            <v>104.586</v>
          </cell>
        </row>
        <row r="196">
          <cell r="A196" t="str">
            <v>IA.2111</v>
          </cell>
          <cell r="B196" t="str">
            <v>Saûn xuaát vaø gia coâng theùp töôøng F £10 cao £4m</v>
          </cell>
          <cell r="C196" t="str">
            <v>kg</v>
          </cell>
          <cell r="D196">
            <v>4373.9030000000002</v>
          </cell>
          <cell r="E196">
            <v>179.834</v>
          </cell>
          <cell r="F196">
            <v>15.916</v>
          </cell>
        </row>
        <row r="197">
          <cell r="A197" t="str">
            <v>IA.2121</v>
          </cell>
          <cell r="B197" t="str">
            <v>Saûn xuaát vaø gia coâng theùp töôøng F £18 cao £4m</v>
          </cell>
          <cell r="C197" t="str">
            <v>kg</v>
          </cell>
          <cell r="D197">
            <v>4377.4989999999998</v>
          </cell>
          <cell r="E197">
            <v>147.37700000000001</v>
          </cell>
          <cell r="F197">
            <v>99.350999999999999</v>
          </cell>
        </row>
        <row r="198">
          <cell r="A198" t="str">
            <v>IA.2131</v>
          </cell>
          <cell r="B198" t="str">
            <v>Saûn xuaát vaø gia coâng theùp töôøng F &gt;18 cao £4m</v>
          </cell>
          <cell r="C198" t="str">
            <v>kg</v>
          </cell>
          <cell r="D198">
            <v>4382.4889999999996</v>
          </cell>
          <cell r="E198">
            <v>120.065</v>
          </cell>
          <cell r="F198">
            <v>104.586</v>
          </cell>
        </row>
        <row r="199">
          <cell r="A199" t="str">
            <v>IA.2211</v>
          </cell>
          <cell r="B199" t="str">
            <v>Saûn xuaát vaø gia coâng theùp truï F £10 cao £4m</v>
          </cell>
          <cell r="C199" t="str">
            <v>kg</v>
          </cell>
          <cell r="D199">
            <v>4373.9030000000002</v>
          </cell>
          <cell r="E199">
            <v>179.38399999999999</v>
          </cell>
          <cell r="F199">
            <v>15.916</v>
          </cell>
        </row>
        <row r="200">
          <cell r="A200" t="str">
            <v>IA.2221</v>
          </cell>
          <cell r="B200" t="str">
            <v>Saûn xuaát vaø gia coâng theùp truï F £18 cao £4m</v>
          </cell>
          <cell r="C200" t="str">
            <v>kg</v>
          </cell>
          <cell r="D200">
            <v>4378.8599999999997</v>
          </cell>
          <cell r="E200">
            <v>132.20400000000001</v>
          </cell>
          <cell r="F200">
            <v>102.444</v>
          </cell>
        </row>
        <row r="201">
          <cell r="A201" t="str">
            <v>IA.2231</v>
          </cell>
          <cell r="B201" t="str">
            <v>Saûn xuaát vaø gia coâng theùp truï F &gt;18 cao £4m</v>
          </cell>
          <cell r="C201" t="str">
            <v>kg</v>
          </cell>
          <cell r="D201">
            <v>4389.2929999999997</v>
          </cell>
          <cell r="E201">
            <v>111.88500000000001</v>
          </cell>
          <cell r="F201">
            <v>121.6</v>
          </cell>
        </row>
        <row r="202">
          <cell r="A202" t="str">
            <v>IA.2311</v>
          </cell>
          <cell r="B202" t="str">
            <v>Saûn xuaát vaø gia coâng theùp daàm F £10 cao £4m</v>
          </cell>
          <cell r="C202" t="str">
            <v>kg</v>
          </cell>
          <cell r="D202">
            <v>4373.9030000000002</v>
          </cell>
          <cell r="E202">
            <v>213.74299999999999</v>
          </cell>
          <cell r="F202">
            <v>15.916</v>
          </cell>
        </row>
        <row r="203">
          <cell r="A203" t="str">
            <v>IA.2321</v>
          </cell>
          <cell r="B203" t="str">
            <v>Saûn xuaát vaø gia coâng theùp daàm F £18 cao £4m</v>
          </cell>
          <cell r="C203" t="str">
            <v>kg</v>
          </cell>
          <cell r="D203">
            <v>4377.9530000000004</v>
          </cell>
          <cell r="E203">
            <v>132.46799999999999</v>
          </cell>
          <cell r="F203">
            <v>100.35599999999999</v>
          </cell>
        </row>
        <row r="204">
          <cell r="A204" t="str">
            <v>IA.2331</v>
          </cell>
          <cell r="B204" t="str">
            <v>Saûn xuaát vaø gia coâng theùp daàm F &gt;18 cao £4m</v>
          </cell>
          <cell r="C204" t="str">
            <v>kg</v>
          </cell>
          <cell r="D204">
            <v>4388.0990000000002</v>
          </cell>
          <cell r="E204">
            <v>120.065</v>
          </cell>
          <cell r="F204">
            <v>118.97</v>
          </cell>
        </row>
        <row r="205">
          <cell r="A205" t="str">
            <v>IA.2411</v>
          </cell>
          <cell r="B205" t="str">
            <v>SX, gia coâng coát theùp oâ vaêng, taám ñan F £10</v>
          </cell>
          <cell r="C205" t="str">
            <v>kg</v>
          </cell>
          <cell r="D205">
            <v>4373.9030000000002</v>
          </cell>
          <cell r="E205">
            <v>286.57400000000001</v>
          </cell>
          <cell r="F205">
            <v>15.916</v>
          </cell>
        </row>
        <row r="206">
          <cell r="A206" t="str">
            <v>IA.2421</v>
          </cell>
          <cell r="B206" t="str">
            <v>SX, gia coâng coát theùp oâ vaêng, taám ñan F £18</v>
          </cell>
          <cell r="C206" t="str">
            <v>kg</v>
          </cell>
          <cell r="D206">
            <v>4377.326</v>
          </cell>
          <cell r="E206">
            <v>272.19200000000001</v>
          </cell>
          <cell r="F206">
            <v>99.582999999999998</v>
          </cell>
        </row>
        <row r="207">
          <cell r="A207" t="str">
            <v>IA.2431</v>
          </cell>
          <cell r="B207" t="str">
            <v>SX, gia coâng coát theùp oâ vaêng, taám ñan F &gt;18</v>
          </cell>
          <cell r="C207" t="str">
            <v>kg</v>
          </cell>
          <cell r="D207">
            <v>4382.4889999999996</v>
          </cell>
          <cell r="E207">
            <v>267.31</v>
          </cell>
          <cell r="F207">
            <v>105.127</v>
          </cell>
        </row>
        <row r="208">
          <cell r="A208" t="str">
            <v>IA.2511</v>
          </cell>
          <cell r="B208" t="str">
            <v>Saûn xuaát vaø gia coâng theùp saøn F £10 cao £16m</v>
          </cell>
          <cell r="C208" t="str">
            <v>kg</v>
          </cell>
          <cell r="D208">
            <v>4373.9030000000002</v>
          </cell>
          <cell r="E208">
            <v>189.76599999999999</v>
          </cell>
          <cell r="F208">
            <v>18.096</v>
          </cell>
        </row>
        <row r="209">
          <cell r="A209" t="str">
            <v>IA.2521</v>
          </cell>
          <cell r="B209" t="str">
            <v>Saûn xuaát vaø gia coâng theùp saøn F £18 cao £16m</v>
          </cell>
          <cell r="C209" t="str">
            <v>kg</v>
          </cell>
          <cell r="D209">
            <v>4377.326</v>
          </cell>
          <cell r="E209">
            <v>141.51400000000001</v>
          </cell>
          <cell r="F209">
            <v>101.76300000000001</v>
          </cell>
        </row>
        <row r="210">
          <cell r="A210" t="str">
            <v>IA.2531</v>
          </cell>
          <cell r="B210" t="str">
            <v>Saûn xuaát vaø gia coâng theùp saøn F &gt;18 cao £16m</v>
          </cell>
          <cell r="C210" t="str">
            <v>kg</v>
          </cell>
          <cell r="D210">
            <v>4382.4889999999996</v>
          </cell>
          <cell r="E210">
            <v>107.65900000000001</v>
          </cell>
          <cell r="F210">
            <v>107.307</v>
          </cell>
        </row>
        <row r="211">
          <cell r="A211" t="str">
            <v>IA.2611</v>
          </cell>
          <cell r="B211" t="str">
            <v>SX, gia coâng coát theùp caàu thang thöôøng F £10</v>
          </cell>
          <cell r="C211" t="str">
            <v>kg</v>
          </cell>
          <cell r="D211">
            <v>4373.9030000000002</v>
          </cell>
          <cell r="E211">
            <v>239.20699999999999</v>
          </cell>
          <cell r="F211">
            <v>15.916</v>
          </cell>
        </row>
        <row r="212">
          <cell r="A212" t="str">
            <v>IA.2621</v>
          </cell>
          <cell r="B212" t="str">
            <v>SX, gia coâng coát theùp caàu thang thöôøng F £18</v>
          </cell>
          <cell r="C212" t="str">
            <v>kg</v>
          </cell>
          <cell r="D212">
            <v>4377.326</v>
          </cell>
          <cell r="E212">
            <v>193.02799999999999</v>
          </cell>
          <cell r="F212">
            <v>99.582999999999998</v>
          </cell>
        </row>
        <row r="213">
          <cell r="A213" t="str">
            <v>IA.2631</v>
          </cell>
          <cell r="B213" t="str">
            <v>SX, gia coâng coát theùp caàu thang thöôøng F &gt;18</v>
          </cell>
          <cell r="C213" t="str">
            <v>kg</v>
          </cell>
          <cell r="D213">
            <v>4382.4889999999996</v>
          </cell>
          <cell r="E213">
            <v>185.11199999999999</v>
          </cell>
          <cell r="F213">
            <v>105.127</v>
          </cell>
        </row>
        <row r="214">
          <cell r="A214" t="str">
            <v>IA.3511</v>
          </cell>
          <cell r="B214" t="str">
            <v>SX, gia coâng coát theùp möông caùp F £10</v>
          </cell>
          <cell r="C214" t="str">
            <v>kg</v>
          </cell>
          <cell r="D214">
            <v>4373.9030000000002</v>
          </cell>
          <cell r="E214">
            <v>142.292</v>
          </cell>
          <cell r="F214">
            <v>15.916</v>
          </cell>
        </row>
        <row r="215">
          <cell r="A215" t="str">
            <v>IA.3521</v>
          </cell>
          <cell r="B215" t="str">
            <v>SX, gia coâng coát theùp möông caùp F &gt;10</v>
          </cell>
          <cell r="C215" t="str">
            <v>kg</v>
          </cell>
          <cell r="D215">
            <v>4382.4889999999996</v>
          </cell>
          <cell r="E215">
            <v>90.019000000000005</v>
          </cell>
          <cell r="F215">
            <v>111.72499999999999</v>
          </cell>
        </row>
        <row r="216">
          <cell r="A216" t="str">
            <v>IB.2511</v>
          </cell>
          <cell r="B216" t="str">
            <v>Saûn xuaát vaø gia coâng theùp naép möông</v>
          </cell>
          <cell r="C216" t="str">
            <v>kg</v>
          </cell>
          <cell r="D216">
            <v>4373.9030000000002</v>
          </cell>
          <cell r="E216">
            <v>221.804</v>
          </cell>
          <cell r="F216">
            <v>15.916</v>
          </cell>
        </row>
        <row r="217">
          <cell r="A217" t="str">
            <v>KA.1110</v>
          </cell>
          <cell r="B217" t="str">
            <v>Vaùn khuoân moùng daøi, beä maùy</v>
          </cell>
          <cell r="C217" t="str">
            <v>m2</v>
          </cell>
          <cell r="D217">
            <v>28799.81</v>
          </cell>
          <cell r="E217">
            <v>1765.35</v>
          </cell>
        </row>
        <row r="218">
          <cell r="A218" t="str">
            <v>KA.1220</v>
          </cell>
          <cell r="B218" t="str">
            <v>Vaùn khuoân moùng coät vuoâng, hình chöõ nhaät</v>
          </cell>
          <cell r="C218" t="str">
            <v>m2</v>
          </cell>
          <cell r="D218">
            <v>29021.41</v>
          </cell>
          <cell r="E218">
            <v>3852.39</v>
          </cell>
        </row>
        <row r="219">
          <cell r="A219" t="str">
            <v>KA.2120</v>
          </cell>
          <cell r="B219" t="str">
            <v>Vaùn khuoân coät vuoâng, hình chöõ nhaät</v>
          </cell>
          <cell r="C219" t="str">
            <v>m2</v>
          </cell>
          <cell r="D219">
            <v>37805.980000000003</v>
          </cell>
          <cell r="E219">
            <v>10659.5</v>
          </cell>
        </row>
        <row r="220">
          <cell r="A220" t="str">
            <v>KA.2210</v>
          </cell>
          <cell r="B220" t="str">
            <v>Vaùn khuoân xaø daàm, giaèng</v>
          </cell>
          <cell r="C220" t="str">
            <v>m2</v>
          </cell>
          <cell r="D220">
            <v>40621.279999999999</v>
          </cell>
          <cell r="E220">
            <v>4651.2700000000004</v>
          </cell>
        </row>
        <row r="221">
          <cell r="A221" t="str">
            <v>KA.2310</v>
          </cell>
          <cell r="B221" t="str">
            <v>Vaùn khuoân saøn maùi</v>
          </cell>
          <cell r="C221" t="str">
            <v>m2</v>
          </cell>
          <cell r="D221">
            <v>33042.699999999997</v>
          </cell>
          <cell r="E221">
            <v>3646.07</v>
          </cell>
        </row>
        <row r="222">
          <cell r="A222" t="str">
            <v>KA.2320</v>
          </cell>
          <cell r="B222" t="str">
            <v>Vaùn khuoân lanh toâ, lanh toâ lieàn maùi haét, taám ñan</v>
          </cell>
          <cell r="C222" t="str">
            <v>m2</v>
          </cell>
          <cell r="D222">
            <v>33042.699999999997</v>
          </cell>
          <cell r="E222">
            <v>3851.71</v>
          </cell>
        </row>
        <row r="223">
          <cell r="A223" t="str">
            <v>KA.2510</v>
          </cell>
          <cell r="B223" t="str">
            <v>Vaùn khuoân töôøng thaúng chieàu daøy £45cm</v>
          </cell>
          <cell r="C223" t="str">
            <v>m2</v>
          </cell>
          <cell r="D223">
            <v>29079.74</v>
          </cell>
          <cell r="E223">
            <v>3758.36</v>
          </cell>
        </row>
        <row r="224">
          <cell r="A224" t="str">
            <v>KA.7110</v>
          </cell>
          <cell r="B224" t="str">
            <v>Vaùn khuoân maùi bôø keânh möông</v>
          </cell>
          <cell r="C224" t="str">
            <v>m2</v>
          </cell>
          <cell r="D224">
            <v>771.45</v>
          </cell>
          <cell r="E224">
            <v>1716.38</v>
          </cell>
          <cell r="F224">
            <v>2612.9699999999998</v>
          </cell>
        </row>
        <row r="225">
          <cell r="A225" t="str">
            <v>KP.2310</v>
          </cell>
          <cell r="B225" t="str">
            <v>Vaùn khuoân naép ñan</v>
          </cell>
          <cell r="C225" t="str">
            <v>m2</v>
          </cell>
          <cell r="D225">
            <v>2698.5</v>
          </cell>
          <cell r="E225">
            <v>3180.21</v>
          </cell>
        </row>
        <row r="226">
          <cell r="A226" t="str">
            <v>LA.5110</v>
          </cell>
          <cell r="B226" t="str">
            <v>Laép CKBT ñuùc saün P £50 kg</v>
          </cell>
          <cell r="C226" t="str">
            <v>caùi</v>
          </cell>
          <cell r="D226">
            <v>1120</v>
          </cell>
          <cell r="E226">
            <v>2029</v>
          </cell>
        </row>
        <row r="227">
          <cell r="A227" t="str">
            <v>LA.5120</v>
          </cell>
          <cell r="B227" t="str">
            <v>Laép CKBT ñuùc saün P £100 kg</v>
          </cell>
          <cell r="C227" t="str">
            <v>Caùi</v>
          </cell>
          <cell r="D227">
            <v>1866</v>
          </cell>
          <cell r="E227">
            <v>3382</v>
          </cell>
        </row>
        <row r="228">
          <cell r="A228" t="str">
            <v>LA.5130</v>
          </cell>
          <cell r="B228" t="str">
            <v>Laép CKBT ñuùc saün P £250 kg</v>
          </cell>
          <cell r="C228" t="str">
            <v>Caùi</v>
          </cell>
          <cell r="D228">
            <v>2613</v>
          </cell>
          <cell r="E228">
            <v>6088</v>
          </cell>
        </row>
        <row r="229">
          <cell r="A229" t="str">
            <v>LA.5140</v>
          </cell>
          <cell r="B229" t="str">
            <v>Laép CKBT ñuùc saün P &gt;250 kg</v>
          </cell>
          <cell r="C229" t="str">
            <v>caùi</v>
          </cell>
          <cell r="D229">
            <v>3733</v>
          </cell>
          <cell r="E229">
            <v>11500</v>
          </cell>
        </row>
        <row r="230">
          <cell r="A230" t="str">
            <v>MA.2410</v>
          </cell>
          <cell r="B230" t="str">
            <v>Xaø goà goã 5x10cm ñoùng traàn</v>
          </cell>
          <cell r="C230" t="str">
            <v>m3</v>
          </cell>
          <cell r="D230">
            <v>2409291</v>
          </cell>
          <cell r="E230">
            <v>51495</v>
          </cell>
        </row>
        <row r="231">
          <cell r="A231" t="str">
            <v>NA.1320</v>
          </cell>
          <cell r="B231" t="str">
            <v xml:space="preserve">Saûn xuaát xaø goà theùp U100x46x4,5 </v>
          </cell>
          <cell r="C231" t="str">
            <v>taán</v>
          </cell>
          <cell r="D231">
            <v>4763643</v>
          </cell>
          <cell r="E231">
            <v>91056</v>
          </cell>
        </row>
        <row r="232">
          <cell r="A232" t="str">
            <v>NA.1520</v>
          </cell>
          <cell r="B232" t="str">
            <v>Saûn xuaát lan can saét</v>
          </cell>
          <cell r="C232" t="str">
            <v>taán</v>
          </cell>
          <cell r="D232">
            <v>4723650</v>
          </cell>
          <cell r="E232">
            <v>477125</v>
          </cell>
          <cell r="F232">
            <v>218510</v>
          </cell>
        </row>
        <row r="233">
          <cell r="A233" t="str">
            <v>NA.1530</v>
          </cell>
          <cell r="B233" t="str">
            <v>Saûn xuaát cöûa soå rôøi</v>
          </cell>
          <cell r="C233" t="str">
            <v>taán</v>
          </cell>
          <cell r="D233">
            <v>4805536</v>
          </cell>
          <cell r="E233">
            <v>1172060</v>
          </cell>
          <cell r="F233">
            <v>1277772</v>
          </cell>
        </row>
        <row r="234">
          <cell r="A234" t="str">
            <v>NA.1610</v>
          </cell>
          <cell r="B234" t="str">
            <v>Saûn xuaát haøng raøo löôùi theùp</v>
          </cell>
          <cell r="C234" t="str">
            <v>m2</v>
          </cell>
          <cell r="D234">
            <v>83396</v>
          </cell>
          <cell r="E234">
            <v>15176</v>
          </cell>
          <cell r="F234">
            <v>7734</v>
          </cell>
        </row>
        <row r="235">
          <cell r="A235" t="str">
            <v>NA.1620</v>
          </cell>
          <cell r="B235" t="str">
            <v>Saûn xuaát cöûa löôùi theùp</v>
          </cell>
          <cell r="C235" t="str">
            <v>m2</v>
          </cell>
          <cell r="D235">
            <v>100782</v>
          </cell>
          <cell r="E235">
            <v>16862</v>
          </cell>
          <cell r="F235">
            <v>9281</v>
          </cell>
        </row>
        <row r="236">
          <cell r="A236" t="str">
            <v>NA.1630</v>
          </cell>
          <cell r="B236" t="str">
            <v>Saûn xuaát haøng raøo song saét</v>
          </cell>
          <cell r="C236" t="str">
            <v>m2</v>
          </cell>
          <cell r="D236">
            <v>93111</v>
          </cell>
          <cell r="E236">
            <v>19457</v>
          </cell>
          <cell r="F236">
            <v>11601</v>
          </cell>
        </row>
        <row r="237">
          <cell r="A237" t="str">
            <v>NA.1640</v>
          </cell>
          <cell r="B237" t="str">
            <v>Saûn xuaát cöûa song saét</v>
          </cell>
          <cell r="C237" t="str">
            <v>m2</v>
          </cell>
          <cell r="D237">
            <v>108674</v>
          </cell>
          <cell r="E237">
            <v>22051</v>
          </cell>
          <cell r="F237">
            <v>11601</v>
          </cell>
        </row>
        <row r="238">
          <cell r="A238" t="str">
            <v>NB.1310</v>
          </cell>
          <cell r="B238" t="str">
            <v>Laép döïng xaø goà theùp</v>
          </cell>
          <cell r="C238" t="str">
            <v>taán</v>
          </cell>
          <cell r="D238">
            <v>122436</v>
          </cell>
          <cell r="E238">
            <v>35411</v>
          </cell>
          <cell r="F238">
            <v>362719</v>
          </cell>
        </row>
        <row r="239">
          <cell r="A239" t="str">
            <v>NB.2120</v>
          </cell>
          <cell r="B239" t="str">
            <v>Laép döïng cöûa khung saét + khung nhoâm</v>
          </cell>
          <cell r="C239" t="str">
            <v>m2</v>
          </cell>
          <cell r="D239">
            <v>2679</v>
          </cell>
          <cell r="E239">
            <v>4059</v>
          </cell>
        </row>
        <row r="240">
          <cell r="A240" t="str">
            <v>NB.3110</v>
          </cell>
          <cell r="B240" t="str">
            <v>Laép döïng keát caáu theùp</v>
          </cell>
          <cell r="C240" t="str">
            <v>taán</v>
          </cell>
          <cell r="D240">
            <v>282240</v>
          </cell>
          <cell r="E240">
            <v>151242</v>
          </cell>
          <cell r="F240">
            <v>280350</v>
          </cell>
        </row>
        <row r="241">
          <cell r="A241" t="str">
            <v>OB.1220</v>
          </cell>
          <cell r="B241" t="str">
            <v>Lôïp maùi toân traùng keõm Austnam</v>
          </cell>
          <cell r="C241" t="str">
            <v>m2</v>
          </cell>
          <cell r="D241">
            <v>71511.78</v>
          </cell>
          <cell r="E241">
            <v>583.70000000000005</v>
          </cell>
        </row>
        <row r="242">
          <cell r="A242" t="str">
            <v>OB.1310</v>
          </cell>
          <cell r="B242" t="str">
            <v>Traàn nhöïa</v>
          </cell>
          <cell r="C242" t="str">
            <v>m2</v>
          </cell>
          <cell r="D242">
            <v>30589.7</v>
          </cell>
          <cell r="E242">
            <v>664.12</v>
          </cell>
        </row>
        <row r="243">
          <cell r="A243" t="str">
            <v>PA.1214</v>
          </cell>
          <cell r="B243" t="str">
            <v>Traùt töôøng XM#75 daøy 1,5 cm cao £4m</v>
          </cell>
          <cell r="C243" t="str">
            <v>m2</v>
          </cell>
          <cell r="D243">
            <v>6604</v>
          </cell>
          <cell r="E243">
            <v>1808</v>
          </cell>
          <cell r="F243">
            <v>136</v>
          </cell>
        </row>
        <row r="244">
          <cell r="A244" t="str">
            <v>PA.2214</v>
          </cell>
          <cell r="B244" t="str">
            <v xml:space="preserve">Traùt coät, lam, caàu thang XM#75 daøy 1,5 cm </v>
          </cell>
          <cell r="C244" t="str">
            <v>m2</v>
          </cell>
          <cell r="D244">
            <v>7028</v>
          </cell>
          <cell r="E244">
            <v>6571</v>
          </cell>
          <cell r="F244">
            <v>190</v>
          </cell>
        </row>
        <row r="245">
          <cell r="A245" t="str">
            <v>PA.3114</v>
          </cell>
          <cell r="B245" t="str">
            <v xml:space="preserve">Traùt daàm vöõa XM#75 </v>
          </cell>
          <cell r="C245" t="str">
            <v>m2</v>
          </cell>
          <cell r="D245">
            <v>6993</v>
          </cell>
          <cell r="E245">
            <v>4354</v>
          </cell>
          <cell r="F245">
            <v>190</v>
          </cell>
        </row>
        <row r="246">
          <cell r="A246" t="str">
            <v>PA.3214</v>
          </cell>
          <cell r="B246" t="str">
            <v xml:space="preserve">Traùt traàn vöõa XM#75 </v>
          </cell>
          <cell r="C246" t="str">
            <v>m2</v>
          </cell>
          <cell r="D246">
            <v>6993</v>
          </cell>
          <cell r="E246">
            <v>3958</v>
          </cell>
          <cell r="F246">
            <v>190</v>
          </cell>
        </row>
        <row r="247">
          <cell r="A247" t="str">
            <v>PA.4214</v>
          </cell>
          <cell r="B247" t="str">
            <v>Traùt gôø chæ vöõa XM#75</v>
          </cell>
          <cell r="C247" t="str">
            <v>m</v>
          </cell>
          <cell r="D247">
            <v>972</v>
          </cell>
          <cell r="E247">
            <v>1821</v>
          </cell>
        </row>
        <row r="248">
          <cell r="A248" t="str">
            <v>PA.5114</v>
          </cell>
          <cell r="B248" t="str">
            <v>Traùt oâ vaêng, lam, seânoâ vöõa XM#75</v>
          </cell>
          <cell r="C248" t="str">
            <v>m2</v>
          </cell>
          <cell r="D248">
            <v>4662</v>
          </cell>
          <cell r="E248">
            <v>3167</v>
          </cell>
        </row>
        <row r="249">
          <cell r="A249" t="str">
            <v>PD.3214</v>
          </cell>
          <cell r="B249" t="str">
            <v>Traùt Granitoâ daøy 1,5cm vöõa XM#75</v>
          </cell>
          <cell r="C249" t="str">
            <v>m2</v>
          </cell>
          <cell r="D249">
            <v>45490</v>
          </cell>
          <cell r="E249">
            <v>20451</v>
          </cell>
        </row>
        <row r="250">
          <cell r="A250" t="str">
            <v>QB.1110</v>
          </cell>
          <cell r="B250" t="str">
            <v>OÁp töôøng gaïch men söù 15x15cm cao £4m</v>
          </cell>
          <cell r="C250" t="str">
            <v>m2</v>
          </cell>
          <cell r="D250">
            <v>47938</v>
          </cell>
          <cell r="E250">
            <v>9064</v>
          </cell>
        </row>
        <row r="251">
          <cell r="A251" t="str">
            <v>QB.1120</v>
          </cell>
          <cell r="B251" t="str">
            <v>OÁp töôøng gaïch men söù 15x15cm cao &gt;4m</v>
          </cell>
          <cell r="C251" t="str">
            <v>m2</v>
          </cell>
          <cell r="D251">
            <v>48175</v>
          </cell>
          <cell r="E251">
            <v>9606</v>
          </cell>
          <cell r="F251">
            <v>218</v>
          </cell>
        </row>
        <row r="252">
          <cell r="A252" t="str">
            <v>QB.1210</v>
          </cell>
          <cell r="B252" t="str">
            <v>OÁp töôøng gaïch men söù 11x11cm cao £4m</v>
          </cell>
          <cell r="C252" t="str">
            <v>m2</v>
          </cell>
          <cell r="D252">
            <v>61982</v>
          </cell>
          <cell r="E252">
            <v>9606</v>
          </cell>
        </row>
        <row r="253">
          <cell r="A253" t="str">
            <v>QB.1220</v>
          </cell>
          <cell r="B253" t="str">
            <v>OÁp töôøng gaïch men söù 11x11cm cao &gt;4m</v>
          </cell>
          <cell r="C253" t="str">
            <v>m2</v>
          </cell>
          <cell r="D253">
            <v>62289</v>
          </cell>
          <cell r="E253">
            <v>10526</v>
          </cell>
          <cell r="F253">
            <v>218</v>
          </cell>
        </row>
        <row r="254">
          <cell r="A254" t="str">
            <v>QP.1110</v>
          </cell>
          <cell r="B254" t="str">
            <v>OÁp töôøng ñaù caåm thaïch 20x20cm</v>
          </cell>
          <cell r="C254" t="str">
            <v>m2</v>
          </cell>
          <cell r="D254">
            <v>128593</v>
          </cell>
          <cell r="E254">
            <v>18955</v>
          </cell>
        </row>
        <row r="255">
          <cell r="A255" t="str">
            <v>QP.1120</v>
          </cell>
          <cell r="B255" t="str">
            <v>OÁp töôøng ñaù caåm thaïch 30x30cm</v>
          </cell>
          <cell r="C255" t="str">
            <v>m2</v>
          </cell>
          <cell r="D255">
            <v>164055</v>
          </cell>
          <cell r="E255">
            <v>21790</v>
          </cell>
        </row>
        <row r="256">
          <cell r="A256" t="str">
            <v>QP.1130</v>
          </cell>
          <cell r="B256" t="str">
            <v>OÁp töôøng ñaù caåm thaïch 40x40cm</v>
          </cell>
          <cell r="C256" t="str">
            <v>m2</v>
          </cell>
          <cell r="D256">
            <v>149549</v>
          </cell>
          <cell r="E256">
            <v>19402</v>
          </cell>
        </row>
        <row r="257">
          <cell r="A257" t="str">
            <v>QP.1210</v>
          </cell>
          <cell r="B257" t="str">
            <v>OÁp töôøng ñaù caåm thaïch 20x20cm</v>
          </cell>
          <cell r="C257" t="str">
            <v>m2</v>
          </cell>
          <cell r="D257">
            <v>128593</v>
          </cell>
          <cell r="E257">
            <v>22984</v>
          </cell>
        </row>
        <row r="258">
          <cell r="A258" t="str">
            <v>QP.1220</v>
          </cell>
          <cell r="B258" t="str">
            <v>OÁp töôøng ñaù caåm thaïch 30x30cm</v>
          </cell>
          <cell r="C258" t="str">
            <v>m2</v>
          </cell>
          <cell r="D258">
            <v>164055</v>
          </cell>
          <cell r="E258">
            <v>30298</v>
          </cell>
        </row>
        <row r="259">
          <cell r="A259" t="str">
            <v>QP.1230</v>
          </cell>
          <cell r="B259" t="str">
            <v>OÁp töôøng ñaù caåm thaïch 40x40cm</v>
          </cell>
          <cell r="C259" t="str">
            <v>m2</v>
          </cell>
          <cell r="D259">
            <v>149549</v>
          </cell>
          <cell r="E259">
            <v>24776</v>
          </cell>
        </row>
        <row r="260">
          <cell r="A260" t="str">
            <v>RA.1114</v>
          </cell>
          <cell r="B260" t="str">
            <v>Laùng neàn, saøn khoâng ñaùnh maøu vöõa XM#75 daøy 2cm cao £4m</v>
          </cell>
          <cell r="C260" t="str">
            <v>m2</v>
          </cell>
          <cell r="D260">
            <v>8483</v>
          </cell>
          <cell r="E260">
            <v>897</v>
          </cell>
          <cell r="F260">
            <v>136</v>
          </cell>
        </row>
        <row r="261">
          <cell r="A261" t="str">
            <v>RA.1214</v>
          </cell>
          <cell r="B261" t="str">
            <v>Laùng neàn, saøn khoâng ñaùnh maøu vöõa XM#75 daøy 3cm cao £4m</v>
          </cell>
          <cell r="C261" t="str">
            <v>m2</v>
          </cell>
          <cell r="D261">
            <v>11877</v>
          </cell>
          <cell r="E261">
            <v>1399</v>
          </cell>
          <cell r="F261">
            <v>181</v>
          </cell>
        </row>
        <row r="262">
          <cell r="A262" t="str">
            <v>RB.1114</v>
          </cell>
          <cell r="B262" t="str">
            <v>Laùng neàn, saøn coù ñaùnh maøu vöõa XM#75 daøy 2cm cao £4m</v>
          </cell>
          <cell r="C262" t="str">
            <v>m2</v>
          </cell>
          <cell r="D262">
            <v>8741</v>
          </cell>
          <cell r="E262">
            <v>1201</v>
          </cell>
          <cell r="F262">
            <v>136</v>
          </cell>
        </row>
        <row r="263">
          <cell r="A263" t="str">
            <v>RB.1214</v>
          </cell>
          <cell r="B263" t="str">
            <v>Laùng neàn, saøn coù ñaùnh maøu vöõa XM#75 daøy 3cm cao £4m</v>
          </cell>
          <cell r="C263" t="str">
            <v>m2</v>
          </cell>
          <cell r="D263">
            <v>12134</v>
          </cell>
          <cell r="E263">
            <v>1649</v>
          </cell>
          <cell r="F263">
            <v>181</v>
          </cell>
        </row>
        <row r="264">
          <cell r="A264" t="str">
            <v>RB.2114</v>
          </cell>
          <cell r="B264" t="str">
            <v>Laùng seânoâ, maùi haét daøy 1cm vöõa XM#75</v>
          </cell>
          <cell r="C264" t="str">
            <v>m2</v>
          </cell>
          <cell r="D264">
            <v>4411</v>
          </cell>
          <cell r="E264">
            <v>1557</v>
          </cell>
          <cell r="F264">
            <v>136</v>
          </cell>
        </row>
        <row r="265">
          <cell r="A265" t="str">
            <v>RB.2124</v>
          </cell>
          <cell r="B265" t="str">
            <v>Laùng seânoâ, maùi haét daøy 2cm vöõa XM#75</v>
          </cell>
          <cell r="C265" t="str">
            <v>m2</v>
          </cell>
          <cell r="D265">
            <v>8742</v>
          </cell>
          <cell r="E265">
            <v>1874</v>
          </cell>
          <cell r="F265">
            <v>136</v>
          </cell>
        </row>
        <row r="266">
          <cell r="A266" t="str">
            <v>RB.2134</v>
          </cell>
          <cell r="B266" t="str">
            <v>Laùng möông caùp daøy 1cm vöõa XM#75</v>
          </cell>
          <cell r="C266" t="str">
            <v>m2</v>
          </cell>
          <cell r="D266">
            <v>4411</v>
          </cell>
          <cell r="E266">
            <v>1557</v>
          </cell>
          <cell r="F266">
            <v>136</v>
          </cell>
        </row>
        <row r="267">
          <cell r="A267" t="str">
            <v>RB.2144</v>
          </cell>
          <cell r="B267" t="str">
            <v>Laùng heø daøy 3cm vöõa XM#75</v>
          </cell>
          <cell r="C267" t="str">
            <v>m2</v>
          </cell>
          <cell r="D267">
            <v>12134</v>
          </cell>
          <cell r="E267">
            <v>1781</v>
          </cell>
          <cell r="F267">
            <v>136</v>
          </cell>
        </row>
        <row r="268">
          <cell r="A268" t="str">
            <v>SA.7111</v>
          </cell>
          <cell r="B268" t="str">
            <v>Laùt neàn baèng gaïch ceâramic vöõa XM#75 30x30 cm</v>
          </cell>
          <cell r="C268" t="str">
            <v>m2</v>
          </cell>
          <cell r="D268">
            <v>75200</v>
          </cell>
          <cell r="E268">
            <v>5412</v>
          </cell>
        </row>
        <row r="269">
          <cell r="A269" t="str">
            <v>SA.9110</v>
          </cell>
          <cell r="B269" t="str">
            <v>Laùt saân gaïch xi maêng 30x30cm</v>
          </cell>
          <cell r="C269" t="str">
            <v>m2</v>
          </cell>
        </row>
        <row r="270">
          <cell r="A270" t="str">
            <v>SA.9120</v>
          </cell>
          <cell r="B270" t="str">
            <v>Laùt saân gaïch xi maêng 40x40cm</v>
          </cell>
          <cell r="C270" t="str">
            <v>m2</v>
          </cell>
        </row>
        <row r="271">
          <cell r="A271" t="str">
            <v>SA.9310</v>
          </cell>
          <cell r="B271" t="str">
            <v>Laùt saân gaïch xi maêng töï cheøn daøy 3,5cm</v>
          </cell>
          <cell r="C271" t="str">
            <v>m2</v>
          </cell>
        </row>
        <row r="272">
          <cell r="A272" t="str">
            <v>SA.9320</v>
          </cell>
          <cell r="B272" t="str">
            <v>Laùt saân gaïch xi maêng töï cheøn daøy 5,5cm</v>
          </cell>
          <cell r="C272" t="str">
            <v>m2</v>
          </cell>
        </row>
        <row r="273">
          <cell r="A273" t="str">
            <v>SC.3110</v>
          </cell>
          <cell r="B273" t="str">
            <v>Boù væa khuoân ñöôøng 18x22x100 cm</v>
          </cell>
          <cell r="C273" t="str">
            <v>m</v>
          </cell>
          <cell r="D273">
            <v>24324</v>
          </cell>
          <cell r="E273">
            <v>1353</v>
          </cell>
        </row>
        <row r="274">
          <cell r="A274" t="str">
            <v>SC.3120</v>
          </cell>
          <cell r="B274" t="str">
            <v>Boù væa khuoân ñöôøng 18x33x100 cm</v>
          </cell>
          <cell r="C274" t="str">
            <v>m</v>
          </cell>
          <cell r="D274">
            <v>35702</v>
          </cell>
          <cell r="E274">
            <v>1894</v>
          </cell>
        </row>
        <row r="275">
          <cell r="A275" t="str">
            <v>SC.3130</v>
          </cell>
          <cell r="B275" t="str">
            <v>Boù væa khuoân ñöôøng cong 20x20 cm</v>
          </cell>
          <cell r="C275" t="str">
            <v>m</v>
          </cell>
          <cell r="D275">
            <v>28126</v>
          </cell>
          <cell r="E275">
            <v>6223</v>
          </cell>
        </row>
        <row r="276">
          <cell r="A276" t="str">
            <v>UA.1110</v>
          </cell>
          <cell r="B276" t="str">
            <v>Queùt voâi 1 nöôùc traéng 2 nöôùc maøu cao £4m</v>
          </cell>
          <cell r="C276" t="str">
            <v>m2</v>
          </cell>
          <cell r="D276">
            <v>669</v>
          </cell>
          <cell r="E276">
            <v>415</v>
          </cell>
        </row>
        <row r="277">
          <cell r="A277" t="str">
            <v>UA.1120</v>
          </cell>
          <cell r="B277" t="str">
            <v>Queùt voâi 1 nöôùc traéng 2 nöôùc maøu cao &gt;4m</v>
          </cell>
          <cell r="C277" t="str">
            <v>m2</v>
          </cell>
          <cell r="D277">
            <v>669</v>
          </cell>
          <cell r="E277">
            <v>493</v>
          </cell>
        </row>
        <row r="278">
          <cell r="A278" t="str">
            <v>UA.1310</v>
          </cell>
          <cell r="B278" t="str">
            <v>Queùt 2 nöôùc xi maêng cao £4m</v>
          </cell>
          <cell r="C278" t="str">
            <v>m2</v>
          </cell>
          <cell r="D278">
            <v>351</v>
          </cell>
          <cell r="E278">
            <v>246</v>
          </cell>
        </row>
        <row r="279">
          <cell r="A279" t="str">
            <v>UA.1320</v>
          </cell>
          <cell r="B279" t="str">
            <v>Queùt 2 nöôùc xi maêng cao &gt;4m</v>
          </cell>
          <cell r="C279" t="str">
            <v>m2</v>
          </cell>
          <cell r="D279">
            <v>351</v>
          </cell>
          <cell r="E279">
            <v>272</v>
          </cell>
        </row>
        <row r="280">
          <cell r="A280" t="str">
            <v>UB.1110</v>
          </cell>
          <cell r="B280" t="str">
            <v>Baû ma tít töôøng</v>
          </cell>
          <cell r="C280" t="str">
            <v>m2</v>
          </cell>
          <cell r="D280">
            <v>4906</v>
          </cell>
          <cell r="E280">
            <v>4059</v>
          </cell>
        </row>
        <row r="281">
          <cell r="A281" t="str">
            <v>UB.1120</v>
          </cell>
          <cell r="B281" t="str">
            <v>Baû ma tít traàn, coät, lam ñöùng, maùi haét, seâ noâ</v>
          </cell>
          <cell r="C281" t="str">
            <v>m2</v>
          </cell>
          <cell r="D281">
            <v>4906</v>
          </cell>
          <cell r="E281">
            <v>4870</v>
          </cell>
        </row>
        <row r="282">
          <cell r="A282" t="str">
            <v>UC.2220</v>
          </cell>
          <cell r="B282" t="str">
            <v>Sôn oáng maøu traéng 3 nöôùc (sôn daàu)</v>
          </cell>
          <cell r="C282" t="str">
            <v>m2</v>
          </cell>
          <cell r="D282">
            <v>1205</v>
          </cell>
          <cell r="E282">
            <v>960</v>
          </cell>
        </row>
        <row r="283">
          <cell r="A283" t="str">
            <v>UC.3110</v>
          </cell>
          <cell r="B283" t="str">
            <v xml:space="preserve">Sôn töôøng baèng sôn si li caùt </v>
          </cell>
          <cell r="C283" t="str">
            <v>m2</v>
          </cell>
          <cell r="D283">
            <v>4387</v>
          </cell>
          <cell r="E283">
            <v>731</v>
          </cell>
        </row>
        <row r="284">
          <cell r="A284" t="str">
            <v>UC.3120</v>
          </cell>
          <cell r="B284" t="str">
            <v xml:space="preserve">Sôn traàn, daàm, coät baèng sôn si li caùt </v>
          </cell>
          <cell r="C284" t="str">
            <v>m2</v>
          </cell>
          <cell r="D284">
            <v>4387</v>
          </cell>
          <cell r="E284">
            <v>920</v>
          </cell>
        </row>
        <row r="285">
          <cell r="A285" t="str">
            <v>UC.4210</v>
          </cell>
          <cell r="B285" t="str">
            <v>Queùt xi Flinkote choáng thaám seâ noâ</v>
          </cell>
          <cell r="C285" t="str">
            <v>m2</v>
          </cell>
          <cell r="D285">
            <v>27720</v>
          </cell>
          <cell r="E285">
            <v>372</v>
          </cell>
        </row>
        <row r="286">
          <cell r="A286" t="str">
            <v>VB.4111</v>
          </cell>
          <cell r="B286" t="str">
            <v xml:space="preserve">Troàng coû ta luy neàn ñöôøng </v>
          </cell>
          <cell r="C286" t="str">
            <v>m2</v>
          </cell>
          <cell r="E286">
            <v>1088.9100000000001</v>
          </cell>
        </row>
        <row r="287">
          <cell r="A287" t="str">
            <v>ZH.3340</v>
          </cell>
          <cell r="B287" t="str">
            <v>Laép ñaët kim thu seùt</v>
          </cell>
          <cell r="C287" t="str">
            <v>Caùi</v>
          </cell>
          <cell r="D287">
            <v>7274</v>
          </cell>
          <cell r="E287">
            <v>20714</v>
          </cell>
          <cell r="F287">
            <v>2514</v>
          </cell>
        </row>
        <row r="288">
          <cell r="A288" t="str">
            <v>ZI.1110</v>
          </cell>
          <cell r="B288" t="str">
            <v>Laép ñaët lavabo 1 voøi röûa</v>
          </cell>
          <cell r="C288" t="str">
            <v>boä</v>
          </cell>
          <cell r="D288">
            <v>144642</v>
          </cell>
          <cell r="E288">
            <v>6905</v>
          </cell>
        </row>
        <row r="289">
          <cell r="A289" t="str">
            <v>ZI.1120</v>
          </cell>
          <cell r="B289" t="str">
            <v>Laép ñaët lavabo 2 voøi röûa</v>
          </cell>
          <cell r="C289" t="str">
            <v>boä</v>
          </cell>
          <cell r="D289">
            <v>189738</v>
          </cell>
          <cell r="E289">
            <v>8285</v>
          </cell>
        </row>
        <row r="290">
          <cell r="A290" t="str">
            <v>ZI.2110</v>
          </cell>
          <cell r="B290" t="str">
            <v>Laép ñaët môùi beä xí beät</v>
          </cell>
          <cell r="C290" t="str">
            <v>boä</v>
          </cell>
          <cell r="D290">
            <v>535500</v>
          </cell>
          <cell r="E290">
            <v>20714</v>
          </cell>
        </row>
        <row r="291">
          <cell r="A291" t="str">
            <v>ZI.2210</v>
          </cell>
          <cell r="B291" t="str">
            <v>Laép ñaët môùi chaäu tieåu nam</v>
          </cell>
          <cell r="C291" t="str">
            <v>boä</v>
          </cell>
          <cell r="D291">
            <v>126573</v>
          </cell>
          <cell r="E291">
            <v>20714</v>
          </cell>
        </row>
        <row r="292">
          <cell r="A292" t="str">
            <v>ZI.2220</v>
          </cell>
          <cell r="B292" t="str">
            <v>Laép ñaët môùi chaäu tieåu nöõ</v>
          </cell>
          <cell r="C292" t="str">
            <v>boä</v>
          </cell>
          <cell r="D292">
            <v>389455</v>
          </cell>
          <cell r="E292">
            <v>20714</v>
          </cell>
        </row>
        <row r="293">
          <cell r="A293" t="str">
            <v>ZI.3110</v>
          </cell>
          <cell r="B293" t="str">
            <v xml:space="preserve">Laép ñaët voøi taém höông sen </v>
          </cell>
          <cell r="C293" t="str">
            <v>boä</v>
          </cell>
          <cell r="D293">
            <v>67536</v>
          </cell>
          <cell r="E293">
            <v>2762</v>
          </cell>
        </row>
        <row r="294">
          <cell r="A294" t="str">
            <v>ZI.6110</v>
          </cell>
          <cell r="B294" t="str">
            <v>Laép ñaët göông môùi</v>
          </cell>
          <cell r="C294" t="str">
            <v>boä</v>
          </cell>
          <cell r="D294">
            <v>66826</v>
          </cell>
          <cell r="E294">
            <v>1795</v>
          </cell>
          <cell r="F294">
            <v>278</v>
          </cell>
        </row>
        <row r="295">
          <cell r="A295" t="str">
            <v>ZI.6120</v>
          </cell>
          <cell r="B295" t="str">
            <v xml:space="preserve">Laép ñaët keä kính </v>
          </cell>
          <cell r="C295" t="str">
            <v>caùi</v>
          </cell>
          <cell r="D295">
            <v>10503</v>
          </cell>
          <cell r="E295">
            <v>1795</v>
          </cell>
          <cell r="F295">
            <v>278</v>
          </cell>
        </row>
        <row r="296">
          <cell r="A296" t="str">
            <v>ZI.6130</v>
          </cell>
          <cell r="B296" t="str">
            <v>Laép ñaët giaù treo</v>
          </cell>
          <cell r="C296" t="str">
            <v>caùi</v>
          </cell>
          <cell r="D296">
            <v>22957</v>
          </cell>
          <cell r="E296">
            <v>1243</v>
          </cell>
          <cell r="F296">
            <v>139</v>
          </cell>
        </row>
        <row r="297">
          <cell r="A297" t="str">
            <v>ZI.6140</v>
          </cell>
          <cell r="B297" t="str">
            <v>Laép ñaët hoäp ñöïng xaø phoøng , giaáy veä sinh</v>
          </cell>
          <cell r="C297" t="str">
            <v>caùi</v>
          </cell>
          <cell r="D297">
            <v>6218</v>
          </cell>
          <cell r="E297">
            <v>1243</v>
          </cell>
          <cell r="F297">
            <v>139</v>
          </cell>
        </row>
        <row r="298">
          <cell r="A298" t="str">
            <v>ZI.8110</v>
          </cell>
          <cell r="B298" t="str">
            <v>Boàn nöôùc inox 1000 lít</v>
          </cell>
          <cell r="C298" t="str">
            <v>caùi</v>
          </cell>
          <cell r="D298">
            <v>2422159</v>
          </cell>
          <cell r="E298">
            <v>19873</v>
          </cell>
        </row>
        <row r="299">
          <cell r="A299" t="str">
            <v>ZJ.1110</v>
          </cell>
          <cell r="B299" t="str">
            <v>Oáng theùp F26 daãn nöôùc ra saân tröôùc</v>
          </cell>
          <cell r="C299" t="str">
            <v>m</v>
          </cell>
          <cell r="D299">
            <v>12151.18</v>
          </cell>
          <cell r="E299">
            <v>4439.59</v>
          </cell>
        </row>
        <row r="300">
          <cell r="A300" t="str">
            <v>ZJ.1120</v>
          </cell>
          <cell r="B300" t="str">
            <v>Oáng theùp F32 daãn nöôùc ra saân tröôùc</v>
          </cell>
          <cell r="C300" t="str">
            <v>m</v>
          </cell>
          <cell r="D300">
            <v>27326.91</v>
          </cell>
          <cell r="E300">
            <v>4690.92</v>
          </cell>
        </row>
        <row r="301">
          <cell r="A301" t="str">
            <v>ZJ.1130</v>
          </cell>
          <cell r="B301" t="str">
            <v>Oáng theùp F40 daãn nöôùc ra saân tröôùc</v>
          </cell>
          <cell r="C301" t="str">
            <v>m</v>
          </cell>
          <cell r="D301">
            <v>35181.03</v>
          </cell>
          <cell r="E301">
            <v>5468.36</v>
          </cell>
        </row>
        <row r="302">
          <cell r="A302" t="str">
            <v>ZJ.1140</v>
          </cell>
          <cell r="B302" t="str">
            <v>Oáng theùp F50 daãn nöôùc ra saân tröôùc</v>
          </cell>
          <cell r="C302" t="str">
            <v>m</v>
          </cell>
          <cell r="D302">
            <v>44447.57</v>
          </cell>
          <cell r="E302">
            <v>6296.9</v>
          </cell>
        </row>
        <row r="303">
          <cell r="A303" t="str">
            <v>ZJ.5150</v>
          </cell>
          <cell r="B303" t="str">
            <v>Laép ñaët oáng gang F 200 baèng PP xaûm oáng</v>
          </cell>
          <cell r="C303" t="str">
            <v>m</v>
          </cell>
          <cell r="D303">
            <v>263171.81</v>
          </cell>
          <cell r="E303">
            <v>10986.44</v>
          </cell>
        </row>
        <row r="304">
          <cell r="A304" t="str">
            <v>ZJ.6150</v>
          </cell>
          <cell r="B304" t="str">
            <v>Laép ñaët oáng gang F 200 baèng maët bích</v>
          </cell>
          <cell r="C304" t="str">
            <v>m</v>
          </cell>
          <cell r="D304">
            <v>264697.08</v>
          </cell>
          <cell r="E304">
            <v>3410.82</v>
          </cell>
        </row>
        <row r="305">
          <cell r="A305" t="str">
            <v>ZJ.7110</v>
          </cell>
          <cell r="B305" t="str">
            <v>Laép ñaët  oáng nhöïa PVC F 32 baèng mieäng baùt</v>
          </cell>
          <cell r="C305" t="str">
            <v>m</v>
          </cell>
          <cell r="D305">
            <v>5399.89</v>
          </cell>
          <cell r="E305">
            <v>897.59</v>
          </cell>
        </row>
        <row r="306">
          <cell r="A306" t="str">
            <v>ZJ.7120</v>
          </cell>
          <cell r="B306" t="str">
            <v>Laép ñaët  oáng nhöïa PVC F 40 baèng mieäng baùt</v>
          </cell>
          <cell r="C306" t="str">
            <v>m</v>
          </cell>
          <cell r="D306">
            <v>6987.71</v>
          </cell>
          <cell r="E306">
            <v>1121.29</v>
          </cell>
        </row>
        <row r="307">
          <cell r="A307" t="str">
            <v>ZJ.7130</v>
          </cell>
          <cell r="B307" t="str">
            <v>Laép ñaët  oáng nhöïa PVC F 50 baèng mieäng baùt</v>
          </cell>
          <cell r="C307" t="str">
            <v>m</v>
          </cell>
          <cell r="D307">
            <v>9098.74</v>
          </cell>
          <cell r="E307">
            <v>1400.23</v>
          </cell>
        </row>
        <row r="308">
          <cell r="A308" t="str">
            <v>ZJ.7140</v>
          </cell>
          <cell r="B308" t="str">
            <v>Laép ñaët  oáng nhöïa PVC F 65 baèng mieäng baùt</v>
          </cell>
          <cell r="C308" t="str">
            <v>m</v>
          </cell>
          <cell r="D308">
            <v>11218.48</v>
          </cell>
          <cell r="E308">
            <v>1518.99</v>
          </cell>
        </row>
        <row r="309">
          <cell r="A309" t="str">
            <v>ZJ.7150</v>
          </cell>
          <cell r="B309" t="str">
            <v>Laép ñaët  oáng nhöïa PVC F 89 baèng mieäng baùt</v>
          </cell>
          <cell r="C309" t="str">
            <v>m</v>
          </cell>
          <cell r="D309">
            <v>26875.87</v>
          </cell>
          <cell r="E309">
            <v>1778.6</v>
          </cell>
        </row>
        <row r="310">
          <cell r="A310" t="str">
            <v>ZJ.7160</v>
          </cell>
          <cell r="B310" t="str">
            <v>Laép ñaët  oáng nhöïa PVC F 100 baèng mieäng baùt</v>
          </cell>
          <cell r="C310" t="str">
            <v>m</v>
          </cell>
          <cell r="D310">
            <v>44741.24</v>
          </cell>
          <cell r="E310">
            <v>2188.73</v>
          </cell>
        </row>
        <row r="311">
          <cell r="A311" t="str">
            <v>ZJ.7170</v>
          </cell>
          <cell r="B311" t="str">
            <v>Laép ñaët  oáng nhöïa PVC F 125 baèng mieäng baùt</v>
          </cell>
          <cell r="C311" t="str">
            <v>m</v>
          </cell>
          <cell r="D311">
            <v>89343.039999999994</v>
          </cell>
          <cell r="E311">
            <v>2212.1999999999998</v>
          </cell>
        </row>
        <row r="312">
          <cell r="A312" t="str">
            <v>ZJ.7180</v>
          </cell>
          <cell r="B312" t="str">
            <v>Laép ñaët  oáng nhöïa PVC F 150 baèng mieäng baùt</v>
          </cell>
          <cell r="C312" t="str">
            <v>m</v>
          </cell>
          <cell r="D312">
            <v>133424.10999999999</v>
          </cell>
          <cell r="E312">
            <v>2460.7600000000002</v>
          </cell>
        </row>
        <row r="313">
          <cell r="A313" t="str">
            <v>ZJ.7230</v>
          </cell>
          <cell r="B313" t="str">
            <v>Laép ñaët  oáng nhöïa PVC F 25 baèng mang soâng</v>
          </cell>
          <cell r="C313" t="str">
            <v>m</v>
          </cell>
          <cell r="D313">
            <v>3883.78</v>
          </cell>
          <cell r="E313">
            <v>1443.04</v>
          </cell>
        </row>
        <row r="314">
          <cell r="A314" t="str">
            <v>ZJ.7240</v>
          </cell>
          <cell r="B314" t="str">
            <v>Laép ñaët  oáng nhöïa PVC F 32 baèng mang soâng</v>
          </cell>
          <cell r="C314" t="str">
            <v>m</v>
          </cell>
          <cell r="D314">
            <v>5551.08</v>
          </cell>
          <cell r="E314">
            <v>1415.42</v>
          </cell>
        </row>
        <row r="315">
          <cell r="A315" t="str">
            <v>ZJ.7250</v>
          </cell>
          <cell r="B315" t="str">
            <v>Laép ñaët  oáng nhöïa PVC F 40 baèng mang soâng</v>
          </cell>
          <cell r="C315" t="str">
            <v>m</v>
          </cell>
          <cell r="D315">
            <v>7211.09</v>
          </cell>
          <cell r="E315">
            <v>1739.93</v>
          </cell>
        </row>
        <row r="316">
          <cell r="A316" t="str">
            <v>ZJ.7260</v>
          </cell>
          <cell r="B316" t="str">
            <v>Laép ñaët  oáng nhöïa PVC F 50 baèng mang soâng</v>
          </cell>
          <cell r="C316" t="str">
            <v>m</v>
          </cell>
          <cell r="D316">
            <v>9426.5499999999993</v>
          </cell>
          <cell r="E316">
            <v>2209.44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CT"/>
      <sheetName val="Don gia III"/>
      <sheetName val="Liet ke"/>
      <sheetName val="Bang tong hop"/>
      <sheetName val="TH VL-NC"/>
      <sheetName val="Chiet tinh - VL-NC"/>
      <sheetName val="VC"/>
      <sheetName val="Tk"/>
      <sheetName val="000"/>
      <sheetName val="XL4Poppy"/>
      <sheetName val="dg tphcm"/>
      <sheetName val="Don gia Dak Lak"/>
      <sheetName val="0 0"/>
    </sheetNames>
    <sheetDataSet>
      <sheetData sheetId="0" refreshError="1">
        <row r="4">
          <cell r="A4">
            <v>1</v>
          </cell>
          <cell r="B4">
            <v>2</v>
          </cell>
          <cell r="C4">
            <v>3</v>
          </cell>
          <cell r="D4">
            <v>4</v>
          </cell>
          <cell r="E4">
            <v>5</v>
          </cell>
          <cell r="F4">
            <v>6</v>
          </cell>
        </row>
        <row r="5">
          <cell r="A5" t="str">
            <v>Ñaø caûn BTCT 1,2m</v>
          </cell>
          <cell r="B5" t="str">
            <v>caùi</v>
          </cell>
          <cell r="C5">
            <v>60060</v>
          </cell>
          <cell r="F5" t="str">
            <v>XN beâ toâng TÑöùc</v>
          </cell>
        </row>
        <row r="6">
          <cell r="A6" t="str">
            <v>Ñaø caûn BTCT 1,5m</v>
          </cell>
          <cell r="B6" t="str">
            <v>caùi</v>
          </cell>
          <cell r="C6">
            <v>178500</v>
          </cell>
          <cell r="F6" t="str">
            <v>XN beâ toâng TÑöùc</v>
          </cell>
        </row>
        <row r="7">
          <cell r="A7" t="str">
            <v>Ñaø caûn BTCT 2,5m</v>
          </cell>
          <cell r="B7" t="str">
            <v>caùi</v>
          </cell>
          <cell r="C7">
            <v>256200</v>
          </cell>
          <cell r="F7" t="str">
            <v>XN beâ toâng TÑöùc</v>
          </cell>
        </row>
        <row r="8">
          <cell r="A8" t="str">
            <v>Coät</v>
          </cell>
          <cell r="B8" t="str">
            <v>caùi</v>
          </cell>
          <cell r="C8">
            <v>256200</v>
          </cell>
        </row>
        <row r="9">
          <cell r="A9" t="str">
            <v>Coät BTLT 6,5m</v>
          </cell>
          <cell r="B9" t="str">
            <v>Coät</v>
          </cell>
          <cell r="F9" t="str">
            <v>XN beâ toâng TÑöùc</v>
          </cell>
        </row>
        <row r="10">
          <cell r="A10" t="str">
            <v>Coät BTLT 7,4m</v>
          </cell>
          <cell r="B10" t="str">
            <v>Coät</v>
          </cell>
          <cell r="C10">
            <v>577500</v>
          </cell>
          <cell r="F10" t="str">
            <v>XN beâ toâng TÑöùc</v>
          </cell>
        </row>
        <row r="11">
          <cell r="A11" t="str">
            <v>Coät BT vuoâng 7,5m</v>
          </cell>
          <cell r="B11" t="str">
            <v>Coät</v>
          </cell>
          <cell r="F11" t="str">
            <v>XN beâ toâng TÑöùc</v>
          </cell>
        </row>
        <row r="12">
          <cell r="A12" t="str">
            <v>Coät BTLT 8,4m</v>
          </cell>
          <cell r="B12" t="str">
            <v>Coät</v>
          </cell>
          <cell r="C12">
            <v>716100</v>
          </cell>
          <cell r="F12" t="str">
            <v>XN beâ toâng TÑöùc</v>
          </cell>
        </row>
        <row r="13">
          <cell r="A13" t="str">
            <v>Coät BTLT 9m</v>
          </cell>
          <cell r="B13" t="str">
            <v>Coät</v>
          </cell>
          <cell r="F13" t="str">
            <v>XN beâ toâng TÑöùc</v>
          </cell>
        </row>
        <row r="14">
          <cell r="A14" t="str">
            <v>Coät BTLT 10,5m</v>
          </cell>
          <cell r="B14" t="str">
            <v>Coät</v>
          </cell>
          <cell r="C14">
            <v>1197000</v>
          </cell>
          <cell r="F14" t="str">
            <v>XN beâ toâng TÑöùc</v>
          </cell>
        </row>
        <row r="15">
          <cell r="A15" t="str">
            <v>Coät BTLT 12m</v>
          </cell>
          <cell r="B15" t="str">
            <v>Coät</v>
          </cell>
          <cell r="C15">
            <v>1470000</v>
          </cell>
          <cell r="F15" t="str">
            <v>XN beâ toâng TÑöùc</v>
          </cell>
        </row>
        <row r="16">
          <cell r="A16" t="str">
            <v>Coät BTLT 14m</v>
          </cell>
          <cell r="B16" t="str">
            <v>Coät</v>
          </cell>
          <cell r="C16">
            <v>2583000</v>
          </cell>
          <cell r="F16" t="str">
            <v>XN beâ toâng TÑöùc</v>
          </cell>
        </row>
        <row r="17">
          <cell r="A17" t="str">
            <v>Coät BTLT 18m</v>
          </cell>
          <cell r="B17" t="str">
            <v>Coät</v>
          </cell>
          <cell r="F17" t="str">
            <v>XN beâ toâng TÑöùc</v>
          </cell>
        </row>
        <row r="18">
          <cell r="A18" t="str">
            <v>Coät BTLT 20m</v>
          </cell>
          <cell r="B18" t="str">
            <v>Coät</v>
          </cell>
          <cell r="C18">
            <v>6405000</v>
          </cell>
          <cell r="F18" t="str">
            <v>XN beâ toâng TÑöùc</v>
          </cell>
        </row>
        <row r="19">
          <cell r="A19" t="str">
            <v>02-1461</v>
          </cell>
          <cell r="B19" t="str">
            <v>taán</v>
          </cell>
          <cell r="D19">
            <v>140241</v>
          </cell>
          <cell r="F19" t="str">
            <v>V/c coät BTLT cöï ly 100m</v>
          </cell>
        </row>
        <row r="20">
          <cell r="A20" t="str">
            <v>02-1462</v>
          </cell>
          <cell r="B20" t="str">
            <v>taán</v>
          </cell>
          <cell r="D20">
            <v>131705</v>
          </cell>
          <cell r="F20" t="str">
            <v>V/c coät BTLT cöï ly 300m</v>
          </cell>
        </row>
        <row r="21">
          <cell r="A21" t="str">
            <v>02-1463</v>
          </cell>
          <cell r="B21" t="str">
            <v>taán</v>
          </cell>
          <cell r="D21">
            <v>129940</v>
          </cell>
          <cell r="F21" t="str">
            <v>V/c coät BTLT cöï ly 500m</v>
          </cell>
        </row>
        <row r="22">
          <cell r="A22" t="str">
            <v>02-1464</v>
          </cell>
          <cell r="B22" t="str">
            <v>taán</v>
          </cell>
          <cell r="D22">
            <v>128762</v>
          </cell>
          <cell r="F22" t="str">
            <v>V/c coät BTLT cöï ly &gt;500m</v>
          </cell>
        </row>
        <row r="23">
          <cell r="A23" t="str">
            <v>Daây söù phuï kieän</v>
          </cell>
        </row>
        <row r="24">
          <cell r="A24" t="str">
            <v>Daây daãn AC-35</v>
          </cell>
          <cell r="B24" t="str">
            <v>kg</v>
          </cell>
          <cell r="C24">
            <v>26100</v>
          </cell>
        </row>
        <row r="25">
          <cell r="A25" t="str">
            <v>Daây daãn AC-50</v>
          </cell>
          <cell r="B25" t="str">
            <v>kg</v>
          </cell>
          <cell r="C25">
            <v>26100</v>
          </cell>
        </row>
        <row r="26">
          <cell r="A26" t="str">
            <v>Daây daãn AC-70</v>
          </cell>
          <cell r="B26" t="str">
            <v>kg</v>
          </cell>
          <cell r="C26">
            <v>25800</v>
          </cell>
        </row>
        <row r="27">
          <cell r="A27" t="str">
            <v>Daây daãn AC-95</v>
          </cell>
          <cell r="B27" t="str">
            <v>kg</v>
          </cell>
          <cell r="C27">
            <v>26100</v>
          </cell>
        </row>
        <row r="28">
          <cell r="A28" t="str">
            <v>Daây daãn AC-120</v>
          </cell>
          <cell r="B28" t="str">
            <v>kg</v>
          </cell>
          <cell r="C28">
            <v>26100</v>
          </cell>
        </row>
        <row r="29">
          <cell r="A29" t="str">
            <v>Daây daãn AC-150</v>
          </cell>
          <cell r="B29" t="str">
            <v>kg</v>
          </cell>
          <cell r="C29">
            <v>26100</v>
          </cell>
        </row>
        <row r="30">
          <cell r="A30" t="str">
            <v>Daây daãn AC-185</v>
          </cell>
          <cell r="B30" t="str">
            <v>kg</v>
          </cell>
          <cell r="C30">
            <v>26100</v>
          </cell>
        </row>
        <row r="31">
          <cell r="A31" t="str">
            <v>Daây daãn AC-240</v>
          </cell>
          <cell r="B31" t="str">
            <v>kg</v>
          </cell>
          <cell r="C31">
            <v>26100</v>
          </cell>
        </row>
        <row r="32">
          <cell r="A32" t="str">
            <v>Daây daãn A-16</v>
          </cell>
          <cell r="B32" t="str">
            <v>kg</v>
          </cell>
          <cell r="C32">
            <v>34000</v>
          </cell>
        </row>
        <row r="33">
          <cell r="A33" t="str">
            <v>Daây daãn A-25</v>
          </cell>
          <cell r="B33" t="str">
            <v>kg</v>
          </cell>
          <cell r="C33">
            <v>34000</v>
          </cell>
        </row>
        <row r="34">
          <cell r="A34" t="str">
            <v>Daây daãn A-35</v>
          </cell>
          <cell r="B34" t="str">
            <v>kg</v>
          </cell>
          <cell r="C34">
            <v>34000</v>
          </cell>
        </row>
        <row r="35">
          <cell r="A35" t="str">
            <v>Daây daãn A-50</v>
          </cell>
          <cell r="B35" t="str">
            <v>kg</v>
          </cell>
          <cell r="C35">
            <v>34000</v>
          </cell>
        </row>
        <row r="36">
          <cell r="A36" t="str">
            <v>Daây daãn A-70</v>
          </cell>
          <cell r="B36" t="str">
            <v>kg</v>
          </cell>
          <cell r="C36">
            <v>32500</v>
          </cell>
        </row>
        <row r="37">
          <cell r="A37" t="str">
            <v>Daây daãn A-95</v>
          </cell>
          <cell r="B37" t="str">
            <v>kg</v>
          </cell>
          <cell r="C37">
            <v>32500</v>
          </cell>
        </row>
        <row r="38">
          <cell r="A38" t="str">
            <v>Daây daãn A-120</v>
          </cell>
          <cell r="B38" t="str">
            <v>kg</v>
          </cell>
          <cell r="C38">
            <v>32500</v>
          </cell>
        </row>
        <row r="39">
          <cell r="A39" t="str">
            <v>Daây daãn A-150</v>
          </cell>
          <cell r="B39" t="str">
            <v>kg</v>
          </cell>
          <cell r="C39">
            <v>32500</v>
          </cell>
        </row>
        <row r="40">
          <cell r="A40" t="str">
            <v>Daây daãn A-185</v>
          </cell>
          <cell r="B40" t="str">
            <v>kg</v>
          </cell>
          <cell r="C40">
            <v>32000</v>
          </cell>
        </row>
        <row r="41">
          <cell r="A41" t="str">
            <v>Daây daãn A-240</v>
          </cell>
          <cell r="B41" t="str">
            <v>kg</v>
          </cell>
          <cell r="C41">
            <v>32000</v>
          </cell>
        </row>
        <row r="42">
          <cell r="A42" t="str">
            <v>Daây daãn A-300</v>
          </cell>
          <cell r="B42" t="str">
            <v>kg</v>
          </cell>
          <cell r="C42">
            <v>32000</v>
          </cell>
        </row>
        <row r="43">
          <cell r="A43" t="str">
            <v>Daây daãn CV-22</v>
          </cell>
          <cell r="B43" t="str">
            <v>m</v>
          </cell>
          <cell r="C43">
            <v>10300</v>
          </cell>
        </row>
        <row r="44">
          <cell r="A44" t="str">
            <v>Daây daãn CV-25</v>
          </cell>
          <cell r="B44" t="str">
            <v>m</v>
          </cell>
          <cell r="C44">
            <v>11500</v>
          </cell>
        </row>
        <row r="45">
          <cell r="A45" t="str">
            <v>Daây daãn CV-30</v>
          </cell>
          <cell r="B45" t="str">
            <v>m</v>
          </cell>
          <cell r="C45">
            <v>13100</v>
          </cell>
        </row>
        <row r="46">
          <cell r="A46" t="str">
            <v>Daây daãn CV-35</v>
          </cell>
          <cell r="B46" t="str">
            <v>m</v>
          </cell>
          <cell r="C46">
            <v>15600</v>
          </cell>
        </row>
        <row r="47">
          <cell r="A47" t="str">
            <v>Daây daãn CV-38</v>
          </cell>
          <cell r="B47" t="str">
            <v>m</v>
          </cell>
          <cell r="C47">
            <v>16000</v>
          </cell>
        </row>
        <row r="48">
          <cell r="A48" t="str">
            <v>Daây daãn CV-50</v>
          </cell>
          <cell r="B48" t="str">
            <v>m</v>
          </cell>
          <cell r="C48">
            <v>21000</v>
          </cell>
        </row>
        <row r="49">
          <cell r="A49" t="str">
            <v>Daây daãn CV-60</v>
          </cell>
          <cell r="B49" t="str">
            <v>m</v>
          </cell>
          <cell r="C49">
            <v>26400</v>
          </cell>
        </row>
        <row r="50">
          <cell r="A50" t="str">
            <v>Daây daãn CV-70</v>
          </cell>
          <cell r="B50" t="str">
            <v>m</v>
          </cell>
          <cell r="C50">
            <v>29900</v>
          </cell>
        </row>
        <row r="51">
          <cell r="A51" t="str">
            <v>Daây daãn CV-75</v>
          </cell>
          <cell r="B51" t="str">
            <v>m</v>
          </cell>
          <cell r="C51">
            <v>32700</v>
          </cell>
        </row>
        <row r="52">
          <cell r="A52" t="str">
            <v>Daây daãn CV-80</v>
          </cell>
          <cell r="B52" t="str">
            <v>m</v>
          </cell>
          <cell r="C52">
            <v>34100</v>
          </cell>
        </row>
        <row r="53">
          <cell r="A53" t="str">
            <v>Daây daãn CV-95</v>
          </cell>
          <cell r="B53" t="str">
            <v>m</v>
          </cell>
          <cell r="C53">
            <v>40300</v>
          </cell>
        </row>
        <row r="54">
          <cell r="A54" t="str">
            <v>Daây daãn CV-100</v>
          </cell>
          <cell r="B54" t="str">
            <v>m</v>
          </cell>
          <cell r="C54">
            <v>42700</v>
          </cell>
        </row>
        <row r="55">
          <cell r="A55" t="str">
            <v>Daây daãn CV-120</v>
          </cell>
          <cell r="B55" t="str">
            <v>m</v>
          </cell>
          <cell r="C55">
            <v>48200</v>
          </cell>
        </row>
        <row r="56">
          <cell r="A56" t="str">
            <v>Daây daãn CV-125</v>
          </cell>
          <cell r="B56" t="str">
            <v>m</v>
          </cell>
          <cell r="C56">
            <v>52400</v>
          </cell>
        </row>
        <row r="57">
          <cell r="A57" t="str">
            <v>Daây daãn CV-150</v>
          </cell>
          <cell r="B57" t="str">
            <v>m</v>
          </cell>
          <cell r="C57">
            <v>63500</v>
          </cell>
        </row>
        <row r="58">
          <cell r="A58" t="str">
            <v>Daây daãn CV-185</v>
          </cell>
          <cell r="B58" t="str">
            <v>m</v>
          </cell>
          <cell r="C58">
            <v>76800</v>
          </cell>
        </row>
        <row r="59">
          <cell r="A59" t="str">
            <v>Daây daãn CV-200</v>
          </cell>
          <cell r="B59" t="str">
            <v>m</v>
          </cell>
          <cell r="C59">
            <v>81600</v>
          </cell>
        </row>
        <row r="60">
          <cell r="A60" t="str">
            <v>Daây daãn CV-240</v>
          </cell>
          <cell r="B60" t="str">
            <v>m</v>
          </cell>
          <cell r="C60">
            <v>99400</v>
          </cell>
        </row>
        <row r="61">
          <cell r="A61" t="str">
            <v>Daây daãn CV-250</v>
          </cell>
          <cell r="B61" t="str">
            <v>m</v>
          </cell>
          <cell r="C61">
            <v>106000</v>
          </cell>
        </row>
        <row r="62">
          <cell r="A62" t="str">
            <v>Daây daãn CV-300</v>
          </cell>
          <cell r="B62" t="str">
            <v>m</v>
          </cell>
          <cell r="C62">
            <v>123600</v>
          </cell>
        </row>
        <row r="63">
          <cell r="A63" t="str">
            <v>Daây daãn CV-325</v>
          </cell>
          <cell r="B63" t="str">
            <v>m</v>
          </cell>
          <cell r="C63">
            <v>134100</v>
          </cell>
        </row>
        <row r="64">
          <cell r="A64" t="str">
            <v>Daây daãn CV-350</v>
          </cell>
          <cell r="B64" t="str">
            <v>m</v>
          </cell>
          <cell r="C64">
            <v>149500</v>
          </cell>
        </row>
        <row r="65">
          <cell r="A65" t="str">
            <v>Daây daãn CV-400</v>
          </cell>
          <cell r="B65" t="str">
            <v>m</v>
          </cell>
          <cell r="C65">
            <v>164800</v>
          </cell>
        </row>
        <row r="66">
          <cell r="A66" t="str">
            <v>Daây daãn CV-500</v>
          </cell>
          <cell r="B66" t="str">
            <v>m</v>
          </cell>
          <cell r="C66">
            <v>199400</v>
          </cell>
        </row>
        <row r="67">
          <cell r="A67" t="str">
            <v>Caùp ñoàng boïc XLPE/PVC 24KV-1x16mm2</v>
          </cell>
          <cell r="B67" t="str">
            <v>m</v>
          </cell>
          <cell r="C67">
            <v>36800</v>
          </cell>
        </row>
        <row r="68">
          <cell r="A68" t="str">
            <v>Caùp ñoàng boïc XLPE/PVC 24KV-1x22mm2</v>
          </cell>
          <cell r="B68" t="str">
            <v>m</v>
          </cell>
          <cell r="C68">
            <v>40200</v>
          </cell>
        </row>
        <row r="69">
          <cell r="A69" t="str">
            <v>Caùp ñoàng boïc XLPE/PVC 24KV-1x25mm2</v>
          </cell>
          <cell r="B69" t="str">
            <v>m</v>
          </cell>
          <cell r="C69">
            <v>42200</v>
          </cell>
        </row>
        <row r="70">
          <cell r="A70" t="str">
            <v>Caùp ñoàng boïc XLPE/PVC 24KV-1x35mm2</v>
          </cell>
          <cell r="B70" t="str">
            <v>m</v>
          </cell>
          <cell r="C70">
            <v>48300</v>
          </cell>
        </row>
        <row r="71">
          <cell r="A71" t="str">
            <v>Caùp ñoàng boïc XLPE/PVC 24KV-1x38mm2</v>
          </cell>
          <cell r="B71" t="str">
            <v>m</v>
          </cell>
          <cell r="C71">
            <v>49600</v>
          </cell>
        </row>
        <row r="72">
          <cell r="A72" t="str">
            <v>Caùp ñoàng boïc XLPE/PVC 24KV-1x50mm2</v>
          </cell>
          <cell r="B72" t="str">
            <v>m</v>
          </cell>
          <cell r="C72">
            <v>57200</v>
          </cell>
        </row>
        <row r="73">
          <cell r="A73" t="str">
            <v>Caùp ñoàng boïc XLPE/PVC 24KV-1x60mm2</v>
          </cell>
          <cell r="B73" t="str">
            <v>m</v>
          </cell>
          <cell r="C73">
            <v>62800</v>
          </cell>
        </row>
        <row r="74">
          <cell r="A74" t="str">
            <v>Caùp ñoàng boïc XLPE/PVC 24KV-1x70mm2</v>
          </cell>
          <cell r="B74" t="str">
            <v>m</v>
          </cell>
          <cell r="C74">
            <v>68300</v>
          </cell>
        </row>
        <row r="75">
          <cell r="A75" t="str">
            <v>Caùp ñoàng boïc XLPE/PVC 24KV-1x75mm2</v>
          </cell>
          <cell r="B75" t="str">
            <v>m</v>
          </cell>
          <cell r="C75">
            <v>73100</v>
          </cell>
        </row>
        <row r="76">
          <cell r="A76" t="str">
            <v>Caùp ñoàng boïc XLPE/PVC 24KV-1x95mm2</v>
          </cell>
          <cell r="B76" t="str">
            <v>m</v>
          </cell>
          <cell r="C76">
            <v>82800</v>
          </cell>
        </row>
        <row r="77">
          <cell r="A77" t="str">
            <v>Caùp ñoàng boïc XLPE/PVC 24KV-1x100mm2</v>
          </cell>
          <cell r="B77" t="str">
            <v>m</v>
          </cell>
          <cell r="C77">
            <v>87200</v>
          </cell>
        </row>
        <row r="78">
          <cell r="A78" t="str">
            <v>Caùp ñoàng boïc XLPE/PVC 24KV-1x120mm2</v>
          </cell>
          <cell r="B78" t="str">
            <v>m</v>
          </cell>
          <cell r="C78">
            <v>94500</v>
          </cell>
        </row>
        <row r="79">
          <cell r="A79" t="str">
            <v>Daây ñoàng traàn M-16 mm2</v>
          </cell>
          <cell r="B79" t="str">
            <v>kg</v>
          </cell>
          <cell r="C79">
            <v>40500</v>
          </cell>
        </row>
        <row r="80">
          <cell r="A80" t="str">
            <v>Daây ñoàng traàn M-25 mm2</v>
          </cell>
          <cell r="B80" t="str">
            <v>kg</v>
          </cell>
          <cell r="C80">
            <v>38500</v>
          </cell>
        </row>
        <row r="81">
          <cell r="A81" t="str">
            <v>Daây ñoàng traàn M-35 mm2</v>
          </cell>
          <cell r="B81" t="str">
            <v>kg</v>
          </cell>
          <cell r="C81">
            <v>38500</v>
          </cell>
        </row>
        <row r="82">
          <cell r="A82" t="str">
            <v>Daây ñoàng traàn M-50 mm2</v>
          </cell>
          <cell r="B82" t="str">
            <v>kg</v>
          </cell>
          <cell r="C82">
            <v>38500</v>
          </cell>
        </row>
        <row r="83">
          <cell r="A83" t="str">
            <v>Daây ñoàng traàn M-70 mm2</v>
          </cell>
          <cell r="B83" t="str">
            <v>kg</v>
          </cell>
          <cell r="C83">
            <v>38500</v>
          </cell>
        </row>
        <row r="84">
          <cell r="A84" t="str">
            <v>Daây ñoàng traàn M-95 mm2</v>
          </cell>
          <cell r="B84" t="str">
            <v>kg</v>
          </cell>
          <cell r="C84">
            <v>38500</v>
          </cell>
        </row>
        <row r="85">
          <cell r="A85" t="str">
            <v>Daây ñoàng traàn M-120 mm2</v>
          </cell>
          <cell r="B85" t="str">
            <v>kg</v>
          </cell>
          <cell r="C85">
            <v>38500</v>
          </cell>
        </row>
        <row r="86">
          <cell r="A86" t="str">
            <v>Daây ñoàng traàn M-150 mm2</v>
          </cell>
          <cell r="B86" t="str">
            <v>kg</v>
          </cell>
          <cell r="C86">
            <v>38500</v>
          </cell>
        </row>
        <row r="87">
          <cell r="A87" t="str">
            <v>Daây ñoàng traàn M-180 mm2</v>
          </cell>
          <cell r="B87" t="str">
            <v>kg</v>
          </cell>
          <cell r="C87">
            <v>38500</v>
          </cell>
        </row>
        <row r="88">
          <cell r="A88" t="str">
            <v>Daây ñoàng traàn M-240 mm2</v>
          </cell>
          <cell r="B88" t="str">
            <v>kg</v>
          </cell>
          <cell r="C88">
            <v>38500</v>
          </cell>
        </row>
        <row r="89">
          <cell r="A89" t="str">
            <v>Daây ñoàng traàn M-300 mm2</v>
          </cell>
          <cell r="B89" t="str">
            <v>kg</v>
          </cell>
          <cell r="C89">
            <v>38500</v>
          </cell>
        </row>
        <row r="90">
          <cell r="A90" t="str">
            <v>Caùch ñieän</v>
          </cell>
        </row>
        <row r="91">
          <cell r="A91" t="str">
            <v>Söù chaèng</v>
          </cell>
          <cell r="B91" t="str">
            <v>Caùi</v>
          </cell>
          <cell r="C91">
            <v>12390</v>
          </cell>
        </row>
        <row r="92">
          <cell r="A92" t="str">
            <v>Söù treo Polymer 24 kV</v>
          </cell>
          <cell r="B92" t="str">
            <v>Caùi</v>
          </cell>
          <cell r="C92">
            <v>262500</v>
          </cell>
        </row>
        <row r="93">
          <cell r="A93" t="str">
            <v>Söù ñöùng 6 kV</v>
          </cell>
          <cell r="B93" t="str">
            <v>boä</v>
          </cell>
        </row>
        <row r="94">
          <cell r="A94" t="str">
            <v>Söù ñöùng 10 kV</v>
          </cell>
          <cell r="B94" t="str">
            <v>boä</v>
          </cell>
        </row>
        <row r="95">
          <cell r="A95" t="str">
            <v>Söù ñöùng 15 kV</v>
          </cell>
          <cell r="B95" t="str">
            <v>boä</v>
          </cell>
          <cell r="C95">
            <v>35000</v>
          </cell>
        </row>
        <row r="96">
          <cell r="A96" t="str">
            <v>Söù ñöùng 22 kV</v>
          </cell>
          <cell r="B96" t="str">
            <v>boä</v>
          </cell>
          <cell r="C96">
            <v>50000</v>
          </cell>
        </row>
        <row r="97">
          <cell r="A97" t="str">
            <v>Söù ñöùng choáng nhieãm maën</v>
          </cell>
          <cell r="B97" t="str">
            <v>boä</v>
          </cell>
          <cell r="C97">
            <v>80000</v>
          </cell>
        </row>
        <row r="98">
          <cell r="A98" t="str">
            <v>Ty söù ñöùng</v>
          </cell>
          <cell r="B98" t="str">
            <v>boä</v>
          </cell>
          <cell r="C98">
            <v>9905</v>
          </cell>
        </row>
        <row r="99">
          <cell r="A99" t="str">
            <v>Söù ñöùng 35 kV</v>
          </cell>
          <cell r="B99" t="str">
            <v>boä</v>
          </cell>
          <cell r="C99">
            <v>95000</v>
          </cell>
        </row>
        <row r="100">
          <cell r="A100" t="str">
            <v>Söù ñöùng 35 kV (ty maï)</v>
          </cell>
          <cell r="B100" t="str">
            <v>boä</v>
          </cell>
          <cell r="C100">
            <v>111762</v>
          </cell>
        </row>
        <row r="101">
          <cell r="A101" t="str">
            <v>Chaân söù ñænh</v>
          </cell>
          <cell r="B101" t="str">
            <v>Caùi</v>
          </cell>
          <cell r="C101">
            <v>29000</v>
          </cell>
        </row>
        <row r="102">
          <cell r="A102" t="str">
            <v xml:space="preserve">Söù oáng chæ </v>
          </cell>
          <cell r="B102" t="str">
            <v>boä</v>
          </cell>
          <cell r="C102">
            <v>3675</v>
          </cell>
        </row>
        <row r="103">
          <cell r="A103" t="str">
            <v>Söù baùt 24 kV</v>
          </cell>
          <cell r="B103" t="str">
            <v>boä</v>
          </cell>
          <cell r="C103">
            <v>85000</v>
          </cell>
        </row>
        <row r="104">
          <cell r="A104" t="str">
            <v>Moùc treo chöõ U (ma ní)</v>
          </cell>
          <cell r="B104" t="str">
            <v>boä</v>
          </cell>
          <cell r="C104">
            <v>12601</v>
          </cell>
        </row>
        <row r="105">
          <cell r="A105" t="str">
            <v>Uclevis + Buloâng 16-250/65</v>
          </cell>
          <cell r="B105" t="str">
            <v>boä</v>
          </cell>
          <cell r="C105">
            <v>6780</v>
          </cell>
        </row>
        <row r="106">
          <cell r="A106" t="str">
            <v>Rack 1 söù</v>
          </cell>
          <cell r="B106" t="str">
            <v>boä</v>
          </cell>
          <cell r="C106">
            <v>3619</v>
          </cell>
        </row>
        <row r="107">
          <cell r="A107" t="str">
            <v>Rack 2 söù</v>
          </cell>
          <cell r="B107" t="str">
            <v>boä</v>
          </cell>
          <cell r="C107">
            <v>16286</v>
          </cell>
        </row>
        <row r="108">
          <cell r="A108" t="str">
            <v>Rack 3 söù</v>
          </cell>
          <cell r="B108" t="str">
            <v>boä</v>
          </cell>
          <cell r="C108">
            <v>22762</v>
          </cell>
        </row>
        <row r="109">
          <cell r="A109" t="str">
            <v>Rack 4 söù</v>
          </cell>
          <cell r="B109" t="str">
            <v>boä</v>
          </cell>
          <cell r="C109">
            <v>32571</v>
          </cell>
        </row>
        <row r="110">
          <cell r="A110" t="str">
            <v>Maùng che daây chaèng (keøm bu loâng)</v>
          </cell>
          <cell r="B110" t="str">
            <v>caùi</v>
          </cell>
          <cell r="C110">
            <v>15225</v>
          </cell>
        </row>
        <row r="111">
          <cell r="A111" t="str">
            <v>Taêng ñô caùp</v>
          </cell>
          <cell r="B111" t="str">
            <v>caùi</v>
          </cell>
          <cell r="C111">
            <v>15000</v>
          </cell>
        </row>
        <row r="112">
          <cell r="A112" t="str">
            <v>Bulon</v>
          </cell>
        </row>
        <row r="113">
          <cell r="A113" t="str">
            <v>Bulon: M12 x 50</v>
          </cell>
          <cell r="B113" t="str">
            <v>boä</v>
          </cell>
          <cell r="C113">
            <v>930</v>
          </cell>
        </row>
        <row r="114">
          <cell r="A114" t="str">
            <v>Bulon: M16 x 50</v>
          </cell>
          <cell r="B114" t="str">
            <v>boä</v>
          </cell>
          <cell r="C114">
            <v>2190</v>
          </cell>
        </row>
        <row r="115">
          <cell r="A115" t="str">
            <v>Bulon: M16 x 70</v>
          </cell>
          <cell r="B115" t="str">
            <v>boä</v>
          </cell>
          <cell r="C115">
            <v>2800</v>
          </cell>
        </row>
        <row r="116">
          <cell r="A116" t="str">
            <v>Bulon: M16 x 100</v>
          </cell>
          <cell r="B116" t="str">
            <v>boä</v>
          </cell>
          <cell r="C116">
            <v>2900</v>
          </cell>
        </row>
        <row r="117">
          <cell r="A117" t="str">
            <v>Bulon: M16 x 120</v>
          </cell>
          <cell r="B117" t="str">
            <v>boä</v>
          </cell>
          <cell r="C117">
            <v>3300</v>
          </cell>
        </row>
        <row r="118">
          <cell r="A118" t="str">
            <v>Bulon: M16 x 150</v>
          </cell>
          <cell r="B118" t="str">
            <v>boä</v>
          </cell>
          <cell r="C118">
            <v>3619</v>
          </cell>
        </row>
        <row r="119">
          <cell r="A119" t="str">
            <v>Bulon: M16 x 175</v>
          </cell>
          <cell r="B119" t="str">
            <v>boä</v>
          </cell>
          <cell r="C119">
            <v>4182</v>
          </cell>
        </row>
        <row r="120">
          <cell r="A120" t="str">
            <v>Bulon: M16 x 200</v>
          </cell>
          <cell r="B120" t="str">
            <v>boä</v>
          </cell>
          <cell r="C120">
            <v>4381</v>
          </cell>
        </row>
        <row r="121">
          <cell r="A121" t="str">
            <v>Bulon: M16 x 240</v>
          </cell>
          <cell r="B121" t="str">
            <v>boä</v>
          </cell>
          <cell r="C121">
            <v>4885.8499999999995</v>
          </cell>
        </row>
        <row r="122">
          <cell r="A122" t="str">
            <v>Bulon: M16 x 250</v>
          </cell>
          <cell r="B122" t="str">
            <v>boä</v>
          </cell>
          <cell r="C122">
            <v>5143</v>
          </cell>
        </row>
        <row r="123">
          <cell r="A123" t="str">
            <v>Bulon: M16 x 280</v>
          </cell>
          <cell r="B123" t="str">
            <v>boä</v>
          </cell>
          <cell r="C123">
            <v>6062</v>
          </cell>
        </row>
        <row r="124">
          <cell r="A124" t="str">
            <v>Bulon maét M16 x 300</v>
          </cell>
          <cell r="B124" t="str">
            <v>boä</v>
          </cell>
          <cell r="C124">
            <v>10762</v>
          </cell>
        </row>
        <row r="125">
          <cell r="A125" t="str">
            <v>Bulon maét M16 x 230</v>
          </cell>
          <cell r="B125" t="str">
            <v>boä</v>
          </cell>
          <cell r="C125">
            <v>9685.8000000000011</v>
          </cell>
        </row>
        <row r="126">
          <cell r="A126" t="str">
            <v>Bulon: M16 x 300</v>
          </cell>
          <cell r="B126" t="str">
            <v>boä</v>
          </cell>
          <cell r="C126">
            <v>5905</v>
          </cell>
        </row>
        <row r="127">
          <cell r="A127" t="str">
            <v>Bulon: M16 x 350</v>
          </cell>
          <cell r="B127" t="str">
            <v>boä</v>
          </cell>
          <cell r="C127">
            <v>6381</v>
          </cell>
        </row>
        <row r="128">
          <cell r="A128" t="str">
            <v>Bulon: M16 x 400</v>
          </cell>
          <cell r="B128" t="str">
            <v>boä</v>
          </cell>
          <cell r="C128">
            <v>7143</v>
          </cell>
        </row>
        <row r="129">
          <cell r="A129" t="str">
            <v>Bulon: M16 x 450</v>
          </cell>
          <cell r="B129" t="str">
            <v>boä</v>
          </cell>
          <cell r="C129">
            <v>7810</v>
          </cell>
        </row>
        <row r="130">
          <cell r="A130" t="str">
            <v>Bulon: M16 x 280</v>
          </cell>
          <cell r="B130" t="str">
            <v>boä</v>
          </cell>
          <cell r="C130">
            <v>5000</v>
          </cell>
        </row>
        <row r="131">
          <cell r="A131" t="str">
            <v>Bulon: M18 x 50</v>
          </cell>
          <cell r="B131" t="str">
            <v>boä</v>
          </cell>
          <cell r="C131">
            <v>2000</v>
          </cell>
        </row>
        <row r="132">
          <cell r="A132" t="str">
            <v>Bulon: M20 x 45</v>
          </cell>
          <cell r="B132" t="str">
            <v>boä</v>
          </cell>
          <cell r="C132">
            <v>3900</v>
          </cell>
        </row>
        <row r="133">
          <cell r="A133" t="str">
            <v>Bulon: M20 x 60</v>
          </cell>
          <cell r="B133" t="str">
            <v>boä</v>
          </cell>
          <cell r="C133">
            <v>4300</v>
          </cell>
        </row>
        <row r="134">
          <cell r="A134" t="str">
            <v>Bulon: M20 x 70</v>
          </cell>
          <cell r="B134" t="str">
            <v>boä</v>
          </cell>
          <cell r="C134">
            <v>4700</v>
          </cell>
        </row>
        <row r="135">
          <cell r="A135" t="str">
            <v>Bulon: M20 x 100</v>
          </cell>
          <cell r="B135" t="str">
            <v>boä</v>
          </cell>
          <cell r="C135">
            <v>6300</v>
          </cell>
        </row>
        <row r="136">
          <cell r="A136" t="str">
            <v>Bulon: M20 x 120</v>
          </cell>
          <cell r="B136" t="str">
            <v>boä</v>
          </cell>
          <cell r="C136">
            <v>5800</v>
          </cell>
        </row>
        <row r="137">
          <cell r="A137" t="str">
            <v>Bulon: M20 x 150</v>
          </cell>
          <cell r="B137" t="str">
            <v>boä</v>
          </cell>
          <cell r="C137">
            <v>6400</v>
          </cell>
        </row>
        <row r="138">
          <cell r="A138" t="str">
            <v>Bulon: M20 x 200</v>
          </cell>
          <cell r="B138" t="str">
            <v>boä</v>
          </cell>
          <cell r="C138">
            <v>7500</v>
          </cell>
        </row>
        <row r="139">
          <cell r="A139" t="str">
            <v>Bulon: M20 x 250</v>
          </cell>
          <cell r="B139" t="str">
            <v>boä</v>
          </cell>
          <cell r="C139">
            <v>8500</v>
          </cell>
        </row>
        <row r="140">
          <cell r="A140" t="str">
            <v>Bulon: M20 x 300</v>
          </cell>
          <cell r="B140" t="str">
            <v>boä</v>
          </cell>
          <cell r="C140">
            <v>9500</v>
          </cell>
        </row>
        <row r="141">
          <cell r="A141" t="str">
            <v>Bulon: M20 x 350</v>
          </cell>
          <cell r="B141" t="str">
            <v>boä</v>
          </cell>
          <cell r="C141">
            <v>10500</v>
          </cell>
        </row>
        <row r="142">
          <cell r="A142" t="str">
            <v>Bulon: M20 x 400</v>
          </cell>
          <cell r="B142" t="str">
            <v>boä</v>
          </cell>
          <cell r="C142">
            <v>11500</v>
          </cell>
        </row>
        <row r="143">
          <cell r="A143" t="str">
            <v>Bulon: M20 x 500</v>
          </cell>
          <cell r="B143" t="str">
            <v>boä</v>
          </cell>
          <cell r="C143">
            <v>13500</v>
          </cell>
        </row>
        <row r="144">
          <cell r="A144" t="str">
            <v>Bulon: M22 x 80</v>
          </cell>
          <cell r="B144" t="str">
            <v>boä</v>
          </cell>
          <cell r="C144">
            <v>6000</v>
          </cell>
        </row>
        <row r="145">
          <cell r="A145" t="str">
            <v>Bulon: M22 x 100</v>
          </cell>
          <cell r="B145" t="str">
            <v>boä</v>
          </cell>
          <cell r="C145">
            <v>6500</v>
          </cell>
        </row>
        <row r="146">
          <cell r="A146" t="str">
            <v>Bulon: M22 x 120</v>
          </cell>
          <cell r="B146" t="str">
            <v>boä</v>
          </cell>
          <cell r="C146">
            <v>7000</v>
          </cell>
        </row>
        <row r="147">
          <cell r="A147" t="str">
            <v>Bulon: M22 x 150</v>
          </cell>
          <cell r="B147" t="str">
            <v>boä</v>
          </cell>
          <cell r="C147">
            <v>7700</v>
          </cell>
        </row>
        <row r="148">
          <cell r="A148" t="str">
            <v>Bulon: M22 x 180</v>
          </cell>
          <cell r="B148" t="str">
            <v>boä</v>
          </cell>
          <cell r="C148">
            <v>8400</v>
          </cell>
        </row>
        <row r="149">
          <cell r="A149" t="str">
            <v>Bulon: M22 x 200</v>
          </cell>
          <cell r="B149" t="str">
            <v>boä</v>
          </cell>
          <cell r="C149">
            <v>9000</v>
          </cell>
        </row>
        <row r="150">
          <cell r="A150" t="str">
            <v>Bulon: M22 x 250</v>
          </cell>
          <cell r="B150" t="str">
            <v>boä</v>
          </cell>
          <cell r="C150">
            <v>10200</v>
          </cell>
        </row>
        <row r="151">
          <cell r="A151" t="str">
            <v>Bulon: M22 x 300</v>
          </cell>
          <cell r="B151" t="str">
            <v>boä</v>
          </cell>
          <cell r="C151">
            <v>11500</v>
          </cell>
        </row>
        <row r="152">
          <cell r="A152" t="str">
            <v>Bulon: M22 x 350</v>
          </cell>
          <cell r="B152" t="str">
            <v>boä</v>
          </cell>
          <cell r="C152">
            <v>12200</v>
          </cell>
        </row>
        <row r="153">
          <cell r="A153" t="str">
            <v>Bulon: M22 x 400</v>
          </cell>
          <cell r="B153" t="str">
            <v>boä</v>
          </cell>
          <cell r="C153">
            <v>13700</v>
          </cell>
        </row>
        <row r="154">
          <cell r="A154" t="str">
            <v>Bulon: M22 x 450</v>
          </cell>
          <cell r="B154" t="str">
            <v>boä</v>
          </cell>
          <cell r="C154">
            <v>15300</v>
          </cell>
        </row>
        <row r="155">
          <cell r="A155" t="str">
            <v>Bulon: M22 x 500</v>
          </cell>
          <cell r="B155" t="str">
            <v>boä</v>
          </cell>
          <cell r="C155">
            <v>17300</v>
          </cell>
        </row>
        <row r="156">
          <cell r="A156" t="str">
            <v>Bulon: M22 x 600</v>
          </cell>
          <cell r="B156" t="str">
            <v>boä</v>
          </cell>
          <cell r="C156">
            <v>23524</v>
          </cell>
        </row>
        <row r="157">
          <cell r="A157" t="str">
            <v>Bulon: M22 x 650</v>
          </cell>
          <cell r="B157" t="str">
            <v>boä</v>
          </cell>
          <cell r="C157">
            <v>24857</v>
          </cell>
        </row>
        <row r="158">
          <cell r="A158" t="str">
            <v>Bulon: M22 x 700</v>
          </cell>
          <cell r="B158" t="str">
            <v>boä</v>
          </cell>
          <cell r="C158">
            <v>26286</v>
          </cell>
        </row>
        <row r="159">
          <cell r="A159" t="str">
            <v>Bulon: M22 x 800</v>
          </cell>
          <cell r="B159" t="str">
            <v>boä</v>
          </cell>
          <cell r="C159">
            <v>29143</v>
          </cell>
        </row>
        <row r="162">
          <cell r="A162" t="str">
            <v>Phuï kieän</v>
          </cell>
        </row>
        <row r="163">
          <cell r="A163" t="str">
            <v>Thanh choáng F 60/50 daøi 1500</v>
          </cell>
          <cell r="B163" t="str">
            <v>Caùi</v>
          </cell>
          <cell r="C163">
            <v>37000</v>
          </cell>
        </row>
        <row r="164">
          <cell r="A164" t="str">
            <v>Long ñeàn vuoâng F18</v>
          </cell>
          <cell r="B164" t="str">
            <v>Caùi</v>
          </cell>
          <cell r="C164">
            <v>1800</v>
          </cell>
        </row>
        <row r="165">
          <cell r="A165" t="str">
            <v>Coïc neo - 2,4m</v>
          </cell>
          <cell r="B165" t="str">
            <v>Caùi</v>
          </cell>
          <cell r="C165">
            <v>37500</v>
          </cell>
        </row>
        <row r="166">
          <cell r="A166" t="str">
            <v>Keïp Splitbolt</v>
          </cell>
          <cell r="B166" t="str">
            <v>Caùi</v>
          </cell>
          <cell r="C166">
            <v>8000</v>
          </cell>
        </row>
        <row r="167">
          <cell r="A167" t="str">
            <v>Keïp 3 bulon</v>
          </cell>
          <cell r="B167" t="str">
            <v>Caùi</v>
          </cell>
          <cell r="C167">
            <v>9000</v>
          </cell>
        </row>
        <row r="168">
          <cell r="A168" t="str">
            <v>Keïp coïc noái ñaát</v>
          </cell>
          <cell r="B168" t="str">
            <v>Caùi</v>
          </cell>
          <cell r="C168">
            <v>3000</v>
          </cell>
        </row>
        <row r="169">
          <cell r="A169" t="str">
            <v>OÁng noái daây 35</v>
          </cell>
          <cell r="B169" t="str">
            <v>oáng</v>
          </cell>
          <cell r="C169">
            <v>19800</v>
          </cell>
        </row>
        <row r="170">
          <cell r="A170" t="str">
            <v>OÁng noái daây 50</v>
          </cell>
          <cell r="B170" t="str">
            <v>oáng</v>
          </cell>
          <cell r="C170">
            <v>19800</v>
          </cell>
        </row>
        <row r="171">
          <cell r="A171" t="str">
            <v>OÁng noái daây 70</v>
          </cell>
          <cell r="B171" t="str">
            <v>oáng</v>
          </cell>
          <cell r="C171">
            <v>22500</v>
          </cell>
        </row>
        <row r="172">
          <cell r="A172" t="str">
            <v>OÁng noái daây 95</v>
          </cell>
          <cell r="B172" t="str">
            <v>oáng</v>
          </cell>
          <cell r="C172">
            <v>28000</v>
          </cell>
        </row>
        <row r="173">
          <cell r="A173" t="str">
            <v>OÁng noái daây 120</v>
          </cell>
          <cell r="B173" t="str">
            <v>oáng</v>
          </cell>
          <cell r="C173">
            <v>39200</v>
          </cell>
        </row>
        <row r="174">
          <cell r="A174" t="str">
            <v>OÁng noái daây 150</v>
          </cell>
          <cell r="B174" t="str">
            <v>oáng</v>
          </cell>
          <cell r="C174">
            <v>60000</v>
          </cell>
        </row>
        <row r="175">
          <cell r="A175" t="str">
            <v>OÁng noái daây 185</v>
          </cell>
          <cell r="B175" t="str">
            <v>oáng</v>
          </cell>
          <cell r="C175">
            <v>66600</v>
          </cell>
        </row>
        <row r="176">
          <cell r="A176" t="str">
            <v>OÁng noái daây 240</v>
          </cell>
          <cell r="B176" t="str">
            <v>oáng</v>
          </cell>
          <cell r="C176">
            <v>78400</v>
          </cell>
        </row>
        <row r="177">
          <cell r="A177" t="str">
            <v>OÁng eùp daây 240mm2</v>
          </cell>
          <cell r="B177" t="str">
            <v>oáng</v>
          </cell>
          <cell r="C177">
            <v>95000</v>
          </cell>
        </row>
        <row r="178">
          <cell r="A178" t="str">
            <v>Vong treo ñaàu troøn VT-7</v>
          </cell>
          <cell r="B178" t="str">
            <v>boä</v>
          </cell>
          <cell r="C178">
            <v>4773</v>
          </cell>
          <cell r="F178" t="str">
            <v>VT7</v>
          </cell>
        </row>
        <row r="179">
          <cell r="A179" t="str">
            <v>Vong treo ñaàu troøn VT-10</v>
          </cell>
          <cell r="B179" t="str">
            <v>boä</v>
          </cell>
          <cell r="C179">
            <v>5728</v>
          </cell>
          <cell r="F179" t="str">
            <v>VT10</v>
          </cell>
        </row>
        <row r="180">
          <cell r="A180" t="str">
            <v>Vong treo ñaàu troøn VT-12</v>
          </cell>
          <cell r="B180" t="str">
            <v>boä</v>
          </cell>
          <cell r="C180">
            <v>8591</v>
          </cell>
          <cell r="F180" t="str">
            <v>VT12</v>
          </cell>
        </row>
        <row r="181">
          <cell r="A181" t="str">
            <v>Maét noái ñôn MN 1-7</v>
          </cell>
          <cell r="B181" t="str">
            <v>boä</v>
          </cell>
          <cell r="C181">
            <v>39900</v>
          </cell>
          <cell r="F181" t="str">
            <v>MN 1-7</v>
          </cell>
        </row>
        <row r="182">
          <cell r="A182" t="str">
            <v>Maét noái ñôn MN 1-10</v>
          </cell>
          <cell r="B182" t="str">
            <v>Caùi</v>
          </cell>
          <cell r="F182" t="str">
            <v>MN 1-10</v>
          </cell>
        </row>
        <row r="183">
          <cell r="A183" t="str">
            <v>Maét noái ñôn MN 1-12</v>
          </cell>
          <cell r="B183" t="str">
            <v>Caùi</v>
          </cell>
          <cell r="F183" t="str">
            <v>MN 1-12</v>
          </cell>
        </row>
        <row r="184">
          <cell r="A184" t="str">
            <v>Maét noái keùp MN 2-7</v>
          </cell>
          <cell r="B184" t="str">
            <v>Caùi</v>
          </cell>
          <cell r="F184" t="str">
            <v>MN 2-7</v>
          </cell>
        </row>
        <row r="185">
          <cell r="A185" t="str">
            <v>Maét noái keùp MN 2-10</v>
          </cell>
          <cell r="B185" t="str">
            <v>Caùi</v>
          </cell>
          <cell r="F185" t="str">
            <v>MN 2-10</v>
          </cell>
        </row>
        <row r="186">
          <cell r="A186" t="str">
            <v>Maét noái keùp MN 2-12</v>
          </cell>
          <cell r="B186" t="str">
            <v>Caùi</v>
          </cell>
          <cell r="F186" t="str">
            <v>MN 2-12</v>
          </cell>
        </row>
        <row r="187">
          <cell r="A187" t="str">
            <v>Maét noái trung gian NG-7</v>
          </cell>
          <cell r="B187" t="str">
            <v>Caùi</v>
          </cell>
          <cell r="C187">
            <v>6300</v>
          </cell>
        </row>
        <row r="188">
          <cell r="A188" t="str">
            <v>Maét noái trung gian NG-10</v>
          </cell>
          <cell r="B188" t="str">
            <v>Caùi</v>
          </cell>
          <cell r="C188">
            <v>7753</v>
          </cell>
        </row>
        <row r="189">
          <cell r="A189" t="str">
            <v>Maét noái trung gian NG-12</v>
          </cell>
          <cell r="B189" t="str">
            <v>Caùi</v>
          </cell>
          <cell r="C189">
            <v>10309</v>
          </cell>
        </row>
        <row r="190">
          <cell r="A190" t="str">
            <v>Maét noái trung gian 3 chaân NG3-7</v>
          </cell>
          <cell r="B190" t="str">
            <v>Caùi</v>
          </cell>
          <cell r="C190">
            <v>7753</v>
          </cell>
        </row>
        <row r="191">
          <cell r="A191" t="str">
            <v>Maét noái trung gian 3 chaân NG3-10</v>
          </cell>
          <cell r="B191" t="str">
            <v>Caùi</v>
          </cell>
          <cell r="C191">
            <v>11646</v>
          </cell>
        </row>
        <row r="192">
          <cell r="A192" t="str">
            <v>Maét noái trung gian 3 chaân NG3-12</v>
          </cell>
          <cell r="B192" t="str">
            <v>Caùi</v>
          </cell>
          <cell r="C192">
            <v>15082</v>
          </cell>
        </row>
        <row r="193">
          <cell r="A193" t="str">
            <v>Khoaù ñôõ daây D -357</v>
          </cell>
          <cell r="B193" t="str">
            <v>Caùi</v>
          </cell>
          <cell r="C193">
            <v>22762</v>
          </cell>
          <cell r="F193" t="str">
            <v>D -357</v>
          </cell>
        </row>
        <row r="194">
          <cell r="A194" t="str">
            <v>Khoaù ñôõ daây D -912</v>
          </cell>
          <cell r="B194" t="str">
            <v>Caùi</v>
          </cell>
          <cell r="C194">
            <v>24657</v>
          </cell>
          <cell r="F194" t="str">
            <v>D -912</v>
          </cell>
        </row>
        <row r="195">
          <cell r="A195" t="str">
            <v>Khoaù ñôõ daây D -159</v>
          </cell>
          <cell r="B195" t="str">
            <v>Caùi</v>
          </cell>
          <cell r="C195">
            <v>38000</v>
          </cell>
          <cell r="F195" t="str">
            <v>D -159</v>
          </cell>
        </row>
        <row r="196">
          <cell r="A196" t="str">
            <v>Khoaù neùo daây D -357</v>
          </cell>
          <cell r="B196" t="str">
            <v>Caùi</v>
          </cell>
          <cell r="C196">
            <v>27700</v>
          </cell>
          <cell r="F196" t="str">
            <v xml:space="preserve">N -357 </v>
          </cell>
        </row>
        <row r="197">
          <cell r="A197" t="str">
            <v>Khoaù neùo daây D -912</v>
          </cell>
          <cell r="B197" t="str">
            <v>Caùi</v>
          </cell>
          <cell r="C197">
            <v>41900</v>
          </cell>
          <cell r="F197" t="str">
            <v>N -912</v>
          </cell>
        </row>
        <row r="198">
          <cell r="A198" t="str">
            <v>Khoaù neùo daây D -159</v>
          </cell>
          <cell r="B198" t="str">
            <v>Caùi</v>
          </cell>
          <cell r="C198">
            <v>54887</v>
          </cell>
          <cell r="F198" t="str">
            <v>N -158</v>
          </cell>
        </row>
        <row r="199">
          <cell r="A199" t="str">
            <v>Moùc treo chöõ U(ma ní) MT-7</v>
          </cell>
          <cell r="B199" t="str">
            <v>Caùi</v>
          </cell>
          <cell r="C199">
            <v>7063</v>
          </cell>
          <cell r="F199" t="str">
            <v>MT -7</v>
          </cell>
        </row>
        <row r="200">
          <cell r="A200" t="str">
            <v>Moùc treo chöõ U(ma ní) MT-10</v>
          </cell>
          <cell r="B200" t="str">
            <v>Caùi</v>
          </cell>
          <cell r="C200">
            <v>8113</v>
          </cell>
          <cell r="F200" t="str">
            <v>MT -10</v>
          </cell>
        </row>
        <row r="201">
          <cell r="A201" t="str">
            <v>Moùc treo chöõ U(ma ní) MT-12</v>
          </cell>
          <cell r="B201" t="str">
            <v>Caùi</v>
          </cell>
          <cell r="C201">
            <v>12601</v>
          </cell>
          <cell r="F201" t="str">
            <v>MT -12</v>
          </cell>
        </row>
        <row r="202">
          <cell r="A202" t="str">
            <v xml:space="preserve">Keïp noái eùp </v>
          </cell>
          <cell r="B202" t="str">
            <v>Caùi</v>
          </cell>
          <cell r="C202">
            <v>6300</v>
          </cell>
        </row>
        <row r="203">
          <cell r="A203" t="str">
            <v>Keïp quai 2/0</v>
          </cell>
          <cell r="B203" t="str">
            <v>Caùi</v>
          </cell>
          <cell r="C203">
            <v>12180</v>
          </cell>
        </row>
        <row r="204">
          <cell r="A204" t="str">
            <v>Keïp Hotline 2/0</v>
          </cell>
          <cell r="B204" t="str">
            <v>Caùi</v>
          </cell>
          <cell r="C204">
            <v>12915</v>
          </cell>
        </row>
        <row r="205">
          <cell r="A205" t="str">
            <v>Split bolt Cu-AL 2/0AWG</v>
          </cell>
          <cell r="B205" t="str">
            <v>Caùi</v>
          </cell>
          <cell r="C205">
            <v>6615</v>
          </cell>
        </row>
        <row r="206">
          <cell r="A206" t="str">
            <v>Baêng keo caùch ñieän</v>
          </cell>
          <cell r="B206" t="str">
            <v>cuoän</v>
          </cell>
          <cell r="C206">
            <v>5000</v>
          </cell>
        </row>
        <row r="207">
          <cell r="A207" t="str">
            <v>Khoùa neùo daây N357</v>
          </cell>
          <cell r="B207" t="str">
            <v>Caùi</v>
          </cell>
          <cell r="C207">
            <v>27700</v>
          </cell>
        </row>
        <row r="208">
          <cell r="A208" t="str">
            <v>Khoùa neùo daây N912</v>
          </cell>
          <cell r="B208" t="str">
            <v>Caùi</v>
          </cell>
          <cell r="C208">
            <v>41900</v>
          </cell>
        </row>
        <row r="209">
          <cell r="A209" t="str">
            <v>Khoùa neùo daây N158</v>
          </cell>
          <cell r="B209" t="str">
            <v>Caùi</v>
          </cell>
          <cell r="C209">
            <v>54887</v>
          </cell>
        </row>
        <row r="210">
          <cell r="A210" t="str">
            <v>Khoùa neùo daây N357</v>
          </cell>
          <cell r="B210" t="str">
            <v>Caùi</v>
          </cell>
          <cell r="C210">
            <v>22813</v>
          </cell>
        </row>
        <row r="211">
          <cell r="A211" t="str">
            <v>Khoùa neùo daây N912</v>
          </cell>
          <cell r="B211" t="str">
            <v>Caùi</v>
          </cell>
          <cell r="C211">
            <v>24251</v>
          </cell>
        </row>
        <row r="212">
          <cell r="A212" t="str">
            <v>Caùp neo 3/8"</v>
          </cell>
          <cell r="B212" t="str">
            <v>m</v>
          </cell>
          <cell r="C212">
            <v>3810</v>
          </cell>
        </row>
        <row r="213">
          <cell r="A213" t="str">
            <v>Yeám caùp</v>
          </cell>
          <cell r="B213" t="str">
            <v>Caùi</v>
          </cell>
          <cell r="C213">
            <v>3150</v>
          </cell>
        </row>
        <row r="214">
          <cell r="A214" t="str">
            <v>Ty neo D22x3,7m</v>
          </cell>
          <cell r="B214" t="str">
            <v>Caùi</v>
          </cell>
          <cell r="C214">
            <v>118125</v>
          </cell>
        </row>
        <row r="215">
          <cell r="A215" t="str">
            <v>Baûng soá vaø bieån baùo</v>
          </cell>
          <cell r="B215" t="str">
            <v>Caùi</v>
          </cell>
          <cell r="C215">
            <v>10500</v>
          </cell>
        </row>
        <row r="216">
          <cell r="A216" t="str">
            <v>Coïc tieáp ñòa M16 x 2400</v>
          </cell>
          <cell r="B216" t="str">
            <v>caùi</v>
          </cell>
          <cell r="C216">
            <v>28952</v>
          </cell>
        </row>
        <row r="217">
          <cell r="A217" t="str">
            <v xml:space="preserve">Daây tieáp ñòa ñoàng traàn 25 mm2  </v>
          </cell>
          <cell r="B217" t="str">
            <v>kg</v>
          </cell>
          <cell r="C217">
            <v>38500</v>
          </cell>
        </row>
        <row r="218">
          <cell r="A218" t="str">
            <v>Keïp Splitbolt hoaëc ñoàng nhoâm 2/0</v>
          </cell>
          <cell r="B218" t="str">
            <v>caùi</v>
          </cell>
          <cell r="C218">
            <v>6615</v>
          </cell>
        </row>
        <row r="219">
          <cell r="A219" t="str">
            <v>Keïp coïc noái ñaát</v>
          </cell>
          <cell r="B219" t="str">
            <v>caùi</v>
          </cell>
          <cell r="C219">
            <v>3000</v>
          </cell>
        </row>
        <row r="220">
          <cell r="A220" t="str">
            <v>Keïp nhoâm AC35</v>
          </cell>
          <cell r="B220" t="str">
            <v>Caùi</v>
          </cell>
          <cell r="C220">
            <v>3905</v>
          </cell>
        </row>
        <row r="221">
          <cell r="A221" t="str">
            <v>Keïp nhoâm AC50</v>
          </cell>
          <cell r="B221" t="str">
            <v>Caùi</v>
          </cell>
          <cell r="C221">
            <v>7429</v>
          </cell>
        </row>
        <row r="222">
          <cell r="A222" t="str">
            <v>Keïp nhoâm AC70</v>
          </cell>
          <cell r="B222" t="str">
            <v>Caùi</v>
          </cell>
          <cell r="C222">
            <v>7429</v>
          </cell>
        </row>
        <row r="223">
          <cell r="A223" t="str">
            <v>Keïp nhoâm AC95</v>
          </cell>
          <cell r="B223" t="str">
            <v>Caùi</v>
          </cell>
          <cell r="C223">
            <v>11400</v>
          </cell>
        </row>
        <row r="224">
          <cell r="A224" t="str">
            <v>Keïp nhoâm AC120</v>
          </cell>
          <cell r="B224" t="str">
            <v>Caùi</v>
          </cell>
          <cell r="C224">
            <v>16857</v>
          </cell>
        </row>
        <row r="225">
          <cell r="A225" t="str">
            <v>Keïp nhoâm AC150</v>
          </cell>
          <cell r="B225" t="str">
            <v>Caùi</v>
          </cell>
          <cell r="C225">
            <v>16857</v>
          </cell>
        </row>
        <row r="226">
          <cell r="A226" t="str">
            <v>Keïp nhoâm AC185</v>
          </cell>
          <cell r="B226" t="str">
            <v>Caùi</v>
          </cell>
          <cell r="C226">
            <v>31429</v>
          </cell>
        </row>
        <row r="227">
          <cell r="A227" t="str">
            <v>Keïp nhoâm AC240</v>
          </cell>
          <cell r="B227" t="str">
            <v>Caùi</v>
          </cell>
          <cell r="C227">
            <v>31429</v>
          </cell>
        </row>
        <row r="228">
          <cell r="A228" t="str">
            <v>Keïp nhoâm AC300</v>
          </cell>
          <cell r="B228" t="str">
            <v>Caùi</v>
          </cell>
          <cell r="C228">
            <v>51429</v>
          </cell>
        </row>
      </sheetData>
      <sheetData sheetId="1" refreshError="1">
        <row r="3">
          <cell r="A3">
            <v>1</v>
          </cell>
          <cell r="B3">
            <v>2</v>
          </cell>
          <cell r="C3">
            <v>3</v>
          </cell>
          <cell r="D3">
            <v>4</v>
          </cell>
          <cell r="E3">
            <v>5</v>
          </cell>
          <cell r="F3">
            <v>6</v>
          </cell>
        </row>
        <row r="4">
          <cell r="A4" t="str">
            <v>03.1112</v>
          </cell>
          <cell r="B4" t="str">
            <v>Ñaøo ñaát hoá theá saâu &gt;1m S ñaùy hoá £ 5 m 2  ñaát C2</v>
          </cell>
          <cell r="C4" t="str">
            <v>m 3</v>
          </cell>
          <cell r="E4">
            <v>16776</v>
          </cell>
        </row>
        <row r="5">
          <cell r="A5" t="str">
            <v>03.1113</v>
          </cell>
          <cell r="B5" t="str">
            <v>Ñaøo ñaát hoá theá saâu &gt;1m S ñaùy hoá £ 5 m 2  ñaát C3</v>
          </cell>
          <cell r="C5" t="str">
            <v>m 3</v>
          </cell>
          <cell r="E5">
            <v>24428</v>
          </cell>
        </row>
        <row r="6">
          <cell r="A6" t="str">
            <v>03.2203</v>
          </cell>
          <cell r="B6" t="str">
            <v>Laáp ñaát hoá theá</v>
          </cell>
          <cell r="C6" t="str">
            <v>m 3</v>
          </cell>
          <cell r="E6">
            <v>10890</v>
          </cell>
        </row>
        <row r="7">
          <cell r="A7" t="str">
            <v>03.1122</v>
          </cell>
          <cell r="B7" t="str">
            <v>Ñaøo moùng baèng TC ñaát C2  saâu £ 2 m dieän tích ñaùy moùng £ 15 m2</v>
          </cell>
          <cell r="C7" t="str">
            <v>m 3</v>
          </cell>
          <cell r="E7">
            <v>11037</v>
          </cell>
        </row>
        <row r="8">
          <cell r="A8" t="str">
            <v>03.1123</v>
          </cell>
          <cell r="B8" t="str">
            <v>Ñaøo moùng baèng TC ñaát C3  saâu £ 2 m dieän tích ñaùy moùng £ 15 m2</v>
          </cell>
          <cell r="C8" t="str">
            <v>m 3</v>
          </cell>
          <cell r="E8">
            <v>16482</v>
          </cell>
        </row>
        <row r="9">
          <cell r="A9" t="str">
            <v>03.1132</v>
          </cell>
          <cell r="B9" t="str">
            <v>Ñaøo moùng baèng TC ñaát C2  saâu £ 3 m dieän tích ñaùy moùng £ 15 m2</v>
          </cell>
          <cell r="C9" t="str">
            <v>m 3</v>
          </cell>
          <cell r="E9">
            <v>11773</v>
          </cell>
        </row>
        <row r="10">
          <cell r="A10" t="str">
            <v>03.1133</v>
          </cell>
          <cell r="B10" t="str">
            <v>Ñaøo moùng baèng TC ñaát C3  saâu £ 3 m dieän tích ñaùy moùng £ 15 m2</v>
          </cell>
          <cell r="C10" t="str">
            <v>m 3</v>
          </cell>
          <cell r="E10">
            <v>17659</v>
          </cell>
        </row>
        <row r="11">
          <cell r="A11" t="str">
            <v>03.1152</v>
          </cell>
          <cell r="B11" t="str">
            <v>Ñaøo moùng baèng TC ñaát C2  saâu £ 2 m dieän tích ñaùy moùng £ 25 m2</v>
          </cell>
          <cell r="C11" t="str">
            <v>m 3</v>
          </cell>
          <cell r="E11">
            <v>11478</v>
          </cell>
        </row>
        <row r="12">
          <cell r="A12" t="str">
            <v>03.1153</v>
          </cell>
          <cell r="B12" t="str">
            <v>Ñaøo moùng baèng TC ñaát C3  saâu £ 2 m dieän tích ñaùy moùng £ 25 m2</v>
          </cell>
          <cell r="C12" t="str">
            <v>m 3</v>
          </cell>
          <cell r="E12">
            <v>17365</v>
          </cell>
        </row>
        <row r="13">
          <cell r="A13" t="str">
            <v>03.1162</v>
          </cell>
          <cell r="B13" t="str">
            <v>Ñaøo moùng baèng TC ñaát C2  saâu £ 3 m dieän tích ñaùy moùng £ 25 m2</v>
          </cell>
          <cell r="C13" t="str">
            <v>m 3</v>
          </cell>
          <cell r="E13">
            <v>12508</v>
          </cell>
        </row>
        <row r="14">
          <cell r="A14" t="str">
            <v>03.1163</v>
          </cell>
          <cell r="B14" t="str">
            <v>Ñaøo moùng baèng TC ñaát C3  saâu £ 3 m dieän tích ñaùy moùng £ 25 m2</v>
          </cell>
          <cell r="C14" t="str">
            <v>m 3</v>
          </cell>
          <cell r="E14">
            <v>18395</v>
          </cell>
        </row>
        <row r="15">
          <cell r="A15" t="str">
            <v>03.1182</v>
          </cell>
          <cell r="B15" t="str">
            <v>Ñaøo moùng baèng TC ñaát C2  saâu £ 2 m dieän tích ñaùy moùng £ 35 m2</v>
          </cell>
          <cell r="C15" t="str">
            <v>m 3</v>
          </cell>
          <cell r="E15">
            <v>12214</v>
          </cell>
        </row>
        <row r="16">
          <cell r="A16" t="str">
            <v>03.1183</v>
          </cell>
          <cell r="B16" t="str">
            <v>Ñaøo moùng baèng TC ñaát C3  saâu £ 2 m dieän tích ñaùy moùng £ 35 m2</v>
          </cell>
          <cell r="C16" t="str">
            <v>m 3</v>
          </cell>
          <cell r="E16">
            <v>18100</v>
          </cell>
        </row>
        <row r="17">
          <cell r="A17" t="str">
            <v>03.1192</v>
          </cell>
          <cell r="B17" t="str">
            <v>Ñaøo moùng baèng TC ñaát C2  saâu £ 3 m dieän tích ñaùy moùng £ 35 m2</v>
          </cell>
          <cell r="C17" t="str">
            <v>m 3</v>
          </cell>
          <cell r="E17">
            <v>13097</v>
          </cell>
        </row>
        <row r="18">
          <cell r="A18" t="str">
            <v>03.1193</v>
          </cell>
          <cell r="B18" t="str">
            <v>Ñaøo moùng baèng TC ñaát C3  saâu £ 3 m dieän tích ñaùy moùng £ 35 m2</v>
          </cell>
          <cell r="C18" t="str">
            <v>m 3</v>
          </cell>
          <cell r="E18">
            <v>19425</v>
          </cell>
        </row>
        <row r="19">
          <cell r="A19" t="str">
            <v>03.1212</v>
          </cell>
          <cell r="B19" t="str">
            <v>Ñaøo moùng baèng TC ñaát C2  saâu £ 2 m dieän tích ñaùy moùng £ 50 m2</v>
          </cell>
          <cell r="C19" t="str">
            <v>m 3</v>
          </cell>
          <cell r="D19">
            <v>15646</v>
          </cell>
          <cell r="E19">
            <v>12803</v>
          </cell>
        </row>
        <row r="20">
          <cell r="A20" t="str">
            <v>03.1213</v>
          </cell>
          <cell r="B20" t="str">
            <v>Ñaøo moùng baèng TC ñaát C3  saâu £ 2 m dieän tích ñaùy moùng £ 50 m2</v>
          </cell>
          <cell r="C20" t="str">
            <v>m 3</v>
          </cell>
          <cell r="D20"/>
          <cell r="E20">
            <v>19130</v>
          </cell>
          <cell r="F20"/>
        </row>
        <row r="21">
          <cell r="A21" t="str">
            <v>03.1222</v>
          </cell>
          <cell r="B21" t="str">
            <v>Ñaøo moùng baèng TC ñaát C2  saâu £ 3 m dieän tích ñaùy moùng £ 50 m2</v>
          </cell>
          <cell r="C21" t="str">
            <v>m 3</v>
          </cell>
          <cell r="E21">
            <v>13833</v>
          </cell>
        </row>
        <row r="22">
          <cell r="A22" t="str">
            <v>03.1223</v>
          </cell>
          <cell r="B22" t="str">
            <v>Ñaøo moùng baèng TC ñaát C3  saâu £ 3 m dieän tích ñaùy moùng £ 50 m2</v>
          </cell>
          <cell r="C22" t="str">
            <v>m 3</v>
          </cell>
          <cell r="E22">
            <v>20455</v>
          </cell>
        </row>
        <row r="23">
          <cell r="A23" t="str">
            <v>03.1252</v>
          </cell>
          <cell r="B23" t="str">
            <v>Ñaøo moùng baèng TC ñaát C2  saâu £ 2 m dieän tích ñaùy moùng £ 75 m2</v>
          </cell>
          <cell r="C23" t="str">
            <v>m 3</v>
          </cell>
          <cell r="E23">
            <v>13097</v>
          </cell>
        </row>
        <row r="24">
          <cell r="A24" t="str">
            <v>03.1253</v>
          </cell>
          <cell r="B24" t="str">
            <v>Ñaøo moùng baèng TC ñaát C3  saâu £ 2 m dieän tích ñaùy moùng £ 75 m2</v>
          </cell>
          <cell r="C24" t="str">
            <v>m 3</v>
          </cell>
          <cell r="E24">
            <v>19572</v>
          </cell>
        </row>
        <row r="25">
          <cell r="A25" t="str">
            <v>03.1262</v>
          </cell>
          <cell r="B25" t="str">
            <v>Ñaøo moùng baèng TC ñaát C2  saâu £ 3 m dieän tích ñaùy moùng £ 75 m2</v>
          </cell>
          <cell r="C25" t="str">
            <v>m 3</v>
          </cell>
          <cell r="E25">
            <v>14127</v>
          </cell>
        </row>
        <row r="26">
          <cell r="A26" t="str">
            <v>03.1263</v>
          </cell>
          <cell r="B26" t="str">
            <v>Ñaøo moùng baèng TC ñaát C3  saâu £ 3 m dieän tích ñaùy moùng £ 75 m2</v>
          </cell>
          <cell r="C26" t="str">
            <v>m 3</v>
          </cell>
          <cell r="E26">
            <v>21043</v>
          </cell>
        </row>
        <row r="27">
          <cell r="A27" t="str">
            <v>03.1292</v>
          </cell>
          <cell r="B27" t="str">
            <v>Ñaøo moùng baèng TC ñaát C2  saâu £ 2 m dieän tích ñaùy moùng £ 100 m2</v>
          </cell>
          <cell r="C27" t="str">
            <v>m 3</v>
          </cell>
          <cell r="E27">
            <v>13391</v>
          </cell>
        </row>
        <row r="28">
          <cell r="A28" t="str">
            <v>03.1293</v>
          </cell>
          <cell r="B28" t="str">
            <v>Ñaøo moùng baèng TC ñaát C3  saâu £ 2 m dieän tích ñaùy moùng £ 100 m2</v>
          </cell>
          <cell r="C28" t="str">
            <v>m 3</v>
          </cell>
          <cell r="E28">
            <v>20308</v>
          </cell>
        </row>
        <row r="29">
          <cell r="A29" t="str">
            <v>03.1302</v>
          </cell>
          <cell r="B29" t="str">
            <v>Ñaøo moùng baèng TC ñaát C2  saâu £ 3 m dieän tích ñaùy moùng £ 100 m2</v>
          </cell>
          <cell r="C29" t="str">
            <v>m 3</v>
          </cell>
          <cell r="E29">
            <v>14569</v>
          </cell>
        </row>
        <row r="30">
          <cell r="A30" t="str">
            <v>03.1303</v>
          </cell>
          <cell r="B30" t="str">
            <v>Ñaøo moùng baèng TC ñaát C3  saâu £ 3 m dieän tích ñaùy moùng £ 100 m2</v>
          </cell>
          <cell r="C30" t="str">
            <v>m 3</v>
          </cell>
          <cell r="E30">
            <v>21632</v>
          </cell>
        </row>
        <row r="31">
          <cell r="A31" t="str">
            <v>03.1332</v>
          </cell>
          <cell r="B31" t="str">
            <v>Ñaøo moùng baèng TC ñaát C2  saâu £ 2 m dieän tích ñaùy moùng £ 150 m2</v>
          </cell>
          <cell r="C31" t="str">
            <v>m 3</v>
          </cell>
          <cell r="E31">
            <v>14127</v>
          </cell>
        </row>
        <row r="32">
          <cell r="A32" t="str">
            <v>03.1333</v>
          </cell>
          <cell r="B32" t="str">
            <v>Ñaøo moùng baèng TC ñaát C3  saâu £ 2 m dieän tích ñaùy moùng £ 150 m2</v>
          </cell>
          <cell r="C32" t="str">
            <v>m 3</v>
          </cell>
          <cell r="E32">
            <v>21191</v>
          </cell>
        </row>
        <row r="33">
          <cell r="A33" t="str">
            <v>03.1342</v>
          </cell>
          <cell r="B33" t="str">
            <v>Ñaøo moùng baèng TC ñaát C2  saâu £ 3 m dieän tích ñaùy moùng £ 150 m2</v>
          </cell>
          <cell r="C33" t="str">
            <v>m 3</v>
          </cell>
          <cell r="E33">
            <v>15451</v>
          </cell>
        </row>
        <row r="34">
          <cell r="A34" t="str">
            <v>03.1343</v>
          </cell>
          <cell r="B34" t="str">
            <v>Ñaøo moùng baèng TC ñaát C3  saâu £ 3 m dieän tích ñaùy moùng £ 150 m2</v>
          </cell>
          <cell r="C34" t="str">
            <v>m 3</v>
          </cell>
          <cell r="E34">
            <v>22809</v>
          </cell>
        </row>
        <row r="35">
          <cell r="A35" t="str">
            <v>03.1352</v>
          </cell>
          <cell r="B35" t="str">
            <v>Ñaøo moùng baèng TC ñaát C2  saâu £ 4 m dieän tích ñaùy moùng £ 150 m2</v>
          </cell>
          <cell r="C35" t="str">
            <v>m 3</v>
          </cell>
          <cell r="E35">
            <v>16629</v>
          </cell>
        </row>
        <row r="36">
          <cell r="A36" t="str">
            <v>03.1353</v>
          </cell>
          <cell r="B36" t="str">
            <v>Ñaøo moùng baèng TC ñaát C3  saâu £ 4 m dieän tích ñaùy moùng £ 150 m2</v>
          </cell>
          <cell r="C36" t="str">
            <v>m 3</v>
          </cell>
          <cell r="E36">
            <v>24134</v>
          </cell>
        </row>
        <row r="37">
          <cell r="A37" t="str">
            <v>03.1372</v>
          </cell>
          <cell r="B37" t="str">
            <v>Ñaøo moùng baèng TC ñaát C2  saâu £ 2 m dieän tích ñaùy moùng £ 200 m2</v>
          </cell>
          <cell r="C37" t="str">
            <v>m 3</v>
          </cell>
          <cell r="E37">
            <v>14716</v>
          </cell>
        </row>
        <row r="38">
          <cell r="A38" t="str">
            <v>03.1373</v>
          </cell>
          <cell r="B38" t="str">
            <v>Ñaøo moùng baèng TC ñaát C3  saâu £ 2 m dieän tích ñaùy moùng £ 200 m2</v>
          </cell>
          <cell r="C38" t="str">
            <v>m 3</v>
          </cell>
          <cell r="E38">
            <v>22074</v>
          </cell>
        </row>
        <row r="39">
          <cell r="A39" t="str">
            <v>03.1382</v>
          </cell>
          <cell r="B39" t="str">
            <v>Ñaøo moùng baèng TC ñaát C2  saâu £ 3 m dieän tích ñaùy moùng £ 200 m2</v>
          </cell>
          <cell r="C39" t="str">
            <v>m 3</v>
          </cell>
          <cell r="E39">
            <v>16334</v>
          </cell>
        </row>
        <row r="40">
          <cell r="A40" t="str">
            <v>03.1383</v>
          </cell>
          <cell r="B40" t="str">
            <v>Ñaøo moùng baèng TC ñaát C3  saâu £ 3 m dieän tích ñaùy moùng £ 200 m2</v>
          </cell>
          <cell r="C40" t="str">
            <v>m 3</v>
          </cell>
          <cell r="E40">
            <v>23987</v>
          </cell>
        </row>
        <row r="41">
          <cell r="A41" t="str">
            <v>03.1392</v>
          </cell>
          <cell r="B41" t="str">
            <v>Ñaøo moùng baèng TC ñaát C2  saâu £ 3 m dieän tích ñaùy moùng £ 200 m2</v>
          </cell>
          <cell r="C41" t="str">
            <v>m 3</v>
          </cell>
          <cell r="E41">
            <v>17512</v>
          </cell>
        </row>
        <row r="42">
          <cell r="A42" t="str">
            <v>03.1393</v>
          </cell>
          <cell r="B42" t="str">
            <v>Ñaøo moùng baèng TC ñaát C3  saâu £ 3 m dieän tích ñaùy moùng £ 200 m2</v>
          </cell>
          <cell r="C42" t="str">
            <v>m 3</v>
          </cell>
          <cell r="E42">
            <v>25311</v>
          </cell>
        </row>
        <row r="43">
          <cell r="A43" t="str">
            <v>03.1422</v>
          </cell>
          <cell r="B43" t="str">
            <v>Ñaøo moùng baèng TC ñaát C2  saâu £ 2 m dieän tích ñaùy moùng &gt; 200 m2</v>
          </cell>
          <cell r="C43" t="str">
            <v>m 3</v>
          </cell>
          <cell r="E43">
            <v>16187</v>
          </cell>
        </row>
        <row r="44">
          <cell r="A44" t="str">
            <v>03.1423</v>
          </cell>
          <cell r="B44" t="str">
            <v>Ñaøo moùng baèng TC ñaát C3  saâu £ 2 m dieän tích ñaùy moùng &gt; 200 m2</v>
          </cell>
          <cell r="C44" t="str">
            <v>m 3</v>
          </cell>
          <cell r="E44">
            <v>24281</v>
          </cell>
        </row>
        <row r="45">
          <cell r="A45" t="str">
            <v>03.1432</v>
          </cell>
          <cell r="B45" t="str">
            <v>Ñaøo moùng baèng TC ñaát C2  saâu £ 3 m dieän tích ñaùy moùng &gt; 200 m2</v>
          </cell>
          <cell r="C45" t="str">
            <v>m 3</v>
          </cell>
          <cell r="E45">
            <v>17217</v>
          </cell>
        </row>
        <row r="46">
          <cell r="A46" t="str">
            <v>03.1433</v>
          </cell>
          <cell r="B46" t="str">
            <v>Ñaøo moùng baèng TC ñaát C3  saâu £ 3 m dieän tích ñaùy moùng &gt; 200 m2</v>
          </cell>
          <cell r="C46" t="str">
            <v>m 3</v>
          </cell>
          <cell r="E46">
            <v>25458</v>
          </cell>
        </row>
        <row r="47">
          <cell r="A47" t="str">
            <v>03.1442</v>
          </cell>
          <cell r="B47" t="str">
            <v>Ñaøo moùng baèng TC ñaát C2  saâu £ 3 m dieän tích ñaùy moùng &gt; 200 m2</v>
          </cell>
          <cell r="C47" t="str">
            <v>m 3</v>
          </cell>
          <cell r="E47">
            <v>18836</v>
          </cell>
        </row>
        <row r="48">
          <cell r="A48" t="str">
            <v>03.1443</v>
          </cell>
          <cell r="B48" t="str">
            <v>Ñaøo moùng baèng TC ñaát C3  saâu £ 3 m dieän tích ñaùy moùng &gt; 200 m2</v>
          </cell>
          <cell r="C48" t="str">
            <v>m 3</v>
          </cell>
          <cell r="E48">
            <v>27960</v>
          </cell>
        </row>
        <row r="49">
          <cell r="A49" t="str">
            <v>03.2202</v>
          </cell>
          <cell r="B49" t="str">
            <v>Laáp hoá moùng + chaân truï C2</v>
          </cell>
          <cell r="C49" t="str">
            <v>m 3</v>
          </cell>
          <cell r="E49">
            <v>9712</v>
          </cell>
        </row>
        <row r="50">
          <cell r="A50" t="str">
            <v>03.2203</v>
          </cell>
          <cell r="B50" t="str">
            <v>Laáp hoá moùng + chaân truï C3</v>
          </cell>
          <cell r="C50" t="str">
            <v>m 3</v>
          </cell>
          <cell r="E50">
            <v>10890</v>
          </cell>
        </row>
        <row r="51">
          <cell r="A51" t="str">
            <v>03.3102</v>
          </cell>
          <cell r="B51" t="str">
            <v>Ñaøo ñaát raõnh tieáp ñòa ñaát C2</v>
          </cell>
          <cell r="C51" t="str">
            <v>m 3</v>
          </cell>
          <cell r="E51">
            <v>14716</v>
          </cell>
        </row>
        <row r="52">
          <cell r="A52" t="str">
            <v>03.3103</v>
          </cell>
          <cell r="B52" t="str">
            <v>Ñaøo ñaát raõnh tieáp ñòa ñaát C3</v>
          </cell>
          <cell r="C52" t="str">
            <v>m 3</v>
          </cell>
          <cell r="E52">
            <v>21926</v>
          </cell>
        </row>
        <row r="53">
          <cell r="A53" t="str">
            <v>03.3202</v>
          </cell>
          <cell r="B53" t="str">
            <v>Laáp ñaát raõnh tieáp ñòa ñaát C2</v>
          </cell>
          <cell r="C53" t="str">
            <v>m 3</v>
          </cell>
          <cell r="E53">
            <v>8682</v>
          </cell>
        </row>
        <row r="54">
          <cell r="A54" t="str">
            <v>03.3203</v>
          </cell>
          <cell r="B54" t="str">
            <v>Laáp ñaát raõnh tieáp ñòa ñaát C3</v>
          </cell>
          <cell r="C54" t="str">
            <v>m 3</v>
          </cell>
          <cell r="E54">
            <v>10007</v>
          </cell>
        </row>
        <row r="55">
          <cell r="A55" t="str">
            <v>03.4001</v>
          </cell>
          <cell r="B55" t="str">
            <v>Ñaép bôø bao ñoä saâu buøn nöôùc £ 30cm</v>
          </cell>
          <cell r="C55" t="str">
            <v>m</v>
          </cell>
          <cell r="E55">
            <v>5592</v>
          </cell>
        </row>
        <row r="56">
          <cell r="A56" t="str">
            <v>03.4002</v>
          </cell>
          <cell r="B56" t="str">
            <v>Ñaép bôø bao ñoä saâu buøn nöôùc £ 50cm</v>
          </cell>
          <cell r="C56" t="str">
            <v>m</v>
          </cell>
          <cell r="D56">
            <v>24000</v>
          </cell>
          <cell r="E56">
            <v>8241</v>
          </cell>
        </row>
        <row r="57">
          <cell r="A57" t="str">
            <v>03.4003</v>
          </cell>
          <cell r="B57" t="str">
            <v>Ñaép bôø bao ñoä saâu buøn nöôùc £ 80cm</v>
          </cell>
          <cell r="C57" t="str">
            <v>m</v>
          </cell>
          <cell r="D57">
            <v>37500</v>
          </cell>
          <cell r="E57">
            <v>12655</v>
          </cell>
        </row>
        <row r="58">
          <cell r="A58" t="str">
            <v>03.4004</v>
          </cell>
          <cell r="B58" t="str">
            <v>Ñaép bôø bao ñoä saâu buøn nöôùc £ 100cm</v>
          </cell>
          <cell r="C58" t="str">
            <v>m</v>
          </cell>
          <cell r="D58">
            <v>45000</v>
          </cell>
          <cell r="E58">
            <v>16187</v>
          </cell>
        </row>
        <row r="59">
          <cell r="A59" t="str">
            <v>03.5100</v>
          </cell>
          <cell r="B59" t="str">
            <v xml:space="preserve">Bôm taùt nöôùc baèng thuû coâng </v>
          </cell>
          <cell r="C59" t="str">
            <v>m 3</v>
          </cell>
          <cell r="E59">
            <v>5827</v>
          </cell>
        </row>
        <row r="60">
          <cell r="A60" t="str">
            <v>03.5200</v>
          </cell>
          <cell r="B60" t="str">
            <v>Bôm taùt nöôùc baèng maùy</v>
          </cell>
          <cell r="C60" t="str">
            <v>m 3</v>
          </cell>
          <cell r="F60">
            <v>2567</v>
          </cell>
        </row>
        <row r="61">
          <cell r="A61" t="str">
            <v>03.7001</v>
          </cell>
          <cell r="B61" t="str">
            <v>Ñaép caùt coâng trình</v>
          </cell>
          <cell r="C61" t="str">
            <v>m 3</v>
          </cell>
          <cell r="D61">
            <v>24423</v>
          </cell>
          <cell r="E61">
            <v>9124</v>
          </cell>
        </row>
        <row r="62">
          <cell r="A62" t="str">
            <v>04.1101</v>
          </cell>
          <cell r="B62" t="str">
            <v>SX laép döïng coát theùp £ F10</v>
          </cell>
          <cell r="C62" t="str">
            <v>kg</v>
          </cell>
          <cell r="D62">
            <v>4267.6769999999997</v>
          </cell>
          <cell r="E62">
            <v>201.59299999999999</v>
          </cell>
          <cell r="F62">
            <v>16.917999999999999</v>
          </cell>
        </row>
        <row r="63">
          <cell r="A63" t="str">
            <v>04.1102</v>
          </cell>
          <cell r="B63" t="str">
            <v>SX laép döïng coát theùp £ F18</v>
          </cell>
          <cell r="C63" t="str">
            <v>kg</v>
          </cell>
          <cell r="D63">
            <v>4314.6459999999997</v>
          </cell>
          <cell r="E63">
            <v>148.48500000000001</v>
          </cell>
          <cell r="F63">
            <v>187.36099999999999</v>
          </cell>
        </row>
        <row r="64">
          <cell r="A64" t="str">
            <v>04.1103</v>
          </cell>
          <cell r="B64" t="str">
            <v>SX laép döïng coát theùp &gt; F18</v>
          </cell>
          <cell r="C64" t="str">
            <v>kg</v>
          </cell>
          <cell r="D64">
            <v>4320.3580000000002</v>
          </cell>
          <cell r="E64">
            <v>113.02800000000001</v>
          </cell>
          <cell r="F64">
            <v>203.874</v>
          </cell>
        </row>
        <row r="65">
          <cell r="A65" t="str">
            <v>04.2002</v>
          </cell>
          <cell r="B65" t="str">
            <v>Vaùn khuoân</v>
          </cell>
          <cell r="C65" t="str">
            <v>m2</v>
          </cell>
          <cell r="D65">
            <v>26318.45</v>
          </cell>
          <cell r="E65">
            <v>5702.46</v>
          </cell>
        </row>
        <row r="66">
          <cell r="A66" t="str">
            <v>04.3101</v>
          </cell>
          <cell r="B66" t="str">
            <v>Beâ toâng loùt M#100 ñaù 4x6</v>
          </cell>
          <cell r="C66" t="str">
            <v>m 3</v>
          </cell>
          <cell r="D66">
            <v>315919</v>
          </cell>
          <cell r="E66">
            <v>39732</v>
          </cell>
        </row>
        <row r="67">
          <cell r="A67" t="str">
            <v>04.3102</v>
          </cell>
          <cell r="B67" t="str">
            <v>Beâ toâng loùt M#150 ñaù 4x6</v>
          </cell>
          <cell r="C67" t="str">
            <v>m 3</v>
          </cell>
          <cell r="D67">
            <v>367816</v>
          </cell>
          <cell r="E67">
            <v>39732</v>
          </cell>
        </row>
        <row r="68">
          <cell r="A68" t="str">
            <v>04.3111</v>
          </cell>
          <cell r="B68" t="str">
            <v>Beâ toâng loùt moùng baûn M#100 ñaù 4x6</v>
          </cell>
          <cell r="C68" t="str">
            <v>m 3</v>
          </cell>
          <cell r="D68">
            <v>315919</v>
          </cell>
          <cell r="E68">
            <v>32080</v>
          </cell>
        </row>
        <row r="69">
          <cell r="A69" t="str">
            <v>04.3112</v>
          </cell>
          <cell r="B69" t="str">
            <v>Beâ toâng loùt moùng baûn M#150 ñaù 4x6</v>
          </cell>
          <cell r="C69" t="str">
            <v>m 3</v>
          </cell>
          <cell r="D69">
            <v>367816</v>
          </cell>
          <cell r="E69">
            <v>32080</v>
          </cell>
        </row>
        <row r="70">
          <cell r="A70" t="str">
            <v>04.3333</v>
          </cell>
          <cell r="B70" t="str">
            <v>BT moùng truï coù caàu coâng taùc M#200 ñaù 2x4 (TC keát hôïp ñaàm duøi)</v>
          </cell>
          <cell r="C70" t="str">
            <v>m 3</v>
          </cell>
          <cell r="D70">
            <v>476738</v>
          </cell>
          <cell r="E70">
            <v>44589</v>
          </cell>
          <cell r="F70">
            <v>4003</v>
          </cell>
        </row>
        <row r="71">
          <cell r="A71" t="str">
            <v>04.3334</v>
          </cell>
          <cell r="B71" t="str">
            <v>BT moùng truï coù caàu coâng taùc M#250 ñaù 2x4 (TC keát hôïp ñaàm duøi)</v>
          </cell>
          <cell r="C71" t="str">
            <v>m 3</v>
          </cell>
          <cell r="D71">
            <v>533530</v>
          </cell>
          <cell r="E71">
            <v>44589</v>
          </cell>
          <cell r="F71">
            <v>4003</v>
          </cell>
        </row>
        <row r="72">
          <cell r="A72" t="str">
            <v>04.3343</v>
          </cell>
          <cell r="B72" t="str">
            <v>BT moùng truï khoâng coù caàu coâng taùc M#200 ñaù 2x4 (TC keát hôïp ñaàm duøi)</v>
          </cell>
          <cell r="C72" t="str">
            <v>m 3</v>
          </cell>
          <cell r="D72">
            <v>443488</v>
          </cell>
          <cell r="E72">
            <v>38261</v>
          </cell>
          <cell r="F72">
            <v>4003</v>
          </cell>
        </row>
        <row r="73">
          <cell r="A73" t="str">
            <v>04.3344</v>
          </cell>
          <cell r="B73" t="str">
            <v>BT moùng truï khoâng coù caàu coâng taùc M#250 ñaù 2x4 (TC keát hôïp ñaàm duøi)</v>
          </cell>
          <cell r="C73" t="str">
            <v>m 3</v>
          </cell>
          <cell r="D73">
            <v>500280</v>
          </cell>
          <cell r="E73">
            <v>38261</v>
          </cell>
          <cell r="F73">
            <v>4003</v>
          </cell>
        </row>
        <row r="74">
          <cell r="A74" t="str">
            <v>04.3353</v>
          </cell>
          <cell r="B74" t="str">
            <v>BT moùng baûnï coù caàu coâng taùc M#200 ñaù 2x4 (TC keát hôïp ñaàm duøi)</v>
          </cell>
          <cell r="C74" t="str">
            <v>m 3</v>
          </cell>
          <cell r="D74">
            <v>476738</v>
          </cell>
          <cell r="E74">
            <v>41498</v>
          </cell>
          <cell r="F74">
            <v>4003</v>
          </cell>
        </row>
        <row r="75">
          <cell r="A75" t="str">
            <v>04.3354</v>
          </cell>
          <cell r="B75" t="str">
            <v>BT moùng baûnï coù caàu coâng taùc M#250 ñaù 2x4 (TC keát hôïp ñaàm duøi)</v>
          </cell>
          <cell r="C75" t="str">
            <v>m 3</v>
          </cell>
          <cell r="D75">
            <v>533530</v>
          </cell>
          <cell r="E75">
            <v>41498</v>
          </cell>
          <cell r="F75">
            <v>4003</v>
          </cell>
        </row>
        <row r="76">
          <cell r="A76" t="str">
            <v>04.3601</v>
          </cell>
          <cell r="D76">
            <v>447735</v>
          </cell>
          <cell r="E76">
            <v>50328</v>
          </cell>
        </row>
        <row r="77">
          <cell r="A77" t="str">
            <v>04.3801</v>
          </cell>
          <cell r="B77" t="str">
            <v>Laép ñaët moùng neùo troïng löôïng £ 0,25T</v>
          </cell>
          <cell r="C77" t="str">
            <v>caùi</v>
          </cell>
          <cell r="E77">
            <v>11051</v>
          </cell>
        </row>
        <row r="78">
          <cell r="A78" t="str">
            <v>04.3802</v>
          </cell>
          <cell r="B78" t="str">
            <v>Laép ñaët moùng neùo troïng löôïng £ 0,5T</v>
          </cell>
          <cell r="C78" t="str">
            <v>caùi</v>
          </cell>
          <cell r="E78">
            <v>24214</v>
          </cell>
        </row>
        <row r="79">
          <cell r="A79" t="str">
            <v>04.3803</v>
          </cell>
          <cell r="B79" t="str">
            <v>Laép ñaët moùng neùo troïng löôïng &gt; 0,5T</v>
          </cell>
          <cell r="C79" t="str">
            <v>caùi</v>
          </cell>
          <cell r="E79">
            <v>42252</v>
          </cell>
        </row>
        <row r="80">
          <cell r="A80" t="str">
            <v>05.4101</v>
          </cell>
          <cell r="B80" t="str">
            <v>Laép ñaët coät theùp baèng thuû coâng (chieáu cao £15m)</v>
          </cell>
          <cell r="C80" t="str">
            <v>taán</v>
          </cell>
          <cell r="D80">
            <v>5359</v>
          </cell>
          <cell r="E80">
            <v>183473</v>
          </cell>
        </row>
        <row r="81">
          <cell r="A81" t="str">
            <v>05.4201</v>
          </cell>
          <cell r="B81" t="str">
            <v>Laép ñaët coät theùp baèng thuû coâng (chieáu cao £25m)</v>
          </cell>
          <cell r="C81" t="str">
            <v>taán</v>
          </cell>
          <cell r="D81">
            <v>12217</v>
          </cell>
          <cell r="E81">
            <v>201837</v>
          </cell>
        </row>
        <row r="82">
          <cell r="A82" t="str">
            <v>05.4301</v>
          </cell>
          <cell r="B82" t="str">
            <v>Laép ñaët coät theùp baèng thuû coâng (chieáu cao £40m)</v>
          </cell>
          <cell r="C82" t="str">
            <v>taán</v>
          </cell>
          <cell r="D82">
            <v>12860</v>
          </cell>
          <cell r="E82">
            <v>232064</v>
          </cell>
        </row>
        <row r="83">
          <cell r="A83" t="str">
            <v>05.4401</v>
          </cell>
          <cell r="B83" t="str">
            <v>Laép ñaët coät theùp baèng thuû coâng (chieáu cao £55m)</v>
          </cell>
          <cell r="C83" t="str">
            <v>taán</v>
          </cell>
          <cell r="D83">
            <v>15646</v>
          </cell>
          <cell r="E83">
            <v>266841</v>
          </cell>
        </row>
        <row r="84">
          <cell r="A84" t="str">
            <v>05.4501</v>
          </cell>
          <cell r="B84" t="str">
            <v>Laép ñaët coät theùp baèng thuû coâng (chieáu cao £70m)</v>
          </cell>
          <cell r="C84" t="str">
            <v>taán</v>
          </cell>
          <cell r="D84">
            <v>16289</v>
          </cell>
          <cell r="E84">
            <v>307143</v>
          </cell>
        </row>
        <row r="85">
          <cell r="A85" t="str">
            <v>05.4601</v>
          </cell>
          <cell r="B85" t="str">
            <v>Laép ñaët coät theùp baèng thuû coâng (chieáu cao £85m)</v>
          </cell>
          <cell r="C85" t="str">
            <v>taán</v>
          </cell>
          <cell r="D85">
            <v>16932</v>
          </cell>
          <cell r="E85">
            <v>352808</v>
          </cell>
        </row>
        <row r="86">
          <cell r="A86" t="str">
            <v>05.4701</v>
          </cell>
          <cell r="B86" t="str">
            <v>Laép ñaët coät theùp baèng thuû coâng (chieáu cao £100m)</v>
          </cell>
          <cell r="C86" t="str">
            <v>taán</v>
          </cell>
          <cell r="D86">
            <v>16932</v>
          </cell>
          <cell r="E86">
            <v>405786</v>
          </cell>
        </row>
        <row r="87">
          <cell r="A87" t="str">
            <v>05.5101</v>
          </cell>
          <cell r="B87" t="str">
            <v>Noái coät beâ toâng baèng maët bích (ÑH bình thöôøng)</v>
          </cell>
          <cell r="C87" t="str">
            <v>moái</v>
          </cell>
          <cell r="D87">
            <v>12573</v>
          </cell>
          <cell r="E87">
            <v>48753</v>
          </cell>
        </row>
        <row r="88">
          <cell r="A88" t="str">
            <v>05.5102</v>
          </cell>
          <cell r="B88" t="str">
            <v>Noái coät beâ toâng baèng maët bích (ÑH söôøn ñoài)</v>
          </cell>
          <cell r="C88" t="str">
            <v>moái</v>
          </cell>
          <cell r="D88">
            <v>12573</v>
          </cell>
          <cell r="E88">
            <v>51190</v>
          </cell>
        </row>
        <row r="89">
          <cell r="A89" t="str">
            <v>05.5103</v>
          </cell>
          <cell r="B89" t="str">
            <v>Noái coät beâ toâng baèng maët bích (ÑH sình laày)</v>
          </cell>
          <cell r="C89" t="str">
            <v>moái</v>
          </cell>
          <cell r="D89">
            <v>34960</v>
          </cell>
          <cell r="E89">
            <v>58503</v>
          </cell>
        </row>
        <row r="90">
          <cell r="A90" t="str">
            <v>05.5211</v>
          </cell>
          <cell r="B90" t="str">
            <v>Döïng coät beâ toâng baèng thuû coâng (chieáu cao £ 8m)</v>
          </cell>
          <cell r="C90" t="str">
            <v>coät</v>
          </cell>
          <cell r="D90">
            <v>20790</v>
          </cell>
          <cell r="E90">
            <v>74917</v>
          </cell>
        </row>
        <row r="91">
          <cell r="A91" t="str">
            <v>05.5212</v>
          </cell>
          <cell r="B91" t="str">
            <v>Döïng coät beâ toâng baèng thuû coâng (chieáu cao £ 10m)</v>
          </cell>
          <cell r="C91" t="str">
            <v>coät</v>
          </cell>
          <cell r="D91">
            <v>20790</v>
          </cell>
          <cell r="E91">
            <v>80605</v>
          </cell>
        </row>
        <row r="92">
          <cell r="A92" t="str">
            <v>05.5213</v>
          </cell>
          <cell r="B92" t="str">
            <v>Döïng coät beâ toâng baèng thuû coâng (chieáu cao £ 12m)</v>
          </cell>
          <cell r="C92" t="str">
            <v>coät</v>
          </cell>
          <cell r="D92">
            <v>20790</v>
          </cell>
          <cell r="E92">
            <v>86293</v>
          </cell>
        </row>
        <row r="93">
          <cell r="A93" t="str">
            <v>05.5214</v>
          </cell>
          <cell r="B93" t="str">
            <v>Döïng coät beâ toâng baèng thuû coâng (chieáu cao £ 14m)</v>
          </cell>
          <cell r="C93" t="str">
            <v>coät</v>
          </cell>
          <cell r="D93">
            <v>20790</v>
          </cell>
          <cell r="E93">
            <v>107419</v>
          </cell>
        </row>
        <row r="94">
          <cell r="A94" t="str">
            <v>05.5215</v>
          </cell>
          <cell r="B94" t="str">
            <v>Döïng coät beâ toâng baèng thuû coâng (chieáu cao £ 16m)</v>
          </cell>
          <cell r="C94" t="str">
            <v>coät</v>
          </cell>
          <cell r="D94">
            <v>24448</v>
          </cell>
          <cell r="E94">
            <v>116844</v>
          </cell>
        </row>
        <row r="95">
          <cell r="A95" t="str">
            <v>05.5216</v>
          </cell>
          <cell r="B95" t="str">
            <v>Döïng coät beâ toâng baèng thuû coâng (chieáu cao £ 18m)</v>
          </cell>
          <cell r="C95" t="str">
            <v>coät</v>
          </cell>
          <cell r="D95">
            <v>24448</v>
          </cell>
          <cell r="E95">
            <v>152271</v>
          </cell>
        </row>
        <row r="96">
          <cell r="A96" t="str">
            <v>05.5217</v>
          </cell>
          <cell r="B96" t="str">
            <v>Döïng coät beâ toâng baèng thuû coâng (chieáu cao £ 20m)</v>
          </cell>
          <cell r="C96" t="str">
            <v>coät</v>
          </cell>
          <cell r="D96">
            <v>24448</v>
          </cell>
          <cell r="E96">
            <v>177460</v>
          </cell>
        </row>
        <row r="97">
          <cell r="A97" t="str">
            <v>05.5218</v>
          </cell>
          <cell r="B97" t="str">
            <v>Döïng coät beâ toâng baèng thuû coâng (chieáu cao &gt; 20m)</v>
          </cell>
          <cell r="C97" t="str">
            <v>coät</v>
          </cell>
          <cell r="D97">
            <v>24448</v>
          </cell>
          <cell r="E97">
            <v>193711</v>
          </cell>
        </row>
        <row r="98">
          <cell r="A98" t="str">
            <v>05.6011</v>
          </cell>
          <cell r="B98" t="str">
            <v>Laép ñaët xaø theùp cho coät ñôõ (troïng löôïng 25 kg)</v>
          </cell>
          <cell r="C98" t="str">
            <v>boä</v>
          </cell>
          <cell r="E98">
            <v>13161</v>
          </cell>
        </row>
        <row r="99">
          <cell r="A99" t="str">
            <v>05.6021</v>
          </cell>
          <cell r="B99" t="str">
            <v>Laép ñaët xaø theùp cho coät ñôõ (troïng löôïng 50 kg)</v>
          </cell>
          <cell r="C99" t="str">
            <v>boä</v>
          </cell>
          <cell r="E99">
            <v>17806</v>
          </cell>
        </row>
        <row r="100">
          <cell r="A100" t="str">
            <v>05.6031</v>
          </cell>
          <cell r="B100" t="str">
            <v>Laép ñaët xaø theùp cho coät ñôõ (troïng löôïng 100 kg)</v>
          </cell>
          <cell r="C100" t="str">
            <v>boä</v>
          </cell>
          <cell r="E100">
            <v>23999</v>
          </cell>
        </row>
        <row r="101">
          <cell r="A101" t="str">
            <v>05.6041</v>
          </cell>
          <cell r="B101" t="str">
            <v>Laép ñaët xaø theùp cho coät ñôõ (troïng löôïng 140 kg)</v>
          </cell>
          <cell r="C101" t="str">
            <v>boä</v>
          </cell>
          <cell r="E101">
            <v>28799</v>
          </cell>
        </row>
        <row r="102">
          <cell r="A102" t="str">
            <v>05.6051</v>
          </cell>
          <cell r="B102" t="str">
            <v>Laép ñaët xaø theùp cho coät ñôõ (troïng löôïng 230 kg)</v>
          </cell>
          <cell r="C102" t="str">
            <v>boä</v>
          </cell>
          <cell r="E102">
            <v>39792</v>
          </cell>
        </row>
        <row r="103">
          <cell r="A103" t="str">
            <v>05.6061</v>
          </cell>
          <cell r="B103" t="str">
            <v>Laép ñaët xaø theùp cho coät ñôõ (troïng löôïng 320 kg)</v>
          </cell>
          <cell r="C103" t="str">
            <v>boä</v>
          </cell>
          <cell r="E103">
            <v>50785</v>
          </cell>
        </row>
        <row r="104">
          <cell r="A104" t="str">
            <v>05.6071</v>
          </cell>
          <cell r="B104" t="str">
            <v>Laép ñaët xaø theùp cho coät ñôõ (troïng löôïng 410 kg)</v>
          </cell>
          <cell r="C104" t="str">
            <v>boä</v>
          </cell>
          <cell r="E104">
            <v>59920</v>
          </cell>
        </row>
        <row r="105">
          <cell r="A105" t="str">
            <v>05.6081</v>
          </cell>
          <cell r="B105" t="str">
            <v>Laép ñaët xaø theùp cho coät ñôõ (troïng löôïng 500 kg)</v>
          </cell>
          <cell r="C105" t="str">
            <v>boä</v>
          </cell>
          <cell r="E105">
            <v>70759</v>
          </cell>
        </row>
        <row r="106">
          <cell r="A106" t="str">
            <v>05.6012</v>
          </cell>
          <cell r="B106" t="str">
            <v>Laép ñaët xaø theùp cho coät neùo (troïng löôïng 25 kg)</v>
          </cell>
          <cell r="C106" t="str">
            <v>boä</v>
          </cell>
          <cell r="D106"/>
          <cell r="E106">
            <v>17496</v>
          </cell>
          <cell r="F106"/>
        </row>
        <row r="107">
          <cell r="A107" t="str">
            <v>05.6022</v>
          </cell>
          <cell r="B107" t="str">
            <v>Laép ñaët xaø theùp cho coät neùoõ (troïng löôïng 50 kg)</v>
          </cell>
          <cell r="C107" t="str">
            <v>boä</v>
          </cell>
          <cell r="E107">
            <v>23689</v>
          </cell>
        </row>
        <row r="108">
          <cell r="A108" t="str">
            <v>05.6032</v>
          </cell>
          <cell r="B108" t="str">
            <v>Laép ñaët xaø theùp cho coät neùo (troïng löôïng 100 kg)</v>
          </cell>
          <cell r="C108" t="str">
            <v>boä</v>
          </cell>
          <cell r="E108">
            <v>31896</v>
          </cell>
        </row>
        <row r="109">
          <cell r="A109" t="str">
            <v>05.6042</v>
          </cell>
          <cell r="B109" t="str">
            <v>Laép ñaët xaø theùp cho coät neùo (troïng löôïng 140 kg)</v>
          </cell>
          <cell r="C109" t="str">
            <v>boä</v>
          </cell>
          <cell r="E109">
            <v>38244</v>
          </cell>
        </row>
        <row r="110">
          <cell r="A110" t="str">
            <v>05.6052</v>
          </cell>
          <cell r="B110" t="str">
            <v>Laép ñaët xaø theùp cho coät neùo (troïng löôïng 230 kg)</v>
          </cell>
          <cell r="C110" t="str">
            <v>boä</v>
          </cell>
          <cell r="E110">
            <v>52798</v>
          </cell>
        </row>
        <row r="111">
          <cell r="A111" t="str">
            <v>05.6062</v>
          </cell>
          <cell r="B111" t="str">
            <v>Laép ñaët xaø theùp cho coät neùo (troïng löôïng 320 kg)</v>
          </cell>
          <cell r="C111" t="str">
            <v>boä</v>
          </cell>
          <cell r="E111">
            <v>67507</v>
          </cell>
        </row>
        <row r="112">
          <cell r="A112" t="str">
            <v>05.6072</v>
          </cell>
          <cell r="B112" t="str">
            <v>Laép ñaët xaø theùp cho coät neùo (troïng löôïng 410 kg)</v>
          </cell>
          <cell r="C112" t="str">
            <v>boä</v>
          </cell>
          <cell r="E112">
            <v>79584</v>
          </cell>
        </row>
        <row r="113">
          <cell r="A113" t="str">
            <v>05.6082</v>
          </cell>
          <cell r="B113" t="str">
            <v>Laép ñaët xaø theùp cho coät neùo (troïng löôïng 500 kg)</v>
          </cell>
          <cell r="C113" t="str">
            <v>boä</v>
          </cell>
          <cell r="E113">
            <v>93984</v>
          </cell>
        </row>
        <row r="114">
          <cell r="A114" t="str">
            <v>05.6043</v>
          </cell>
          <cell r="B114" t="str">
            <v>Laép ñaët xaø theùp cho coät ñuùp (troïng löôïng 140 kg)</v>
          </cell>
          <cell r="C114" t="str">
            <v>boä</v>
          </cell>
          <cell r="E114">
            <v>32515</v>
          </cell>
        </row>
        <row r="115">
          <cell r="A115" t="str">
            <v>05.6053</v>
          </cell>
          <cell r="B115" t="str">
            <v>Laép ñaët xaø theùp cho coät ñuùp (troïng löôïng 230 kg)</v>
          </cell>
          <cell r="C115" t="str">
            <v>boä</v>
          </cell>
          <cell r="E115">
            <v>46295</v>
          </cell>
        </row>
        <row r="116">
          <cell r="A116" t="str">
            <v>05.6063</v>
          </cell>
          <cell r="B116" t="str">
            <v>Laép ñaët xaø theùp cho coät ñuùp (troïng löôïng 320 kg)</v>
          </cell>
          <cell r="C116" t="str">
            <v>boä</v>
          </cell>
          <cell r="E116">
            <v>58062</v>
          </cell>
        </row>
        <row r="117">
          <cell r="A117" t="str">
            <v>05.6073</v>
          </cell>
          <cell r="B117" t="str">
            <v>Laép ñaët xaø theùp cho coät ñuùp (troïng löôïng 410 kg)</v>
          </cell>
          <cell r="C117" t="str">
            <v>boä</v>
          </cell>
          <cell r="E117">
            <v>64101</v>
          </cell>
        </row>
        <row r="118">
          <cell r="A118" t="str">
            <v>05.6083</v>
          </cell>
          <cell r="B118" t="str">
            <v>Laép ñaët xaø theùp cho coät ñuùp (troïng löôïng 500 kg)</v>
          </cell>
          <cell r="C118" t="str">
            <v>boä</v>
          </cell>
          <cell r="E118">
            <v>69985</v>
          </cell>
        </row>
        <row r="119">
          <cell r="A119" t="str">
            <v>05.6093</v>
          </cell>
          <cell r="B119" t="str">
            <v>Laép ñaët xaø theùp cho coät ñuùp (troïng löôïng 750 kg)</v>
          </cell>
          <cell r="C119" t="str">
            <v>boä</v>
          </cell>
          <cell r="E119">
            <v>89648</v>
          </cell>
        </row>
        <row r="120">
          <cell r="A120" t="str">
            <v>05.6103</v>
          </cell>
          <cell r="B120" t="str">
            <v>Laép ñaët xaø theùp cho coät ñuùp (troïng löôïng 1000 kg)</v>
          </cell>
          <cell r="C120" t="str">
            <v>boä</v>
          </cell>
          <cell r="E120">
            <v>105751</v>
          </cell>
        </row>
        <row r="121">
          <cell r="A121" t="str">
            <v>05.6044</v>
          </cell>
          <cell r="B121" t="str">
            <v>Laép ñaët xaø theùp cho coät ñuùp (troïng löôïng 140 kg)</v>
          </cell>
          <cell r="C121" t="str">
            <v>boä</v>
          </cell>
          <cell r="E121">
            <v>36076</v>
          </cell>
        </row>
        <row r="122">
          <cell r="A122" t="str">
            <v>05.6054</v>
          </cell>
          <cell r="B122" t="str">
            <v>Laép ñaët xaø theùp cho coät ñuùp (troïng löôïng 230 kg)</v>
          </cell>
          <cell r="C122" t="str">
            <v>boä</v>
          </cell>
          <cell r="E122">
            <v>51559</v>
          </cell>
        </row>
        <row r="123">
          <cell r="A123" t="str">
            <v>05.6064</v>
          </cell>
          <cell r="B123" t="str">
            <v>Laép ñaët xaø theùp cho coät ñuùp (troïng löôïng 320 kg)</v>
          </cell>
          <cell r="C123" t="str">
            <v>boä</v>
          </cell>
          <cell r="E123">
            <v>64565</v>
          </cell>
        </row>
        <row r="124">
          <cell r="A124" t="str">
            <v>05.6074</v>
          </cell>
          <cell r="B124" t="str">
            <v>Laép ñaët xaø theùp cho coät ñuùp (troïng löôïng 410 kg)</v>
          </cell>
          <cell r="C124" t="str">
            <v>boä</v>
          </cell>
          <cell r="E124">
            <v>71223</v>
          </cell>
        </row>
        <row r="125">
          <cell r="A125" t="str">
            <v>05.6084</v>
          </cell>
          <cell r="B125" t="str">
            <v>Laép ñaët xaø theùp cho coät ñuùp (troïng löôïng 500 kg)</v>
          </cell>
          <cell r="C125" t="str">
            <v>boä</v>
          </cell>
          <cell r="E125">
            <v>77726</v>
          </cell>
        </row>
        <row r="126">
          <cell r="A126" t="str">
            <v>05.6094</v>
          </cell>
          <cell r="B126" t="str">
            <v>Laép ñaët xaø theùp cho coät ñuùp (troïng löôïng 750 kg)</v>
          </cell>
          <cell r="C126" t="str">
            <v>boä</v>
          </cell>
          <cell r="E126">
            <v>99558</v>
          </cell>
        </row>
        <row r="127">
          <cell r="A127" t="str">
            <v>05.6104</v>
          </cell>
          <cell r="B127" t="str">
            <v>Laép ñaët xaø theùp cho coät ñuùp (troïng löôïng 1000 kg)</v>
          </cell>
          <cell r="C127" t="str">
            <v>boä</v>
          </cell>
          <cell r="E127">
            <v>117518</v>
          </cell>
        </row>
        <row r="128">
          <cell r="A128" t="str">
            <v>05.8002</v>
          </cell>
          <cell r="B128" t="str">
            <v xml:space="preserve">Ñoùng coïc tieáp ñaát </v>
          </cell>
          <cell r="D128">
            <v>714</v>
          </cell>
          <cell r="E128">
            <v>4335.3</v>
          </cell>
          <cell r="F128">
            <v>776</v>
          </cell>
        </row>
        <row r="129">
          <cell r="A129" t="str">
            <v>05.7001</v>
          </cell>
          <cell r="B129" t="str">
            <v xml:space="preserve">Laép ñaët daây tieáp ñaát </v>
          </cell>
          <cell r="D129">
            <v>10</v>
          </cell>
          <cell r="E129">
            <v>154.83000000000001</v>
          </cell>
        </row>
        <row r="132">
          <cell r="A132" t="str">
            <v>06.1105</v>
          </cell>
          <cell r="B132" t="str">
            <v>Laép ñaët söù ñöùng 22 kV</v>
          </cell>
          <cell r="C132" t="str">
            <v>söù</v>
          </cell>
          <cell r="D132">
            <v>155</v>
          </cell>
          <cell r="E132">
            <v>3499.2</v>
          </cell>
        </row>
        <row r="133">
          <cell r="A133" t="str">
            <v>06.1106</v>
          </cell>
          <cell r="B133" t="str">
            <v>Laép ñaët söù ñöùng 35 kV</v>
          </cell>
          <cell r="C133" t="str">
            <v>söù</v>
          </cell>
          <cell r="D133">
            <v>155</v>
          </cell>
          <cell r="E133">
            <v>4459.2</v>
          </cell>
        </row>
        <row r="134">
          <cell r="A134" t="str">
            <v>06.1211</v>
          </cell>
          <cell r="B134" t="str">
            <v>Laép ñaët söù ñöùng haï theá loaïi 1 söù</v>
          </cell>
          <cell r="C134" t="str">
            <v>söù</v>
          </cell>
          <cell r="D134">
            <v>2621.9</v>
          </cell>
          <cell r="E134">
            <v>882.9</v>
          </cell>
        </row>
        <row r="135">
          <cell r="A135" t="str">
            <v>06.1213</v>
          </cell>
          <cell r="B135" t="str">
            <v>Laép ñaët söù ñöùng haï theá loaïi 2 söù</v>
          </cell>
          <cell r="C135" t="str">
            <v>söù</v>
          </cell>
          <cell r="D135">
            <v>4735.5</v>
          </cell>
          <cell r="E135">
            <v>2884.3</v>
          </cell>
        </row>
        <row r="136">
          <cell r="A136" t="str">
            <v>06.1214</v>
          </cell>
          <cell r="B136" t="str">
            <v>Laép ñaët söù ñöùng haï theá loaïi 3 söù</v>
          </cell>
          <cell r="C136" t="str">
            <v>söù</v>
          </cell>
          <cell r="D136">
            <v>14490</v>
          </cell>
          <cell r="E136">
            <v>4017.4</v>
          </cell>
        </row>
        <row r="137">
          <cell r="A137" t="str">
            <v>06.1215</v>
          </cell>
          <cell r="B137" t="str">
            <v>Laép ñaët söù ñöùng haï theá loaïi 4 söù</v>
          </cell>
          <cell r="C137" t="str">
            <v>söù</v>
          </cell>
          <cell r="D137">
            <v>21000</v>
          </cell>
          <cell r="E137">
            <v>5665.5</v>
          </cell>
        </row>
        <row r="138">
          <cell r="A138" t="str">
            <v>06.1411</v>
          </cell>
          <cell r="B138" t="str">
            <v>Laép ñaët chuoãi söù ñôõ £ 2 baùt chieàu cao £ 20m</v>
          </cell>
          <cell r="C138" t="str">
            <v>chuoãi</v>
          </cell>
          <cell r="D138">
            <v>405</v>
          </cell>
          <cell r="E138">
            <v>2925</v>
          </cell>
        </row>
        <row r="139">
          <cell r="A139" t="str">
            <v>06.1412</v>
          </cell>
          <cell r="B139" t="str">
            <v>Laép ñaët chuoãi söù ñôõ £ 2 baùt chieàu cao £ 30m</v>
          </cell>
          <cell r="C139" t="str">
            <v>chuoãi</v>
          </cell>
          <cell r="D139">
            <v>405</v>
          </cell>
          <cell r="E139">
            <v>3738</v>
          </cell>
        </row>
        <row r="140">
          <cell r="A140" t="str">
            <v>06.1421</v>
          </cell>
          <cell r="B140" t="str">
            <v>Laép ñaët chuoãi söù ñôõ £ 5 baùt chieàu cao £ 20m</v>
          </cell>
          <cell r="C140" t="str">
            <v>chuoãi</v>
          </cell>
          <cell r="D140">
            <v>610</v>
          </cell>
          <cell r="E140">
            <v>6500</v>
          </cell>
        </row>
        <row r="141">
          <cell r="A141" t="str">
            <v>06.1422</v>
          </cell>
          <cell r="B141" t="str">
            <v>Laép ñaët chuoãi söù ñôõ £ 5 baùt chieàu cao £ 30m</v>
          </cell>
          <cell r="C141" t="str">
            <v>chuoãi</v>
          </cell>
          <cell r="D141">
            <v>610</v>
          </cell>
          <cell r="E141">
            <v>6825</v>
          </cell>
        </row>
        <row r="142">
          <cell r="A142" t="str">
            <v>06.1431</v>
          </cell>
          <cell r="B142" t="str">
            <v>Laép ñaët chuoãi söù ñôõ £ 8 baùt chieàu cao £ 20m</v>
          </cell>
          <cell r="C142" t="str">
            <v>chuoãi</v>
          </cell>
          <cell r="D142">
            <v>975</v>
          </cell>
          <cell r="E142">
            <v>10401</v>
          </cell>
        </row>
        <row r="143">
          <cell r="A143" t="str">
            <v>06.1432</v>
          </cell>
          <cell r="B143" t="str">
            <v>Laép ñaët chuoãi söù ñôõ £ 8 baùt chieàu cao £ 30m</v>
          </cell>
          <cell r="C143" t="str">
            <v>chuoãi</v>
          </cell>
          <cell r="D143">
            <v>975</v>
          </cell>
          <cell r="E143">
            <v>10888</v>
          </cell>
        </row>
        <row r="144">
          <cell r="A144" t="str">
            <v>06.1441</v>
          </cell>
          <cell r="B144" t="str">
            <v>Laép ñaët chuoãi söù ñôõ £ 11 baùt chieàu cao £ 20m</v>
          </cell>
          <cell r="C144" t="str">
            <v>chuoãi</v>
          </cell>
          <cell r="D144">
            <v>1335</v>
          </cell>
          <cell r="E144">
            <v>14626</v>
          </cell>
        </row>
        <row r="145">
          <cell r="A145" t="str">
            <v>06.1442</v>
          </cell>
          <cell r="B145" t="str">
            <v>Laép ñaët chuoãi söù ñôõ £ 11 baùt chieàu cao £ 30m</v>
          </cell>
          <cell r="C145" t="str">
            <v>chuoãi</v>
          </cell>
          <cell r="D145">
            <v>1335</v>
          </cell>
          <cell r="E145">
            <v>15438</v>
          </cell>
        </row>
        <row r="146">
          <cell r="A146" t="str">
            <v>06.1511</v>
          </cell>
          <cell r="B146" t="str">
            <v>Laép ñaët chuoãi söù neùo £ 2 baùt chieàu cao £ 20m</v>
          </cell>
          <cell r="C146" t="str">
            <v>chuoãi</v>
          </cell>
          <cell r="D146">
            <v>405</v>
          </cell>
          <cell r="E146">
            <v>3088</v>
          </cell>
        </row>
        <row r="147">
          <cell r="A147" t="str">
            <v>06.1512</v>
          </cell>
          <cell r="B147" t="str">
            <v>Laép ñaët chuoãi söù neùo £ 2 baùt chieàu cao £ 30m</v>
          </cell>
          <cell r="C147" t="str">
            <v>chuoãi</v>
          </cell>
          <cell r="D147">
            <v>405</v>
          </cell>
          <cell r="E147">
            <v>3900</v>
          </cell>
        </row>
        <row r="148">
          <cell r="A148" t="str">
            <v>06.1521</v>
          </cell>
          <cell r="B148" t="str">
            <v>Laép ñaët chuoãi söù neùo £ 5 baùt chieàu cao £ 20m</v>
          </cell>
          <cell r="C148" t="str">
            <v>chuoãi</v>
          </cell>
          <cell r="D148">
            <v>610</v>
          </cell>
          <cell r="E148">
            <v>7313</v>
          </cell>
        </row>
        <row r="149">
          <cell r="A149" t="str">
            <v>06.1522</v>
          </cell>
          <cell r="B149" t="str">
            <v>Laép ñaët chuoãi söù neùo £ 5 baùt chieàu cao £ 30m</v>
          </cell>
          <cell r="C149" t="str">
            <v>chuoãi</v>
          </cell>
          <cell r="D149">
            <v>610</v>
          </cell>
          <cell r="E149">
            <v>7638</v>
          </cell>
        </row>
        <row r="150">
          <cell r="A150" t="str">
            <v>06.1531</v>
          </cell>
          <cell r="B150" t="str">
            <v>Laép ñaët chuoãi söù neùo £ 8 baùt chieàu cao £ 20m</v>
          </cell>
          <cell r="C150" t="str">
            <v>chuoãi</v>
          </cell>
          <cell r="D150">
            <v>975</v>
          </cell>
          <cell r="E150">
            <v>11538</v>
          </cell>
        </row>
        <row r="151">
          <cell r="A151" t="str">
            <v>06.1532</v>
          </cell>
          <cell r="B151" t="str">
            <v>Laép ñaët chuoãi söù neùo £ 8 baùt chieàu cao £ 30m</v>
          </cell>
          <cell r="C151" t="str">
            <v>chuoãi</v>
          </cell>
          <cell r="D151">
            <v>975</v>
          </cell>
          <cell r="E151">
            <v>12188</v>
          </cell>
        </row>
        <row r="152">
          <cell r="A152" t="str">
            <v>06.1541</v>
          </cell>
          <cell r="B152" t="str">
            <v>Laép ñaët chuoãi söù neùo £ 11 baùt chieàu cao £ 20m</v>
          </cell>
          <cell r="C152" t="str">
            <v>chuoãi</v>
          </cell>
          <cell r="D152">
            <v>1335</v>
          </cell>
          <cell r="E152">
            <v>16413</v>
          </cell>
        </row>
        <row r="153">
          <cell r="A153" t="str">
            <v>06.1542</v>
          </cell>
          <cell r="B153" t="str">
            <v>Laép ñaët chuoãi söù neùo £ 11 baùt chieàu cao £ 30m</v>
          </cell>
          <cell r="C153" t="str">
            <v>chuoãi</v>
          </cell>
          <cell r="D153">
            <v>1335</v>
          </cell>
          <cell r="E153">
            <v>17389</v>
          </cell>
        </row>
        <row r="154">
          <cell r="A154" t="str">
            <v>06.2011</v>
          </cell>
          <cell r="B154" t="str">
            <v>Laép taï choáng rung (Coät coù chieàu cao £ 20m)</v>
          </cell>
          <cell r="C154" t="str">
            <v>boä</v>
          </cell>
          <cell r="E154">
            <v>5850</v>
          </cell>
        </row>
        <row r="155">
          <cell r="A155" t="str">
            <v>06.2012</v>
          </cell>
          <cell r="B155" t="str">
            <v>Laép taï choáng rung (Coät coù chieàu cao £ 30m)</v>
          </cell>
          <cell r="C155" t="str">
            <v>boä</v>
          </cell>
          <cell r="E155">
            <v>6175</v>
          </cell>
        </row>
        <row r="156">
          <cell r="A156" t="str">
            <v>06.2013</v>
          </cell>
          <cell r="B156" t="str">
            <v>Laép taï choáng rung (Coät coù chieàu cao £ 40m)</v>
          </cell>
          <cell r="C156" t="str">
            <v>boä</v>
          </cell>
          <cell r="E156">
            <v>6988</v>
          </cell>
        </row>
        <row r="157">
          <cell r="A157" t="str">
            <v>06.2014</v>
          </cell>
          <cell r="B157" t="str">
            <v>Laép taï choáng rung (Coät coù chieàu cao £ 50m)</v>
          </cell>
          <cell r="C157" t="str">
            <v>boä</v>
          </cell>
          <cell r="E157">
            <v>7963</v>
          </cell>
        </row>
        <row r="158">
          <cell r="A158" t="str">
            <v>06.2015</v>
          </cell>
          <cell r="B158" t="str">
            <v>Laép taï choáng rung (Coät coù chieàu cao &gt; 50m)</v>
          </cell>
          <cell r="C158" t="str">
            <v>boä</v>
          </cell>
          <cell r="E158">
            <v>8776</v>
          </cell>
        </row>
        <row r="159">
          <cell r="A159" t="str">
            <v>06.2110</v>
          </cell>
          <cell r="B159" t="str">
            <v>Laép ñaët coå deà</v>
          </cell>
          <cell r="C159" t="str">
            <v>boä</v>
          </cell>
          <cell r="E159">
            <v>5688</v>
          </cell>
        </row>
        <row r="160">
          <cell r="A160" t="str">
            <v>06.2120</v>
          </cell>
          <cell r="B160" t="str">
            <v xml:space="preserve">Laép ñaët daây neùo </v>
          </cell>
          <cell r="C160" t="str">
            <v>boä</v>
          </cell>
          <cell r="E160">
            <v>7313</v>
          </cell>
        </row>
        <row r="161">
          <cell r="A161" t="str">
            <v>06.2141</v>
          </cell>
          <cell r="B161" t="str">
            <v>Laép ñaët khoùa ñôõ daây choáng seùt tieát dieän £ 70 (Coät coù chieàu cao £ 20m)</v>
          </cell>
          <cell r="C161" t="str">
            <v>boä</v>
          </cell>
          <cell r="E161">
            <v>1788</v>
          </cell>
        </row>
        <row r="162">
          <cell r="A162" t="str">
            <v>06.2142</v>
          </cell>
          <cell r="B162" t="str">
            <v>Laép ñaët khoùa ñôõ daây choáng seùt tieát dieän £ 70 (Coät coù chieàu cao £ 30m)</v>
          </cell>
          <cell r="C162" t="str">
            <v>boä</v>
          </cell>
          <cell r="E162">
            <v>1950</v>
          </cell>
        </row>
        <row r="163">
          <cell r="A163" t="str">
            <v>06.2151</v>
          </cell>
          <cell r="B163" t="str">
            <v>Laép ñaët khoùa ñôõ daây choáng seùt tieát dieän £ 240 (Coät coù chieàu cao £ 20m)</v>
          </cell>
          <cell r="C163" t="str">
            <v>boä</v>
          </cell>
          <cell r="E163">
            <v>2763</v>
          </cell>
        </row>
        <row r="164">
          <cell r="A164" t="str">
            <v>06.2152</v>
          </cell>
          <cell r="B164" t="str">
            <v>Laép ñaët khoùa ñôõ daây choáng seùt tieát dieän £ 240 (Coät coù chieàu cao £ 30m)</v>
          </cell>
          <cell r="C164" t="str">
            <v>boä</v>
          </cell>
          <cell r="E164">
            <v>2925</v>
          </cell>
        </row>
        <row r="165">
          <cell r="A165" t="str">
            <v>06.2161</v>
          </cell>
          <cell r="B165" t="str">
            <v>Laép ñaët khoùa ñôõ daây choáng seùt tieát dieän &gt; 240 (Coät coù chieàu cao £ 20m)</v>
          </cell>
          <cell r="C165" t="str">
            <v>boä</v>
          </cell>
          <cell r="E165">
            <v>5688</v>
          </cell>
        </row>
        <row r="166">
          <cell r="A166" t="str">
            <v>06.2162</v>
          </cell>
          <cell r="B166" t="str">
            <v>Laép ñaët khoùa ñôõ daây choáng seùt tieát dieän &gt; 240 (Coät coù chieàu cao £ 30m)</v>
          </cell>
          <cell r="C166" t="str">
            <v>boä</v>
          </cell>
          <cell r="E166">
            <v>5850</v>
          </cell>
        </row>
        <row r="167">
          <cell r="A167" t="str">
            <v>06.5011</v>
          </cell>
          <cell r="B167" t="str">
            <v>Vöôït ñöôøng daây thoâng tin tieát dieän daây £ 50</v>
          </cell>
          <cell r="C167" t="str">
            <v>V.trí</v>
          </cell>
          <cell r="D167">
            <v>80046</v>
          </cell>
          <cell r="E167">
            <v>78346</v>
          </cell>
        </row>
        <row r="168">
          <cell r="A168" t="str">
            <v>06.5012</v>
          </cell>
          <cell r="B168" t="str">
            <v>Vöôït ñöôøng daây thoâng tin tieát dieän daây £ 95</v>
          </cell>
          <cell r="C168" t="str">
            <v>V.trí</v>
          </cell>
          <cell r="D168">
            <v>111623</v>
          </cell>
          <cell r="E168">
            <v>90887</v>
          </cell>
        </row>
        <row r="169">
          <cell r="A169" t="str">
            <v>06.5013</v>
          </cell>
          <cell r="B169" t="str">
            <v>Vöôït ñöôøng daây thoâng tin tieát dieän daây £ 150</v>
          </cell>
          <cell r="C169" t="str">
            <v>V.trí</v>
          </cell>
          <cell r="D169">
            <v>143516</v>
          </cell>
          <cell r="E169">
            <v>127737</v>
          </cell>
        </row>
        <row r="170">
          <cell r="A170" t="str">
            <v>06.5014</v>
          </cell>
          <cell r="B170" t="str">
            <v>Vöôït ñöôøng daây thoâng tin tieát dieän daây £ 240</v>
          </cell>
          <cell r="C170" t="str">
            <v>V.trí</v>
          </cell>
          <cell r="D170">
            <v>174462</v>
          </cell>
          <cell r="E170">
            <v>143530</v>
          </cell>
        </row>
        <row r="171">
          <cell r="A171" t="str">
            <v>06.5015</v>
          </cell>
          <cell r="B171" t="str">
            <v>Vöôït ñöôøng daây thoâng tin tieát dieän daây &gt; 240</v>
          </cell>
          <cell r="C171" t="str">
            <v>V.trí</v>
          </cell>
          <cell r="D171">
            <v>238247</v>
          </cell>
          <cell r="E171">
            <v>226521</v>
          </cell>
        </row>
        <row r="172">
          <cell r="A172" t="str">
            <v>06.5011</v>
          </cell>
          <cell r="B172" t="str">
            <v>Vöôït ñöôøng daây haï theá tieát dieän daây £ 50</v>
          </cell>
          <cell r="C172" t="str">
            <v>V.trí</v>
          </cell>
          <cell r="D172">
            <v>80046</v>
          </cell>
          <cell r="E172">
            <v>78346</v>
          </cell>
        </row>
        <row r="173">
          <cell r="A173" t="str">
            <v>06.5012</v>
          </cell>
          <cell r="B173" t="str">
            <v>Vöôït ñöôøng daây haï theá tieát dieän daây £ 95</v>
          </cell>
          <cell r="C173" t="str">
            <v>V.trí</v>
          </cell>
          <cell r="D173">
            <v>111623</v>
          </cell>
          <cell r="E173">
            <v>90887</v>
          </cell>
        </row>
        <row r="174">
          <cell r="A174" t="str">
            <v>06.5013</v>
          </cell>
          <cell r="B174" t="str">
            <v>Vöôït ñöôøng daây haï theá tieát dieän daây £ 150</v>
          </cell>
          <cell r="C174" t="str">
            <v>V.trí</v>
          </cell>
          <cell r="D174">
            <v>143516</v>
          </cell>
          <cell r="E174">
            <v>127737</v>
          </cell>
        </row>
        <row r="175">
          <cell r="A175" t="str">
            <v>06.5014</v>
          </cell>
          <cell r="B175" t="str">
            <v>Vöôït ñöôøng daây haï theá tieát dieän daây £ 240</v>
          </cell>
          <cell r="C175" t="str">
            <v>V.trí</v>
          </cell>
          <cell r="D175">
            <v>174462</v>
          </cell>
          <cell r="E175">
            <v>143530</v>
          </cell>
        </row>
        <row r="176">
          <cell r="A176" t="str">
            <v>06.5015</v>
          </cell>
          <cell r="B176" t="str">
            <v>Vöôït ñöôøng daây haï theá tieát dieän daây &gt; 240</v>
          </cell>
          <cell r="C176" t="str">
            <v>V.trí</v>
          </cell>
          <cell r="D176">
            <v>238247</v>
          </cell>
          <cell r="E176">
            <v>226521</v>
          </cell>
        </row>
        <row r="177">
          <cell r="A177" t="str">
            <v>06.5021</v>
          </cell>
          <cell r="B177" t="str">
            <v>Vöôït ñöôøng daây 35 kV tieát dieän daây £ 50</v>
          </cell>
          <cell r="C177" t="str">
            <v>V.trí</v>
          </cell>
          <cell r="D177">
            <v>127570</v>
          </cell>
          <cell r="E177">
            <v>105596</v>
          </cell>
        </row>
        <row r="178">
          <cell r="A178" t="str">
            <v>06.5022</v>
          </cell>
          <cell r="B178" t="str">
            <v>Vöôït ñöôøng daây 35 kV tieát dieän daây £ 95</v>
          </cell>
          <cell r="C178" t="str">
            <v>V.trí</v>
          </cell>
          <cell r="D178">
            <v>159462</v>
          </cell>
          <cell r="E178">
            <v>121544</v>
          </cell>
        </row>
        <row r="179">
          <cell r="A179" t="str">
            <v>06.5023</v>
          </cell>
          <cell r="B179" t="str">
            <v>Vöôït ñöôøng daây 35 kV tieát dieän daây £ 150</v>
          </cell>
          <cell r="C179" t="str">
            <v>V.trí</v>
          </cell>
          <cell r="D179">
            <v>190093</v>
          </cell>
          <cell r="E179">
            <v>148495</v>
          </cell>
        </row>
        <row r="180">
          <cell r="A180" t="str">
            <v>06.5024</v>
          </cell>
          <cell r="B180" t="str">
            <v>Vöôït ñöôøng daây 35 kV tieát dieän daây £ 240</v>
          </cell>
          <cell r="C180" t="str">
            <v>V.trí</v>
          </cell>
          <cell r="D180">
            <v>239193</v>
          </cell>
          <cell r="E180">
            <v>166446</v>
          </cell>
        </row>
        <row r="181">
          <cell r="A181" t="str">
            <v>06.5025</v>
          </cell>
          <cell r="B181" t="str">
            <v>Vöôït ñöôøng daây 35 kV tieát dieän daây &gt; 240</v>
          </cell>
          <cell r="C181" t="str">
            <v>V.trí</v>
          </cell>
          <cell r="D181">
            <v>334870</v>
          </cell>
          <cell r="E181">
            <v>290467</v>
          </cell>
        </row>
        <row r="182">
          <cell r="A182" t="str">
            <v>06.5051</v>
          </cell>
          <cell r="B182" t="str">
            <v>Vöôït ñöôøng giao thoâng &lt; 10m tieát dieän daây £ 50</v>
          </cell>
          <cell r="C182" t="str">
            <v>V.trí</v>
          </cell>
          <cell r="D182">
            <v>159462</v>
          </cell>
          <cell r="E182">
            <v>125725</v>
          </cell>
        </row>
        <row r="183">
          <cell r="A183" t="str">
            <v>06.5052</v>
          </cell>
          <cell r="B183" t="str">
            <v>Vöôït ñöôøng giao thoâng &lt;10m tieát dieän daây £ 95</v>
          </cell>
          <cell r="C183" t="str">
            <v>V.trí</v>
          </cell>
          <cell r="D183">
            <v>221922</v>
          </cell>
          <cell r="E183">
            <v>159014</v>
          </cell>
        </row>
        <row r="184">
          <cell r="A184" t="str">
            <v>06.5053</v>
          </cell>
          <cell r="B184" t="str">
            <v>Vöôït ñöôøng giao thoâng &lt;10m tieát dieän daây £ 150</v>
          </cell>
          <cell r="C184" t="str">
            <v>V.trí</v>
          </cell>
          <cell r="D184">
            <v>284193</v>
          </cell>
          <cell r="E184">
            <v>194471</v>
          </cell>
        </row>
        <row r="185">
          <cell r="A185" t="str">
            <v>06.5054</v>
          </cell>
          <cell r="B185" t="str">
            <v>Vöôït ñöôøng giao thoâng &lt;10m tieát dieän daây £ 240</v>
          </cell>
          <cell r="C185" t="str">
            <v>V.trí</v>
          </cell>
          <cell r="D185">
            <v>350186</v>
          </cell>
          <cell r="E185">
            <v>218470</v>
          </cell>
        </row>
        <row r="186">
          <cell r="A186" t="str">
            <v>06.5055</v>
          </cell>
          <cell r="B186" t="str">
            <v>Vöôït ñöôøng giao thoâng&lt;10m tieát dieän daây &gt; 240</v>
          </cell>
          <cell r="C186" t="str">
            <v>V.trí</v>
          </cell>
          <cell r="D186">
            <v>399412</v>
          </cell>
          <cell r="E186">
            <v>345433</v>
          </cell>
        </row>
        <row r="187">
          <cell r="A187" t="str">
            <v>06.5061</v>
          </cell>
          <cell r="B187" t="str">
            <v>Vöôït ñöôøng giao thoâng &gt;10m tieát dieän daây £ 50</v>
          </cell>
          <cell r="C187" t="str">
            <v>V.trí</v>
          </cell>
          <cell r="D187">
            <v>189462</v>
          </cell>
          <cell r="E187">
            <v>143995</v>
          </cell>
        </row>
        <row r="188">
          <cell r="A188" t="str">
            <v>06.5062</v>
          </cell>
          <cell r="B188" t="str">
            <v>Vöôït ñöôøng giao thoâng &gt;10m tieát dieän daây £ 95</v>
          </cell>
          <cell r="C188" t="str">
            <v>V.trí</v>
          </cell>
          <cell r="D188">
            <v>269130</v>
          </cell>
          <cell r="E188">
            <v>190445</v>
          </cell>
        </row>
        <row r="189">
          <cell r="A189" t="str">
            <v>06.5063</v>
          </cell>
          <cell r="B189" t="str">
            <v>Vöôït ñöôøng giao thoâng &gt;10m tieát dieän daây £ 150</v>
          </cell>
          <cell r="C189" t="str">
            <v>V.trí</v>
          </cell>
          <cell r="D189">
            <v>350186</v>
          </cell>
          <cell r="E189">
            <v>233024</v>
          </cell>
        </row>
        <row r="190">
          <cell r="A190" t="str">
            <v>06.5064</v>
          </cell>
          <cell r="B190" t="str">
            <v>Vöôït ñöôøng giao thoâng &gt;10m tieát dieän daây £ 240</v>
          </cell>
          <cell r="C190" t="str">
            <v>V.trí</v>
          </cell>
          <cell r="D190">
            <v>411447</v>
          </cell>
          <cell r="E190">
            <v>261823</v>
          </cell>
        </row>
        <row r="191">
          <cell r="A191" t="str">
            <v>06.5065</v>
          </cell>
          <cell r="B191" t="str">
            <v>Vöôït ñöôøng giao thoâng &gt;10m tieát dieän daây &gt; 240</v>
          </cell>
          <cell r="C191" t="str">
            <v>V.trí</v>
          </cell>
          <cell r="D191">
            <v>568260</v>
          </cell>
          <cell r="E191">
            <v>410618</v>
          </cell>
        </row>
        <row r="192">
          <cell r="A192" t="str">
            <v>06.5071</v>
          </cell>
          <cell r="B192" t="str">
            <v>Vò trí beû goùc tieát dieän daây £ 50</v>
          </cell>
          <cell r="C192" t="str">
            <v>V.trí</v>
          </cell>
          <cell r="E192">
            <v>30697</v>
          </cell>
        </row>
        <row r="193">
          <cell r="A193" t="str">
            <v>06.5072</v>
          </cell>
          <cell r="B193" t="str">
            <v>Vò trí beû goùc tieát dieän daây £ 95</v>
          </cell>
          <cell r="C193" t="str">
            <v>V.trí</v>
          </cell>
          <cell r="E193">
            <v>61933</v>
          </cell>
        </row>
        <row r="194">
          <cell r="A194" t="str">
            <v>06.5073</v>
          </cell>
          <cell r="B194" t="str">
            <v>Vò trí beû goùc tieát dieän daây £ 150</v>
          </cell>
          <cell r="C194" t="str">
            <v>V.trí</v>
          </cell>
          <cell r="E194">
            <v>78346</v>
          </cell>
        </row>
        <row r="195">
          <cell r="A195" t="str">
            <v>06.5074</v>
          </cell>
          <cell r="B195" t="str">
            <v>Vò trí beû goùc tieát dieän daây £ 240</v>
          </cell>
          <cell r="C195" t="str">
            <v>V.trí</v>
          </cell>
          <cell r="E195">
            <v>80978</v>
          </cell>
        </row>
        <row r="196">
          <cell r="A196" t="str">
            <v>06.5075</v>
          </cell>
          <cell r="B196" t="str">
            <v>Vò trí beû goùc tieát dieän daây &gt; 240</v>
          </cell>
          <cell r="C196" t="str">
            <v>V.trí</v>
          </cell>
          <cell r="E196">
            <v>150188</v>
          </cell>
        </row>
        <row r="197">
          <cell r="A197" t="str">
            <v>06.5082</v>
          </cell>
          <cell r="B197" t="str">
            <v>Vöôït soâng £ 95</v>
          </cell>
          <cell r="C197" t="str">
            <v>V.trí</v>
          </cell>
          <cell r="E197">
            <v>261513</v>
          </cell>
        </row>
        <row r="198">
          <cell r="A198" t="str">
            <v>06.5083</v>
          </cell>
          <cell r="B198" t="str">
            <v>Vöôït soâng £ 150</v>
          </cell>
          <cell r="C198" t="str">
            <v>V.trí</v>
          </cell>
          <cell r="E198">
            <v>391728</v>
          </cell>
        </row>
        <row r="199">
          <cell r="A199" t="str">
            <v>06.5084</v>
          </cell>
          <cell r="B199" t="str">
            <v>Vöôït soâng £ 240</v>
          </cell>
          <cell r="C199" t="str">
            <v>V.trí</v>
          </cell>
          <cell r="E199">
            <v>440965</v>
          </cell>
        </row>
        <row r="200">
          <cell r="A200" t="str">
            <v>06.5085</v>
          </cell>
          <cell r="B200" t="str">
            <v>Vöôït soâng &gt; 240</v>
          </cell>
          <cell r="C200" t="str">
            <v>V.trí</v>
          </cell>
          <cell r="E200">
            <v>799869</v>
          </cell>
        </row>
        <row r="201">
          <cell r="A201" t="str">
            <v>06.6104</v>
          </cell>
          <cell r="B201" t="str">
            <v>Raûi caêng daây laáy ñoä voõng daây AC-50mm 2</v>
          </cell>
          <cell r="C201" t="str">
            <v>km</v>
          </cell>
          <cell r="D201">
            <v>227189</v>
          </cell>
          <cell r="E201">
            <v>261153</v>
          </cell>
        </row>
        <row r="202">
          <cell r="A202" t="str">
            <v>06.6105</v>
          </cell>
          <cell r="B202" t="str">
            <v>Raûi caêng daây laáy ñoä voõng daây AC-70mm 2</v>
          </cell>
          <cell r="C202" t="str">
            <v>km</v>
          </cell>
          <cell r="D202">
            <v>227189</v>
          </cell>
          <cell r="E202">
            <v>348908</v>
          </cell>
        </row>
        <row r="203">
          <cell r="A203" t="str">
            <v>06.6106</v>
          </cell>
          <cell r="B203" t="str">
            <v>Raûi caêng daây laáy ñoä voõng daây AC-95mm 2</v>
          </cell>
          <cell r="C203" t="str">
            <v>km</v>
          </cell>
          <cell r="D203">
            <v>227189</v>
          </cell>
          <cell r="E203">
            <v>475178</v>
          </cell>
        </row>
        <row r="204">
          <cell r="A204" t="str">
            <v>06.6107</v>
          </cell>
          <cell r="B204" t="str">
            <v>Raûi caêng daây laáy ñoä voõng daây AC-120mm 2</v>
          </cell>
          <cell r="C204" t="str">
            <v>km</v>
          </cell>
          <cell r="D204">
            <v>319671</v>
          </cell>
          <cell r="E204">
            <v>588862</v>
          </cell>
        </row>
        <row r="205">
          <cell r="A205" t="str">
            <v>06.6108</v>
          </cell>
          <cell r="B205" t="str">
            <v>Raûi caêng daây laáy ñoä voõng daây AC-150mm 2</v>
          </cell>
          <cell r="C205" t="str">
            <v>km</v>
          </cell>
          <cell r="D205">
            <v>319671</v>
          </cell>
          <cell r="E205">
            <v>712550</v>
          </cell>
        </row>
        <row r="206">
          <cell r="A206" t="str">
            <v>06.6109</v>
          </cell>
          <cell r="B206" t="str">
            <v>Raûi caêng daây laáy ñoä voõng daây AC-185mm 2</v>
          </cell>
          <cell r="C206" t="str">
            <v>km</v>
          </cell>
          <cell r="D206">
            <v>319671</v>
          </cell>
          <cell r="E206">
            <v>840899</v>
          </cell>
        </row>
        <row r="207">
          <cell r="A207" t="str">
            <v>06.6110</v>
          </cell>
          <cell r="B207" t="str">
            <v>Raûi caêng daây laáy ñoä voõng daây AC-240mm 2</v>
          </cell>
          <cell r="C207" t="str">
            <v>km</v>
          </cell>
          <cell r="D207">
            <v>319671</v>
          </cell>
          <cell r="E207">
            <v>924792</v>
          </cell>
        </row>
        <row r="208">
          <cell r="A208" t="str">
            <v>06.6124</v>
          </cell>
          <cell r="B208" t="str">
            <v>Raûi caêng daây laáy ñoä voõng daây A-50mm 2</v>
          </cell>
          <cell r="C208" t="str">
            <v>km</v>
          </cell>
          <cell r="D208">
            <v>227189</v>
          </cell>
          <cell r="E208">
            <v>208012</v>
          </cell>
        </row>
        <row r="209">
          <cell r="A209" t="str">
            <v>06.6125</v>
          </cell>
          <cell r="B209" t="str">
            <v>Raûi caêng daây laáy ñoä voõng daây A-70mm 2</v>
          </cell>
          <cell r="C209" t="str">
            <v>km</v>
          </cell>
          <cell r="D209">
            <v>227189</v>
          </cell>
          <cell r="E209">
            <v>279516</v>
          </cell>
        </row>
        <row r="210">
          <cell r="A210" t="str">
            <v>06.6126</v>
          </cell>
          <cell r="B210" t="str">
            <v>Raûi caêng daây laáy ñoä voõng daây A-95mm 2</v>
          </cell>
          <cell r="C210" t="str">
            <v>km</v>
          </cell>
          <cell r="D210">
            <v>227189</v>
          </cell>
          <cell r="E210">
            <v>381897</v>
          </cell>
        </row>
        <row r="211">
          <cell r="A211" t="str">
            <v>06.6133</v>
          </cell>
          <cell r="B211" t="str">
            <v>Raûi caêng daây choáng seùt tieát dieän 35mm 2</v>
          </cell>
          <cell r="C211" t="str">
            <v>km</v>
          </cell>
          <cell r="D211">
            <v>226789</v>
          </cell>
          <cell r="E211">
            <v>365484</v>
          </cell>
        </row>
        <row r="212">
          <cell r="A212" t="str">
            <v>06.6134</v>
          </cell>
          <cell r="B212" t="str">
            <v>Raûi caêng daây choáng seùt tieát dieän 50mm 2</v>
          </cell>
          <cell r="C212" t="str">
            <v>km</v>
          </cell>
          <cell r="D212">
            <v>227189</v>
          </cell>
          <cell r="E212">
            <v>409524</v>
          </cell>
        </row>
        <row r="213">
          <cell r="A213" t="str">
            <v>06.6135</v>
          </cell>
          <cell r="B213" t="str">
            <v>Raûi caêng daây choáng seùt tieát dieän 70mm 2</v>
          </cell>
          <cell r="C213" t="str">
            <v>km</v>
          </cell>
          <cell r="D213">
            <v>227189</v>
          </cell>
          <cell r="E213">
            <v>491429</v>
          </cell>
        </row>
        <row r="215">
          <cell r="A215" t="str">
            <v>02.1211</v>
          </cell>
          <cell r="B215" t="str">
            <v>Vaän chuyeån xi maêng cöï ly 100m</v>
          </cell>
          <cell r="C215" t="str">
            <v>taán</v>
          </cell>
          <cell r="E215">
            <v>71813</v>
          </cell>
        </row>
        <row r="216">
          <cell r="A216" t="str">
            <v>02.1212</v>
          </cell>
          <cell r="B216" t="str">
            <v>Vaän chuyeån xi maêng cöï ly 300m</v>
          </cell>
          <cell r="C216" t="str">
            <v>taán</v>
          </cell>
          <cell r="E216">
            <v>67545</v>
          </cell>
        </row>
        <row r="217">
          <cell r="A217" t="str">
            <v>02.1213</v>
          </cell>
          <cell r="B217" t="str">
            <v>Vaän chuyeån xi maêng cöï ly 500m</v>
          </cell>
          <cell r="C217" t="str">
            <v>taán</v>
          </cell>
          <cell r="E217">
            <v>66956</v>
          </cell>
        </row>
        <row r="218">
          <cell r="A218" t="str">
            <v>02.1214</v>
          </cell>
          <cell r="B218" t="str">
            <v>Vaän chuyeån xi maêng cöï ly &gt;500m</v>
          </cell>
          <cell r="C218" t="str">
            <v>taán</v>
          </cell>
          <cell r="E218">
            <v>66515</v>
          </cell>
        </row>
        <row r="220">
          <cell r="A220" t="str">
            <v>02.1241</v>
          </cell>
          <cell r="B220" t="str">
            <v xml:space="preserve">Vaän chuyeån ñaù </v>
          </cell>
          <cell r="C220" t="str">
            <v>m3</v>
          </cell>
          <cell r="E220">
            <v>70635</v>
          </cell>
        </row>
        <row r="221">
          <cell r="A221" t="str">
            <v>02.1242</v>
          </cell>
          <cell r="B221" t="str">
            <v xml:space="preserve">Vaän chuyeån ñaù </v>
          </cell>
          <cell r="C221" t="str">
            <v>m3</v>
          </cell>
          <cell r="E221">
            <v>67692</v>
          </cell>
        </row>
        <row r="222">
          <cell r="A222" t="str">
            <v>02.1243</v>
          </cell>
          <cell r="B222" t="str">
            <v xml:space="preserve">Vaän chuyeån ñaù </v>
          </cell>
          <cell r="C222" t="str">
            <v>m3</v>
          </cell>
          <cell r="E222">
            <v>67104</v>
          </cell>
        </row>
        <row r="223">
          <cell r="A223" t="str">
            <v>02.1244</v>
          </cell>
          <cell r="B223" t="str">
            <v xml:space="preserve">Vaän chuyeån ñaù </v>
          </cell>
          <cell r="C223" t="str">
            <v>m3</v>
          </cell>
          <cell r="E223">
            <v>66662</v>
          </cell>
        </row>
        <row r="225">
          <cell r="A225" t="str">
            <v>02.1231</v>
          </cell>
          <cell r="B225" t="str">
            <v>Vaän chuyeån caùt</v>
          </cell>
          <cell r="C225" t="str">
            <v>m3</v>
          </cell>
          <cell r="E225">
            <v>67251</v>
          </cell>
        </row>
        <row r="226">
          <cell r="A226" t="str">
            <v>02.1232</v>
          </cell>
          <cell r="B226" t="str">
            <v>Vaän chuyeån caùt</v>
          </cell>
          <cell r="C226" t="str">
            <v>m3</v>
          </cell>
          <cell r="E226">
            <v>64308</v>
          </cell>
        </row>
        <row r="227">
          <cell r="A227" t="str">
            <v>02.1233</v>
          </cell>
          <cell r="B227" t="str">
            <v>Vaän chuyeån caùt</v>
          </cell>
          <cell r="C227" t="str">
            <v>m3</v>
          </cell>
          <cell r="E227">
            <v>63719</v>
          </cell>
        </row>
        <row r="228">
          <cell r="A228" t="str">
            <v>02.1234</v>
          </cell>
          <cell r="B228" t="str">
            <v>Vaän chuyeån caùt</v>
          </cell>
          <cell r="C228" t="str">
            <v>m3</v>
          </cell>
          <cell r="E228">
            <v>62983</v>
          </cell>
        </row>
        <row r="230">
          <cell r="A230" t="str">
            <v>02.1351</v>
          </cell>
          <cell r="B230" t="str">
            <v>Vaän chuyeån coát theùp + bulon</v>
          </cell>
          <cell r="C230" t="str">
            <v>Taán</v>
          </cell>
          <cell r="E230">
            <v>110221</v>
          </cell>
        </row>
        <row r="231">
          <cell r="A231" t="str">
            <v>02.1352</v>
          </cell>
          <cell r="B231" t="str">
            <v>Vaän chuyeån coát theùp + bulon</v>
          </cell>
          <cell r="C231" t="str">
            <v>Taán</v>
          </cell>
          <cell r="E231">
            <v>103451</v>
          </cell>
        </row>
        <row r="232">
          <cell r="A232" t="str">
            <v>02.1353</v>
          </cell>
          <cell r="B232" t="str">
            <v>Vaän chuyeån coát theùp + bulon</v>
          </cell>
          <cell r="C232" t="str">
            <v>Taán</v>
          </cell>
          <cell r="E232">
            <v>102127</v>
          </cell>
        </row>
        <row r="233">
          <cell r="A233" t="str">
            <v>02.1354</v>
          </cell>
          <cell r="B233" t="str">
            <v>Vaän chuyeån coát theùp + bulon</v>
          </cell>
          <cell r="C233" t="str">
            <v>Taán</v>
          </cell>
          <cell r="E233">
            <v>93739</v>
          </cell>
        </row>
        <row r="235">
          <cell r="A235" t="str">
            <v>02.1361</v>
          </cell>
          <cell r="B235" t="str">
            <v>Vaän chuyeån coät theùp</v>
          </cell>
          <cell r="C235" t="str">
            <v>Taán</v>
          </cell>
          <cell r="E235">
            <v>100214</v>
          </cell>
        </row>
        <row r="236">
          <cell r="A236" t="str">
            <v>02.1362</v>
          </cell>
          <cell r="B236" t="str">
            <v>Vaän chuyeån coät theùp</v>
          </cell>
          <cell r="C236" t="str">
            <v>Taán</v>
          </cell>
          <cell r="E236">
            <v>94033</v>
          </cell>
        </row>
        <row r="237">
          <cell r="A237" t="str">
            <v>02.1363</v>
          </cell>
          <cell r="B237" t="str">
            <v>Vaän chuyeån coät theùp</v>
          </cell>
          <cell r="C237" t="str">
            <v>Taán</v>
          </cell>
          <cell r="E237">
            <v>92856</v>
          </cell>
        </row>
        <row r="238">
          <cell r="A238" t="str">
            <v>02.1364</v>
          </cell>
          <cell r="B238" t="str">
            <v>Vaän chuyeån coät theùp</v>
          </cell>
          <cell r="C238" t="str">
            <v>Taán</v>
          </cell>
          <cell r="E238">
            <v>91973</v>
          </cell>
        </row>
        <row r="240">
          <cell r="A240" t="str">
            <v>02.1331</v>
          </cell>
          <cell r="B240" t="str">
            <v>Vaän chuyeån vaùn khuoân</v>
          </cell>
          <cell r="C240" t="str">
            <v>m3</v>
          </cell>
          <cell r="E240">
            <v>57391</v>
          </cell>
        </row>
        <row r="241">
          <cell r="A241" t="str">
            <v>02.1332</v>
          </cell>
          <cell r="B241" t="str">
            <v>Vaän chuyeån vaùn khuoân</v>
          </cell>
          <cell r="C241" t="str">
            <v>m3</v>
          </cell>
          <cell r="E241">
            <v>55037</v>
          </cell>
        </row>
        <row r="242">
          <cell r="A242" t="str">
            <v>02.1333</v>
          </cell>
          <cell r="B242" t="str">
            <v>Vaän chuyeån vaùn khuoân</v>
          </cell>
          <cell r="C242" t="str">
            <v>m3</v>
          </cell>
          <cell r="E242">
            <v>54301</v>
          </cell>
        </row>
        <row r="243">
          <cell r="A243" t="str">
            <v>02.1334</v>
          </cell>
          <cell r="B243" t="str">
            <v>Vaän chuyeån vaùn khuoân</v>
          </cell>
          <cell r="C243" t="str">
            <v>m3</v>
          </cell>
          <cell r="E243">
            <v>53859</v>
          </cell>
        </row>
        <row r="245">
          <cell r="A245" t="str">
            <v>02.1321</v>
          </cell>
          <cell r="B245" t="str">
            <v>Vaän chuyeån nöôùc</v>
          </cell>
          <cell r="C245" t="str">
            <v>m3</v>
          </cell>
          <cell r="E245">
            <v>57833</v>
          </cell>
        </row>
        <row r="246">
          <cell r="A246" t="str">
            <v>02.1322</v>
          </cell>
          <cell r="B246" t="str">
            <v>Vaän chuyeån nöôùc</v>
          </cell>
          <cell r="C246" t="str">
            <v>m3</v>
          </cell>
          <cell r="E246">
            <v>56950</v>
          </cell>
        </row>
        <row r="247">
          <cell r="A247" t="str">
            <v>02.1323</v>
          </cell>
          <cell r="B247" t="str">
            <v>Vaän chuyeån nöôùc</v>
          </cell>
          <cell r="C247" t="str">
            <v>m3</v>
          </cell>
          <cell r="E247">
            <v>49592</v>
          </cell>
        </row>
        <row r="248">
          <cell r="A248" t="str">
            <v>02.1324</v>
          </cell>
          <cell r="B248" t="str">
            <v>Vaän chuyeån nöôùc</v>
          </cell>
          <cell r="C248" t="str">
            <v>m3</v>
          </cell>
          <cell r="E248">
            <v>48415</v>
          </cell>
        </row>
        <row r="250">
          <cell r="A250" t="str">
            <v>02.1391</v>
          </cell>
          <cell r="B250" t="str">
            <v>Vaän chuyeån coïc tre</v>
          </cell>
          <cell r="C250" t="str">
            <v>coïc</v>
          </cell>
          <cell r="E250">
            <v>17953</v>
          </cell>
        </row>
        <row r="251">
          <cell r="A251" t="str">
            <v>02.1392</v>
          </cell>
          <cell r="B251" t="str">
            <v>Vaän chuyeån coïc tre</v>
          </cell>
          <cell r="C251" t="str">
            <v>coïc</v>
          </cell>
          <cell r="E251">
            <v>16923</v>
          </cell>
        </row>
        <row r="252">
          <cell r="A252" t="str">
            <v>02.1393</v>
          </cell>
          <cell r="B252" t="str">
            <v>Vaän chuyeån coïc tre</v>
          </cell>
          <cell r="C252" t="str">
            <v>coïc</v>
          </cell>
          <cell r="E252">
            <v>16776</v>
          </cell>
        </row>
        <row r="253">
          <cell r="A253" t="str">
            <v>02.1394</v>
          </cell>
          <cell r="B253" t="str">
            <v>Vaän chuyeån coïc tre</v>
          </cell>
          <cell r="C253" t="str">
            <v>coïc</v>
          </cell>
          <cell r="E253">
            <v>16629</v>
          </cell>
        </row>
        <row r="255">
          <cell r="A255" t="str">
            <v>02.1391</v>
          </cell>
          <cell r="B255" t="str">
            <v>Vaän chuyeån coùt eùp</v>
          </cell>
          <cell r="C255" t="str">
            <v>taám</v>
          </cell>
          <cell r="E255">
            <v>17953</v>
          </cell>
        </row>
        <row r="256">
          <cell r="A256" t="str">
            <v>02.1392</v>
          </cell>
          <cell r="B256" t="str">
            <v>Vaän chuyeån coùt eùp</v>
          </cell>
          <cell r="C256" t="str">
            <v>taám</v>
          </cell>
          <cell r="E256">
            <v>16923</v>
          </cell>
        </row>
        <row r="257">
          <cell r="A257" t="str">
            <v>02.1393</v>
          </cell>
          <cell r="B257" t="str">
            <v>Vaän chuyeån coùt eùp</v>
          </cell>
          <cell r="C257" t="str">
            <v>taám</v>
          </cell>
          <cell r="E257">
            <v>16776</v>
          </cell>
        </row>
        <row r="258">
          <cell r="A258" t="str">
            <v>02.1394</v>
          </cell>
          <cell r="B258" t="str">
            <v>Vaän chuyeån coùt eùp</v>
          </cell>
          <cell r="C258" t="str">
            <v>taán</v>
          </cell>
          <cell r="E258">
            <v>16629</v>
          </cell>
        </row>
        <row r="260">
          <cell r="A260" t="str">
            <v>02.1421</v>
          </cell>
          <cell r="B260" t="str">
            <v>Vaän chuyeån phuï kieän</v>
          </cell>
          <cell r="C260" t="str">
            <v>taán</v>
          </cell>
          <cell r="E260">
            <v>99184</v>
          </cell>
        </row>
        <row r="261">
          <cell r="A261" t="str">
            <v>02.1422</v>
          </cell>
          <cell r="B261" t="str">
            <v>Vaän chuyeån phuï kieän</v>
          </cell>
          <cell r="C261" t="str">
            <v>taán</v>
          </cell>
          <cell r="E261">
            <v>93150</v>
          </cell>
        </row>
        <row r="262">
          <cell r="A262" t="str">
            <v>02.1423</v>
          </cell>
          <cell r="B262" t="str">
            <v>Vaän chuyeån phuï kieän</v>
          </cell>
          <cell r="C262" t="str">
            <v>taán</v>
          </cell>
          <cell r="E262">
            <v>91973</v>
          </cell>
        </row>
        <row r="263">
          <cell r="A263" t="str">
            <v>02.1424</v>
          </cell>
          <cell r="B263" t="str">
            <v>Vaän chuyeån phuï kieän</v>
          </cell>
          <cell r="C263" t="str">
            <v>taán</v>
          </cell>
          <cell r="E263">
            <v>90943</v>
          </cell>
        </row>
        <row r="265">
          <cell r="A265" t="str">
            <v>02.1431</v>
          </cell>
          <cell r="B265" t="str">
            <v>Vaän chuyeån söù caùc loaïi</v>
          </cell>
          <cell r="C265" t="str">
            <v>taán</v>
          </cell>
          <cell r="E265">
            <v>130234</v>
          </cell>
        </row>
        <row r="266">
          <cell r="A266" t="str">
            <v>02.1432</v>
          </cell>
          <cell r="B266" t="str">
            <v>Vaän chuyeån söù caùc loaïi</v>
          </cell>
          <cell r="C266" t="str">
            <v>taán</v>
          </cell>
          <cell r="E266">
            <v>122287</v>
          </cell>
        </row>
        <row r="267">
          <cell r="A267" t="str">
            <v>02.1433</v>
          </cell>
          <cell r="B267" t="str">
            <v>Vaän chuyeån söù caùc loaïi</v>
          </cell>
          <cell r="C267" t="str">
            <v>taán</v>
          </cell>
          <cell r="E267">
            <v>120669</v>
          </cell>
        </row>
        <row r="268">
          <cell r="A268" t="str">
            <v>02.1434</v>
          </cell>
          <cell r="B268" t="str">
            <v>Vaän chuyeån söù caùc loaïi</v>
          </cell>
          <cell r="C268" t="str">
            <v>taán</v>
          </cell>
          <cell r="E268">
            <v>119491</v>
          </cell>
        </row>
        <row r="270">
          <cell r="A270" t="str">
            <v>02.1441</v>
          </cell>
          <cell r="B270" t="str">
            <v>Vaän chuyeån söù caùc loaïi</v>
          </cell>
          <cell r="C270" t="str">
            <v>taán</v>
          </cell>
          <cell r="E270">
            <v>100214</v>
          </cell>
        </row>
        <row r="271">
          <cell r="A271" t="str">
            <v>02.1442</v>
          </cell>
          <cell r="B271" t="str">
            <v>Vaän chuyeån söù caùc loaïi</v>
          </cell>
          <cell r="C271" t="str">
            <v>taán</v>
          </cell>
          <cell r="E271">
            <v>93886</v>
          </cell>
        </row>
        <row r="272">
          <cell r="A272" t="str">
            <v>02.1443</v>
          </cell>
          <cell r="B272" t="str">
            <v>Vaän chuyeån söù caùc loaïi</v>
          </cell>
          <cell r="C272" t="str">
            <v>taán</v>
          </cell>
          <cell r="E272">
            <v>92856</v>
          </cell>
        </row>
        <row r="273">
          <cell r="A273" t="str">
            <v>02.1444</v>
          </cell>
          <cell r="B273" t="str">
            <v>Vaän chuyeån söù caùc loaïi</v>
          </cell>
          <cell r="C273" t="str">
            <v>taán</v>
          </cell>
          <cell r="E273">
            <v>91973</v>
          </cell>
        </row>
        <row r="275">
          <cell r="A275" t="str">
            <v>02.1451</v>
          </cell>
          <cell r="B275" t="str">
            <v>Vaän chuyeån caáu kieän beâ toâng ñuùc saün caùc loaïi</v>
          </cell>
          <cell r="C275" t="str">
            <v>taán</v>
          </cell>
          <cell r="E275">
            <v>90207</v>
          </cell>
        </row>
        <row r="276">
          <cell r="A276" t="str">
            <v>02.1452</v>
          </cell>
          <cell r="B276" t="str">
            <v>Vaän chuyeån caáu kieän beâ toâng ñuùc saün caùc loaïi</v>
          </cell>
          <cell r="C276" t="str">
            <v>taán</v>
          </cell>
          <cell r="E276">
            <v>84615</v>
          </cell>
        </row>
        <row r="277">
          <cell r="A277" t="str">
            <v>02.1453</v>
          </cell>
          <cell r="B277" t="str">
            <v>Vaän chuyeån caáu kieän beâ toâng ñuùc saün caùc loaïi</v>
          </cell>
          <cell r="C277" t="str">
            <v>taán</v>
          </cell>
          <cell r="E277">
            <v>83585</v>
          </cell>
        </row>
        <row r="278">
          <cell r="A278" t="str">
            <v>02.1454</v>
          </cell>
          <cell r="B278" t="str">
            <v>Vaän chuyeån caáu kieän beâ toâng ñuùc saün caùc loaïi</v>
          </cell>
          <cell r="C278" t="str">
            <v>taán</v>
          </cell>
          <cell r="E278">
            <v>82702</v>
          </cell>
        </row>
        <row r="280">
          <cell r="A280" t="str">
            <v>02.1461</v>
          </cell>
          <cell r="B280" t="str">
            <v>Vaän chuyeån coät  BTLT</v>
          </cell>
          <cell r="C280" t="str">
            <v>taán</v>
          </cell>
          <cell r="E280">
            <v>140241</v>
          </cell>
        </row>
        <row r="281">
          <cell r="A281" t="str">
            <v>02.1462</v>
          </cell>
          <cell r="B281" t="str">
            <v>Vaän chuyeån coät  BTLT</v>
          </cell>
          <cell r="C281" t="str">
            <v>taán</v>
          </cell>
          <cell r="E281">
            <v>131705</v>
          </cell>
        </row>
        <row r="282">
          <cell r="A282" t="str">
            <v>02.1463</v>
          </cell>
          <cell r="B282" t="str">
            <v>Vaän chuyeån coät  BTLT</v>
          </cell>
          <cell r="C282" t="str">
            <v>taán</v>
          </cell>
          <cell r="E282">
            <v>129940</v>
          </cell>
        </row>
        <row r="283">
          <cell r="A283" t="str">
            <v>02.1464</v>
          </cell>
          <cell r="B283" t="str">
            <v>Vaän chuyeån coät  BTLT</v>
          </cell>
          <cell r="C283" t="str">
            <v>taán</v>
          </cell>
          <cell r="E283">
            <v>128762</v>
          </cell>
        </row>
        <row r="285">
          <cell r="A285" t="str">
            <v>02.1481</v>
          </cell>
          <cell r="B285" t="str">
            <v>Vaän chuyeån DCTC</v>
          </cell>
          <cell r="C285" t="str">
            <v>Taán</v>
          </cell>
          <cell r="E285">
            <v>91090</v>
          </cell>
        </row>
        <row r="286">
          <cell r="A286" t="str">
            <v>02.1482</v>
          </cell>
          <cell r="B286" t="str">
            <v>Vaän chuyeån DCTC</v>
          </cell>
          <cell r="C286" t="str">
            <v>Taán</v>
          </cell>
          <cell r="E286">
            <v>84615</v>
          </cell>
        </row>
        <row r="287">
          <cell r="A287" t="str">
            <v>02.1483</v>
          </cell>
          <cell r="B287" t="str">
            <v>Vaän chuyeån DCTC</v>
          </cell>
          <cell r="C287" t="str">
            <v>Taán</v>
          </cell>
          <cell r="E287">
            <v>83585</v>
          </cell>
        </row>
        <row r="288">
          <cell r="A288" t="str">
            <v>02.1484</v>
          </cell>
          <cell r="B288" t="str">
            <v>Vaän chuyeån DCTC</v>
          </cell>
          <cell r="C288" t="str">
            <v>Taán</v>
          </cell>
          <cell r="E288">
            <v>82849</v>
          </cell>
        </row>
        <row r="290">
          <cell r="A290">
            <v>21481</v>
          </cell>
          <cell r="B290" t="str">
            <v>Vaän chuyeån DCTC</v>
          </cell>
          <cell r="C290" t="str">
            <v>Taán</v>
          </cell>
          <cell r="E290">
            <v>91090</v>
          </cell>
        </row>
        <row r="291">
          <cell r="A291">
            <v>21482</v>
          </cell>
          <cell r="B291" t="str">
            <v>Vaän chuyeån DCTC</v>
          </cell>
          <cell r="C291" t="str">
            <v>Taán</v>
          </cell>
          <cell r="E291">
            <v>84615</v>
          </cell>
        </row>
        <row r="292">
          <cell r="A292">
            <v>21483</v>
          </cell>
          <cell r="B292" t="str">
            <v>Vaän chuyeån DCTC</v>
          </cell>
          <cell r="C292" t="str">
            <v>Taán</v>
          </cell>
          <cell r="E292">
            <v>83585</v>
          </cell>
        </row>
        <row r="293">
          <cell r="A293">
            <v>21484</v>
          </cell>
          <cell r="B293" t="str">
            <v>Vaän chuyeån DCTC</v>
          </cell>
          <cell r="C293" t="str">
            <v>Taán</v>
          </cell>
          <cell r="E293">
            <v>82849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TH VL-NC-M DZ cap ngam GD1"/>
      <sheetName val="Bang tong hop TBA 320 kVA"/>
      <sheetName val="TB_VT TBA 750 kVA"/>
      <sheetName val="Phan xay dung "/>
      <sheetName val="Liet ke TBA 250 kVA"/>
      <sheetName val="BTH du toan"/>
      <sheetName val="TB - VT TBA 250 kVA"/>
      <sheetName val="TB_VT TBA 320 kVA"/>
      <sheetName val="Lap dat tram"/>
      <sheetName val="Phan xay dung"/>
      <sheetName val="Phan DD dau noi"/>
      <sheetName val="Phan DD dau noi (2)"/>
      <sheetName val="Van chuyen duong dai"/>
      <sheetName val="Thi nghiem hieu chinh"/>
      <sheetName val="dg tphcm"/>
      <sheetName val="Bang TH VLP-NC-M TBA 320 kVA"/>
      <sheetName val="Bang TH VLP-NC-M TBA 750 kV"/>
      <sheetName val="Bang THDT TBA 560 kVA"/>
      <sheetName val="TB_VT TBA 560 kVA"/>
      <sheetName val="Bang TH VLP-NC-M TBA 560 kV"/>
      <sheetName val="Bang THDT TBA 750 kV"/>
      <sheetName val="Bang TH du toan phan xD"/>
      <sheetName val="Bang THDT DZ cap ngam GD2"/>
      <sheetName val="Bang TH VL-NC-M DZ cap ngam GD2"/>
      <sheetName val="LIST"/>
      <sheetName val="TL rieng"/>
      <sheetName val="ESTI."/>
      <sheetName val="DI-ESTI"/>
      <sheetName val="Don gia III"/>
      <sheetName val="Don gia CT"/>
      <sheetName val="Gia vat tu"/>
      <sheetName val="CONG TRINH"/>
      <sheetName val="TBA 250 KVA Thanh Da1"/>
      <sheetName val="CHITIET VL-NC-TT1p"/>
      <sheetName val="Don gia Dak Lak"/>
      <sheetName val="DG-LAP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4">
          <cell r="A4">
            <v>1</v>
          </cell>
          <cell r="B4">
            <v>2</v>
          </cell>
          <cell r="C4">
            <v>3</v>
          </cell>
          <cell r="D4">
            <v>4</v>
          </cell>
          <cell r="E4">
            <v>5</v>
          </cell>
          <cell r="F4">
            <v>6</v>
          </cell>
        </row>
        <row r="5">
          <cell r="A5" t="str">
            <v>BA.1101</v>
          </cell>
          <cell r="B5" t="str">
            <v>Ñaøo buøn ñaëc</v>
          </cell>
          <cell r="C5" t="str">
            <v>m3</v>
          </cell>
          <cell r="E5">
            <v>11373</v>
          </cell>
        </row>
        <row r="6">
          <cell r="A6" t="str">
            <v>BA.1102</v>
          </cell>
          <cell r="B6" t="str">
            <v>Ñaøo laãn raùc</v>
          </cell>
          <cell r="C6" t="str">
            <v>m3</v>
          </cell>
          <cell r="E6">
            <v>12099</v>
          </cell>
        </row>
        <row r="7">
          <cell r="A7" t="str">
            <v>BA.1103</v>
          </cell>
          <cell r="B7" t="str">
            <v>Ñaøo laãn soûi ñaù</v>
          </cell>
          <cell r="C7" t="str">
            <v>m3</v>
          </cell>
          <cell r="E7">
            <v>19721</v>
          </cell>
        </row>
        <row r="8">
          <cell r="A8" t="str">
            <v>BA.1104</v>
          </cell>
          <cell r="B8" t="str">
            <v>Ñaøo buøn loûng</v>
          </cell>
          <cell r="C8" t="str">
            <v>m3</v>
          </cell>
          <cell r="E8">
            <v>17302</v>
          </cell>
        </row>
        <row r="9">
          <cell r="A9" t="str">
            <v>BA.1201</v>
          </cell>
          <cell r="B9" t="str">
            <v>Ñaøo boùc lôùp thaûo moäc baèng thuû coâng</v>
          </cell>
          <cell r="C9" t="str">
            <v>m3</v>
          </cell>
          <cell r="E9">
            <v>5445</v>
          </cell>
        </row>
        <row r="10">
          <cell r="A10" t="str">
            <v>BA.1312</v>
          </cell>
          <cell r="B10" t="str">
            <v>Ñaøo ñaát moùng baêng roäng £ 3m, saâu £ 2 m ñaát C2</v>
          </cell>
          <cell r="C10" t="str">
            <v>m3</v>
          </cell>
          <cell r="E10">
            <v>9921</v>
          </cell>
        </row>
        <row r="11">
          <cell r="A11" t="str">
            <v>BA.1313</v>
          </cell>
          <cell r="B11" t="str">
            <v>Ñaøo ñaát moùng baêng roäng £ 3m, saâu £ 2 m ñaát C3</v>
          </cell>
          <cell r="C11" t="str">
            <v>m3</v>
          </cell>
          <cell r="E11">
            <v>15003</v>
          </cell>
        </row>
        <row r="12">
          <cell r="A12" t="str">
            <v>BA.1314</v>
          </cell>
          <cell r="B12" t="str">
            <v>Ñaøo ñaát moùng baêng roäng £ 3m, saâu £ 2 m ñaát C4</v>
          </cell>
          <cell r="C12" t="str">
            <v>m3</v>
          </cell>
          <cell r="E12">
            <v>23351</v>
          </cell>
        </row>
        <row r="13">
          <cell r="A13" t="str">
            <v>BA.1322</v>
          </cell>
          <cell r="B13" t="str">
            <v>Ñaøo ñaát moùng baêng roäng £ 3m, saâu £ 2 m ñaát C2</v>
          </cell>
          <cell r="C13" t="str">
            <v>m3</v>
          </cell>
          <cell r="E13">
            <v>10647</v>
          </cell>
        </row>
        <row r="14">
          <cell r="A14" t="str">
            <v>BA.1323</v>
          </cell>
          <cell r="B14" t="str">
            <v>Ñaøo ñaát moùng baêng roäng £ 3m, saâu £ 2 m ñaát C3</v>
          </cell>
          <cell r="C14" t="str">
            <v>m3</v>
          </cell>
          <cell r="E14">
            <v>15850</v>
          </cell>
        </row>
        <row r="15">
          <cell r="A15" t="str">
            <v>BA.1324</v>
          </cell>
          <cell r="B15" t="str">
            <v>Ñaøo ñaát moùng baêng roäng £ 3m, saâu £ 2 m ñaát C4</v>
          </cell>
          <cell r="C15" t="str">
            <v>m3</v>
          </cell>
          <cell r="E15">
            <v>24198</v>
          </cell>
        </row>
        <row r="16">
          <cell r="A16" t="str">
            <v>BA.1332</v>
          </cell>
          <cell r="B16" t="str">
            <v>Ñaøo ñaát moùng baêng roäng £ 3m, saâu £ 3 m ñaát C2</v>
          </cell>
          <cell r="C16" t="str">
            <v>m3</v>
          </cell>
          <cell r="E16">
            <v>11494</v>
          </cell>
        </row>
        <row r="17">
          <cell r="A17" t="str">
            <v>BA.1333</v>
          </cell>
          <cell r="B17" t="str">
            <v>Ñaøo ñaát moùng baêng roäng £ 3m, saâu £ 3 m ñaát C3</v>
          </cell>
          <cell r="C17" t="str">
            <v>m3</v>
          </cell>
          <cell r="E17">
            <v>16697</v>
          </cell>
          <cell r="F17">
            <v>5534.8</v>
          </cell>
        </row>
        <row r="18">
          <cell r="A18" t="str">
            <v>BA.1334</v>
          </cell>
          <cell r="B18" t="str">
            <v>Ñaøo ñaát moùng baêng roäng £ 3m, saâu £ 3 m ñaát C4</v>
          </cell>
          <cell r="C18" t="str">
            <v>m3</v>
          </cell>
          <cell r="E18">
            <v>25408</v>
          </cell>
        </row>
        <row r="19">
          <cell r="A19" t="str">
            <v>BA.1343</v>
          </cell>
          <cell r="B19" t="str">
            <v>Ñaøo ñaát moùng baêng roäng £ 3m, saâu &gt; 3 m ñaát C3</v>
          </cell>
          <cell r="C19" t="str">
            <v>m3</v>
          </cell>
          <cell r="E19">
            <v>18028</v>
          </cell>
        </row>
        <row r="20">
          <cell r="A20" t="str">
            <v>BA.1344</v>
          </cell>
          <cell r="B20" t="str">
            <v>Ñaøo ñaát moùng baêng roäng £ 3m, saâu &gt; 3 m ñaát C4</v>
          </cell>
          <cell r="C20" t="str">
            <v>m3</v>
          </cell>
          <cell r="E20">
            <v>26981</v>
          </cell>
        </row>
        <row r="21">
          <cell r="A21" t="str">
            <v>BA.1352</v>
          </cell>
          <cell r="B21" t="str">
            <v>Ñaøo ñaát moùng baêng roäng &gt; 3m, saâu £ 1 m ñaát C2</v>
          </cell>
          <cell r="C21" t="str">
            <v>m3</v>
          </cell>
          <cell r="E21">
            <v>7622</v>
          </cell>
        </row>
        <row r="22">
          <cell r="A22" t="str">
            <v>BA.1353</v>
          </cell>
          <cell r="B22" t="str">
            <v>Ñaøo ñaát moùng baêng roäng &gt; 3m, saâu £ 1 m ñaát C3</v>
          </cell>
          <cell r="C22" t="str">
            <v>m3</v>
          </cell>
          <cell r="E22">
            <v>11736</v>
          </cell>
        </row>
        <row r="23">
          <cell r="A23" t="str">
            <v>BA.1354</v>
          </cell>
          <cell r="B23" t="str">
            <v>Ñaøo ñaát moùng baêng roäng &gt; 3m, saâu £ 1 m ñaát C4</v>
          </cell>
          <cell r="C23" t="str">
            <v>m3</v>
          </cell>
          <cell r="E23">
            <v>17665</v>
          </cell>
        </row>
        <row r="24">
          <cell r="A24" t="str">
            <v>BA.1362</v>
          </cell>
          <cell r="B24" t="str">
            <v>Ñaøo ñaát moùng baêng roäng &gt; 3m, saâu £ 2 m ñaát C2</v>
          </cell>
          <cell r="C24" t="str">
            <v>m3</v>
          </cell>
          <cell r="E24">
            <v>8227</v>
          </cell>
        </row>
        <row r="25">
          <cell r="A25" t="str">
            <v>BA.1363</v>
          </cell>
          <cell r="B25" t="str">
            <v>Ñaøo ñaát moùng baêng roäng &gt; 3m, saâu £ 2 m ñaát C3</v>
          </cell>
          <cell r="C25" t="str">
            <v>m3</v>
          </cell>
          <cell r="D25" t="str">
            <v>maùy</v>
          </cell>
          <cell r="E25">
            <v>12341</v>
          </cell>
          <cell r="F25">
            <v>477191</v>
          </cell>
        </row>
        <row r="26">
          <cell r="A26" t="str">
            <v>BA.1364</v>
          </cell>
          <cell r="B26" t="str">
            <v>Ñaøo ñaát moùng baêng roäng &gt; 3m, saâu £ 2 m ñaát C4</v>
          </cell>
          <cell r="C26" t="str">
            <v>m3</v>
          </cell>
          <cell r="D26" t="str">
            <v>maùy</v>
          </cell>
          <cell r="E26">
            <v>18390</v>
          </cell>
          <cell r="F26">
            <v>479146</v>
          </cell>
        </row>
        <row r="27">
          <cell r="A27" t="str">
            <v>BA.1372</v>
          </cell>
          <cell r="B27" t="str">
            <v>Ñaøo ñaát moùng baêng roäng &gt; 3m, saâu £ 3 m ñaát C2</v>
          </cell>
          <cell r="C27" t="str">
            <v>m3</v>
          </cell>
          <cell r="D27" t="str">
            <v>maùy</v>
          </cell>
          <cell r="E27">
            <v>8832</v>
          </cell>
          <cell r="F27">
            <v>479767</v>
          </cell>
        </row>
        <row r="28">
          <cell r="A28" t="str">
            <v>BA.1373</v>
          </cell>
          <cell r="B28" t="str">
            <v>Ñaøo ñaát moùng baêng roäng &gt; 3m, saâu £ 3 m ñaát C3</v>
          </cell>
          <cell r="C28" t="str">
            <v>m3</v>
          </cell>
          <cell r="D28" t="str">
            <v>maùy</v>
          </cell>
          <cell r="E28">
            <v>13188</v>
          </cell>
          <cell r="F28">
            <v>479767</v>
          </cell>
        </row>
        <row r="29">
          <cell r="A29" t="str">
            <v>BA.1374</v>
          </cell>
          <cell r="B29" t="str">
            <v>Ñaøo ñaát moùng baêng roäng &gt; 3m, saâu £ 3 m ñaát C4</v>
          </cell>
          <cell r="C29" t="str">
            <v>m3</v>
          </cell>
          <cell r="E29">
            <v>19358</v>
          </cell>
        </row>
        <row r="30">
          <cell r="A30" t="str">
            <v>BA.1382</v>
          </cell>
          <cell r="B30" t="str">
            <v>Ñaøo ñaát moùng baêng roäng &gt; 3m, saâu &gt; 3 m ñaát C2</v>
          </cell>
          <cell r="C30" t="str">
            <v>m3</v>
          </cell>
          <cell r="D30" t="str">
            <v>maùy</v>
          </cell>
          <cell r="E30">
            <v>9679</v>
          </cell>
          <cell r="F30">
            <v>853807</v>
          </cell>
        </row>
        <row r="31">
          <cell r="A31" t="str">
            <v>BA.1383</v>
          </cell>
          <cell r="B31" t="str">
            <v>Ñaøo ñaát moùng baêng roäng &gt; 3m, saâu &gt; 3 m ñaát C3</v>
          </cell>
          <cell r="C31" t="str">
            <v>m3</v>
          </cell>
          <cell r="D31" t="str">
            <v>maùy</v>
          </cell>
          <cell r="E31">
            <v>14035</v>
          </cell>
          <cell r="F31">
            <v>785748</v>
          </cell>
        </row>
        <row r="32">
          <cell r="A32" t="str">
            <v>BA.1384</v>
          </cell>
          <cell r="B32" t="str">
            <v>Ñaøo ñaát moùng baêng roäng &gt; 3m, saâu &gt; 3 m ñaát C4</v>
          </cell>
          <cell r="C32" t="str">
            <v>m3</v>
          </cell>
          <cell r="D32" t="str">
            <v>maùy</v>
          </cell>
          <cell r="E32">
            <v>20568</v>
          </cell>
          <cell r="F32">
            <v>610696</v>
          </cell>
        </row>
        <row r="33">
          <cell r="A33" t="str">
            <v>BA.1411</v>
          </cell>
          <cell r="B33" t="str">
            <v>Ñaøo ñaát moùng coät roäng £ 1m, saâu £ 1 m ñaát C1</v>
          </cell>
          <cell r="C33" t="str">
            <v>m3</v>
          </cell>
          <cell r="D33" t="str">
            <v>maùy</v>
          </cell>
          <cell r="E33">
            <v>9195</v>
          </cell>
          <cell r="F33">
            <v>559235</v>
          </cell>
        </row>
        <row r="34">
          <cell r="A34" t="str">
            <v>BA.1412</v>
          </cell>
          <cell r="B34" t="str">
            <v>Ñaøo ñaát moùng coät roäng £ 1m, saâu £ 1 m ñaát C2</v>
          </cell>
          <cell r="C34" t="str">
            <v>m3</v>
          </cell>
          <cell r="D34" t="str">
            <v>maùy</v>
          </cell>
          <cell r="E34">
            <v>14398</v>
          </cell>
          <cell r="F34">
            <v>518052</v>
          </cell>
        </row>
        <row r="35">
          <cell r="A35" t="str">
            <v>BA.1413</v>
          </cell>
          <cell r="B35" t="str">
            <v>Ñaøo ñaát moùng coät roäng £ 1m, saâu £ 1 m ñaát C3</v>
          </cell>
          <cell r="C35" t="str">
            <v>m3</v>
          </cell>
          <cell r="D35" t="str">
            <v>maùy</v>
          </cell>
          <cell r="E35">
            <v>22988</v>
          </cell>
          <cell r="F35">
            <v>131050</v>
          </cell>
        </row>
        <row r="36">
          <cell r="A36" t="str">
            <v>BA.1414</v>
          </cell>
          <cell r="B36" t="str">
            <v>Ñaøo ñaát moùng coät roäng £ 1m, saâu £ 1 m ñaát C4</v>
          </cell>
          <cell r="C36" t="str">
            <v>m3</v>
          </cell>
          <cell r="D36" t="str">
            <v>maùy</v>
          </cell>
          <cell r="E36">
            <v>37507</v>
          </cell>
          <cell r="F36">
            <v>183715</v>
          </cell>
        </row>
        <row r="37">
          <cell r="A37" t="str">
            <v>BA.1422</v>
          </cell>
          <cell r="B37" t="str">
            <v>Ñaøo ñaát moùng coät roäng £ 1m, saâu &gt; 1 m ñaát C2</v>
          </cell>
          <cell r="C37" t="str">
            <v>m3</v>
          </cell>
          <cell r="D37" t="str">
            <v>maùy</v>
          </cell>
          <cell r="E37">
            <v>19116</v>
          </cell>
          <cell r="F37">
            <v>226719</v>
          </cell>
        </row>
        <row r="38">
          <cell r="A38" t="str">
            <v>BA.1423</v>
          </cell>
          <cell r="B38" t="str">
            <v>Ñaøo ñaát moùng coät roäng £ 1m, saâu &gt; 1 m ñaát C3</v>
          </cell>
          <cell r="C38" t="str">
            <v>m3</v>
          </cell>
          <cell r="D38" t="str">
            <v>maùy</v>
          </cell>
          <cell r="E38">
            <v>28312</v>
          </cell>
          <cell r="F38">
            <v>261672</v>
          </cell>
        </row>
        <row r="39">
          <cell r="A39" t="str">
            <v>BA.1424</v>
          </cell>
          <cell r="B39" t="str">
            <v>Ñaøo ñaát moùng coät roäng £ 1m, saâu &gt; 1 m ñaát C4</v>
          </cell>
          <cell r="C39" t="str">
            <v>m3</v>
          </cell>
          <cell r="D39" t="str">
            <v>maùy</v>
          </cell>
          <cell r="E39">
            <v>43556</v>
          </cell>
          <cell r="F39">
            <v>300729</v>
          </cell>
        </row>
        <row r="40">
          <cell r="A40" t="str">
            <v>BA.1431</v>
          </cell>
          <cell r="B40" t="str">
            <v>Ñaøo ñaát moùng coät roäng &gt; 1m, saâu £ 1 m ñaát C1</v>
          </cell>
          <cell r="C40" t="str">
            <v>m3</v>
          </cell>
          <cell r="D40" t="str">
            <v>maùy</v>
          </cell>
          <cell r="E40">
            <v>6050</v>
          </cell>
          <cell r="F40">
            <v>67463</v>
          </cell>
        </row>
        <row r="41">
          <cell r="A41" t="str">
            <v>BA.1432</v>
          </cell>
          <cell r="B41" t="str">
            <v>Ñaøo ñaát moùng coät roäng &gt; 1m, saâu £ 1 m ñaát C2</v>
          </cell>
          <cell r="C41" t="str">
            <v>m3</v>
          </cell>
          <cell r="D41" t="str">
            <v>maùy</v>
          </cell>
          <cell r="E41">
            <v>9316</v>
          </cell>
          <cell r="F41">
            <v>74658</v>
          </cell>
        </row>
        <row r="42">
          <cell r="A42" t="str">
            <v>BA.1433</v>
          </cell>
          <cell r="B42" t="str">
            <v>Ñaøo ñaát moùng coät roäng &gt; 1m, saâu £ 1 m ñaát C3</v>
          </cell>
          <cell r="C42" t="str">
            <v>m3</v>
          </cell>
          <cell r="D42" t="str">
            <v>maùy</v>
          </cell>
          <cell r="E42">
            <v>15124</v>
          </cell>
          <cell r="F42">
            <v>94376</v>
          </cell>
        </row>
        <row r="43">
          <cell r="A43" t="str">
            <v>BA.1434</v>
          </cell>
          <cell r="B43" t="str">
            <v>Ñaøo ñaát moùng coät roäng &gt; 1m, saâu £ 1 m ñaát C4</v>
          </cell>
          <cell r="C43" t="str">
            <v>m3</v>
          </cell>
          <cell r="D43" t="str">
            <v>maùy</v>
          </cell>
          <cell r="E43">
            <v>24198</v>
          </cell>
          <cell r="F43">
            <v>99556</v>
          </cell>
        </row>
        <row r="44">
          <cell r="A44" t="str">
            <v>BA.1442</v>
          </cell>
          <cell r="B44" t="str">
            <v>Ñaøo ñaát moùng coät roäng &gt; 1m, saâu &gt; 1 m ñaát C2</v>
          </cell>
          <cell r="C44" t="str">
            <v>m3</v>
          </cell>
          <cell r="D44" t="str">
            <v>maùy</v>
          </cell>
          <cell r="E44">
            <v>12583</v>
          </cell>
          <cell r="F44">
            <v>128576</v>
          </cell>
        </row>
        <row r="45">
          <cell r="A45" t="str">
            <v>BA.1443</v>
          </cell>
          <cell r="B45" t="str">
            <v>Ñaøo ñaát moùng coät roäng &gt; 1m, saâu &gt; 1 m ñaát C3</v>
          </cell>
          <cell r="C45" t="str">
            <v>m3</v>
          </cell>
          <cell r="D45" t="str">
            <v>maùy</v>
          </cell>
          <cell r="E45">
            <v>18269</v>
          </cell>
          <cell r="F45">
            <v>137785</v>
          </cell>
        </row>
        <row r="46">
          <cell r="A46" t="str">
            <v>BA.1444</v>
          </cell>
          <cell r="B46" t="str">
            <v>Ñaøo ñaát moùng coät roäng &gt; 1m, saâu &gt; 1 m ñaát C4</v>
          </cell>
          <cell r="C46" t="str">
            <v>m3</v>
          </cell>
          <cell r="D46" t="str">
            <v>maùy</v>
          </cell>
          <cell r="E46">
            <v>28312</v>
          </cell>
          <cell r="F46">
            <v>156670</v>
          </cell>
        </row>
        <row r="47">
          <cell r="A47" t="str">
            <v>BA.1511</v>
          </cell>
          <cell r="B47" t="str">
            <v>Ñaøo keânh möông, raõnh thoaùt nöôùc roäng £ 3m, roäng £ 1 m ñaát loaïi 2</v>
          </cell>
          <cell r="C47" t="str">
            <v>m3</v>
          </cell>
          <cell r="E47">
            <v>7380</v>
          </cell>
        </row>
        <row r="48">
          <cell r="A48" t="str">
            <v>BA.1512</v>
          </cell>
          <cell r="B48" t="str">
            <v>Ñaøo keânh möông, raõnh thoaùt nöôùc roäng £ 3m, roäng £ 1 m ñaát loaïi 2</v>
          </cell>
          <cell r="C48" t="str">
            <v>m3</v>
          </cell>
          <cell r="D48" t="str">
            <v>taán</v>
          </cell>
          <cell r="E48">
            <v>11010</v>
          </cell>
          <cell r="F48">
            <v>4565</v>
          </cell>
        </row>
        <row r="49">
          <cell r="A49" t="str">
            <v>BA.1513</v>
          </cell>
          <cell r="B49" t="str">
            <v>Ñaøo keânh möông, raõnh thoaùt nöôùc roäng £ 3m, roäng £ 1 m ñaát loaïi 3</v>
          </cell>
          <cell r="C49" t="str">
            <v>m3</v>
          </cell>
          <cell r="D49" t="str">
            <v>taán</v>
          </cell>
          <cell r="E49">
            <v>16334</v>
          </cell>
          <cell r="F49">
            <v>5001</v>
          </cell>
        </row>
        <row r="50">
          <cell r="A50" t="str">
            <v>BA.1514</v>
          </cell>
          <cell r="B50" t="str">
            <v>Ñaøo keânh möông, raõnh thoaùt nöôùc roäng £ 3m, roäng £ 1 m ñaát loaïi 4</v>
          </cell>
          <cell r="C50" t="str">
            <v>m3</v>
          </cell>
          <cell r="D50" t="str">
            <v>taán</v>
          </cell>
          <cell r="E50">
            <v>24924</v>
          </cell>
          <cell r="F50">
            <v>4669</v>
          </cell>
        </row>
        <row r="51">
          <cell r="A51" t="str">
            <v>BA.1522</v>
          </cell>
          <cell r="B51" t="str">
            <v>Ñaøo keânh möông, raõnh thoaùt nöôùc roäng £ 3m, roäng £ 2 m ñaát loaïi 2</v>
          </cell>
          <cell r="C51" t="str">
            <v>m3</v>
          </cell>
          <cell r="D51" t="str">
            <v>maùy</v>
          </cell>
          <cell r="E51">
            <v>11373</v>
          </cell>
          <cell r="F51">
            <v>152500</v>
          </cell>
        </row>
        <row r="52">
          <cell r="A52" t="str">
            <v>BA.1523</v>
          </cell>
          <cell r="B52" t="str">
            <v>Ñaøo keânh möông, raõnh thoaùt nöôùc roäng £ 3m, roäng £ 2 m ñaát loaïi 3</v>
          </cell>
          <cell r="C52" t="str">
            <v>m3</v>
          </cell>
          <cell r="E52">
            <v>16576</v>
          </cell>
        </row>
        <row r="53">
          <cell r="A53" t="str">
            <v>BA.1524</v>
          </cell>
          <cell r="B53" t="str">
            <v>Ñaøo keânh möông, raõnh thoaùt nöôùc roäng £ 3m, roäng £ 2 m ñaát loaïi 4</v>
          </cell>
          <cell r="C53" t="str">
            <v>m3</v>
          </cell>
          <cell r="D53" t="str">
            <v>boä</v>
          </cell>
          <cell r="E53">
            <v>25166</v>
          </cell>
          <cell r="F53">
            <v>22642</v>
          </cell>
        </row>
        <row r="54">
          <cell r="A54" t="str">
            <v>BA.1532</v>
          </cell>
          <cell r="B54" t="str">
            <v>Ñaøo keânh möông, raõnh thoaùt nöôùc roäng £ 3m, roäng £ 3 m ñaát loaïi 2</v>
          </cell>
          <cell r="C54" t="str">
            <v>m3</v>
          </cell>
          <cell r="D54" t="str">
            <v>boä</v>
          </cell>
          <cell r="E54">
            <v>12099</v>
          </cell>
          <cell r="F54">
            <v>22642</v>
          </cell>
        </row>
        <row r="55">
          <cell r="A55" t="str">
            <v>BA.1533</v>
          </cell>
          <cell r="B55" t="str">
            <v>Ñaøo keânh möông, raõnh thoaùt nöôùc roäng £ 3m, roäng £ 3 m ñaát loaïi 3</v>
          </cell>
          <cell r="C55" t="str">
            <v>m3</v>
          </cell>
          <cell r="D55" t="str">
            <v>boä</v>
          </cell>
          <cell r="E55">
            <v>17423</v>
          </cell>
          <cell r="F55">
            <v>9741</v>
          </cell>
        </row>
        <row r="56">
          <cell r="A56" t="str">
            <v>BA.1534</v>
          </cell>
          <cell r="B56" t="str">
            <v>Ñaøo keânh möông, raõnh thoaùt nöôùc roäng £ 3m, roäng £ 3 m ñaát loaïi 4</v>
          </cell>
          <cell r="C56" t="str">
            <v>m3</v>
          </cell>
          <cell r="D56" t="str">
            <v>boä</v>
          </cell>
          <cell r="E56">
            <v>26255</v>
          </cell>
          <cell r="F56">
            <v>18113</v>
          </cell>
        </row>
        <row r="57">
          <cell r="A57" t="str">
            <v>BA.1542</v>
          </cell>
          <cell r="B57" t="str">
            <v>Ñaøo keânh möông, raõnh thoaùt nöôùc roäng £ 3m, roäng &gt; 3 m ñaát loaïi 2</v>
          </cell>
          <cell r="C57" t="str">
            <v>m3</v>
          </cell>
          <cell r="D57" t="str">
            <v>boä</v>
          </cell>
          <cell r="E57">
            <v>13188</v>
          </cell>
          <cell r="F57">
            <v>7793</v>
          </cell>
        </row>
        <row r="58">
          <cell r="A58" t="str">
            <v>BA.1543</v>
          </cell>
          <cell r="B58" t="str">
            <v>Ñaøo keânh möông, raõnh thoaùt nöôùc roäng £ 3m, roäng &gt; 3 m ñaát loaïi 3</v>
          </cell>
          <cell r="C58" t="str">
            <v>m3</v>
          </cell>
          <cell r="E58">
            <v>22262</v>
          </cell>
        </row>
        <row r="59">
          <cell r="A59" t="str">
            <v>BA.1544</v>
          </cell>
          <cell r="B59" t="str">
            <v>Ñaøo keânh möông, raõnh thoaùt nöôùc roäng £ 3m, roäng &gt; 3 m ñaát loaïi 4</v>
          </cell>
          <cell r="C59" t="str">
            <v>m3</v>
          </cell>
          <cell r="D59" t="str">
            <v>boä</v>
          </cell>
          <cell r="E59">
            <v>28796</v>
          </cell>
          <cell r="F59">
            <v>22642</v>
          </cell>
        </row>
        <row r="60">
          <cell r="A60" t="str">
            <v>BA.1552</v>
          </cell>
          <cell r="B60" t="str">
            <v>Ñaøo keânh möông, raõnh thoaùt nöôùc roäng &gt; 3m, roäng £ 1 m ñaát loaïi 2</v>
          </cell>
          <cell r="C60" t="str">
            <v>m3</v>
          </cell>
          <cell r="D60" t="str">
            <v>boä</v>
          </cell>
          <cell r="E60">
            <v>8469</v>
          </cell>
          <cell r="F60">
            <v>22642</v>
          </cell>
        </row>
        <row r="61">
          <cell r="A61" t="str">
            <v>BA.1553</v>
          </cell>
          <cell r="B61" t="str">
            <v>Ñaøo keânh möông, raõnh thoaùt nöôùc roäng &gt; 3m, roäng £ 1 m ñaát loaïi 3</v>
          </cell>
          <cell r="C61" t="str">
            <v>m3</v>
          </cell>
          <cell r="D61" t="str">
            <v>boä</v>
          </cell>
          <cell r="E61">
            <v>12704</v>
          </cell>
          <cell r="F61">
            <v>22642</v>
          </cell>
        </row>
        <row r="62">
          <cell r="A62" t="str">
            <v>BA.1554</v>
          </cell>
          <cell r="B62" t="str">
            <v>Ñaøo keânh möông, raõnh thoaùt nöôùc roäng &gt; 3m, roäng £ 1 m ñaát loaïi 4</v>
          </cell>
          <cell r="C62" t="str">
            <v>m3</v>
          </cell>
          <cell r="D62" t="str">
            <v>boä</v>
          </cell>
          <cell r="E62">
            <v>18995</v>
          </cell>
          <cell r="F62">
            <v>9741</v>
          </cell>
        </row>
        <row r="63">
          <cell r="A63" t="str">
            <v>BA.1562</v>
          </cell>
          <cell r="B63" t="str">
            <v>Ñaøo keânh möông, raõnh thoaùt nöôùc roäng &gt; 3m, roäng £ 2 m ñaát loaïi 2</v>
          </cell>
          <cell r="C63" t="str">
            <v>m3</v>
          </cell>
          <cell r="E63">
            <v>8832</v>
          </cell>
        </row>
        <row r="64">
          <cell r="A64" t="str">
            <v>BA.1563</v>
          </cell>
          <cell r="B64" t="str">
            <v>Ñaøo keânh möông, raõnh thoaùt nöôùc roäng &gt; 3m, roäng £ 2 m ñaát loaïi 3</v>
          </cell>
          <cell r="C64" t="str">
            <v>m3</v>
          </cell>
          <cell r="D64" t="str">
            <v>maùy</v>
          </cell>
          <cell r="E64">
            <v>13067</v>
          </cell>
          <cell r="F64">
            <v>176163</v>
          </cell>
        </row>
        <row r="65">
          <cell r="A65" t="str">
            <v>BA.1564</v>
          </cell>
          <cell r="B65" t="str">
            <v>Ñaøo keânh möông, raõnh thoaùt nöôùc roäng &gt; 3m, roäng £ 2 m ñaát loaïi 4</v>
          </cell>
          <cell r="C65" t="str">
            <v>m3</v>
          </cell>
          <cell r="D65" t="str">
            <v>maùy</v>
          </cell>
          <cell r="E65">
            <v>19327</v>
          </cell>
          <cell r="F65">
            <v>118358</v>
          </cell>
        </row>
        <row r="66">
          <cell r="A66" t="str">
            <v>BA.1572</v>
          </cell>
          <cell r="B66" t="str">
            <v>Ñaøo keânh möông, raõnh thoaùt nöôùc roäng &gt; 3m, roäng £ 3 m ñaát loaïi 3</v>
          </cell>
          <cell r="C66" t="str">
            <v>m3</v>
          </cell>
          <cell r="D66" t="str">
            <v>maùy</v>
          </cell>
          <cell r="E66">
            <v>10042</v>
          </cell>
          <cell r="F66">
            <v>176163</v>
          </cell>
        </row>
        <row r="67">
          <cell r="A67" t="str">
            <v>BA.1573</v>
          </cell>
          <cell r="B67" t="str">
            <v>Ñaøo keânh möông, raõnh thoaùt nöôùc roäng &gt; 3m, roäng £ 3 m ñaát loaïi 3</v>
          </cell>
          <cell r="C67" t="str">
            <v>m3</v>
          </cell>
          <cell r="D67" t="str">
            <v>maùy</v>
          </cell>
          <cell r="E67">
            <v>13672</v>
          </cell>
          <cell r="F67">
            <v>118358</v>
          </cell>
        </row>
        <row r="68">
          <cell r="A68" t="str">
            <v>BA.1574</v>
          </cell>
          <cell r="B68" t="str">
            <v>Ñaøo keânh möông, raõnh thoaùt nöôùc roäng &gt; 3m, roäng £ 3 m ñaát loaïi 4</v>
          </cell>
          <cell r="C68" t="str">
            <v>m3</v>
          </cell>
          <cell r="D68" t="str">
            <v>maùy</v>
          </cell>
          <cell r="E68">
            <v>19963</v>
          </cell>
          <cell r="F68">
            <v>118358</v>
          </cell>
        </row>
        <row r="69">
          <cell r="A69" t="str">
            <v>BA.1582</v>
          </cell>
          <cell r="B69" t="str">
            <v>Ñaøo keânh möông, raõnh thoaùt nöôùc roäng &gt; 3m, roäng &gt; 3 m ñaát loaïi 2</v>
          </cell>
          <cell r="C69" t="str">
            <v>m3</v>
          </cell>
          <cell r="D69" t="str">
            <v>maùy</v>
          </cell>
          <cell r="E69">
            <v>10889</v>
          </cell>
          <cell r="F69">
            <v>118358</v>
          </cell>
        </row>
        <row r="70">
          <cell r="A70" t="str">
            <v>BA.1583</v>
          </cell>
          <cell r="B70" t="str">
            <v>Ñaøo keânh möông, raõnh thoaùt nöôùc roäng &gt; 3m, roäng &gt; 3 m ñaát loaïi 3</v>
          </cell>
          <cell r="C70" t="str">
            <v>m3</v>
          </cell>
          <cell r="E70">
            <v>14277</v>
          </cell>
        </row>
        <row r="71">
          <cell r="A71" t="str">
            <v>BA.1584</v>
          </cell>
          <cell r="B71" t="str">
            <v>Ñaøo keânh möông, raõnh thoaùt nöôùc roäng &gt; 3m, roäng &gt; 3 m ñaát loaïi 4</v>
          </cell>
          <cell r="C71" t="str">
            <v>m3</v>
          </cell>
          <cell r="D71" t="str">
            <v>boä</v>
          </cell>
          <cell r="E71">
            <v>20931</v>
          </cell>
          <cell r="F71">
            <v>28911</v>
          </cell>
        </row>
        <row r="72">
          <cell r="A72" t="str">
            <v>BA.1612</v>
          </cell>
          <cell r="B72" t="str">
            <v>Ñaøo neàn ñöôøng môû roäng baèng TC ñaát C2</v>
          </cell>
          <cell r="C72" t="str">
            <v>m3</v>
          </cell>
          <cell r="D72" t="str">
            <v>boä</v>
          </cell>
          <cell r="E72">
            <v>8953</v>
          </cell>
          <cell r="F72">
            <v>19082</v>
          </cell>
        </row>
        <row r="73">
          <cell r="A73" t="str">
            <v>BA.1613</v>
          </cell>
          <cell r="B73" t="str">
            <v>Ñaøo neàn ñöôøng môû roäng baèng TC ñaát C3</v>
          </cell>
          <cell r="C73" t="str">
            <v>m3</v>
          </cell>
          <cell r="D73" t="str">
            <v>boä</v>
          </cell>
          <cell r="E73">
            <v>12946</v>
          </cell>
          <cell r="F73">
            <v>16822</v>
          </cell>
        </row>
        <row r="74">
          <cell r="A74" t="str">
            <v>BA.1614</v>
          </cell>
          <cell r="B74" t="str">
            <v>Ñaøo neàn ñöôøng môû roäng baèng TC ñaát C4</v>
          </cell>
          <cell r="C74" t="str">
            <v>m3</v>
          </cell>
          <cell r="D74" t="str">
            <v>boä</v>
          </cell>
          <cell r="E74">
            <v>19116</v>
          </cell>
          <cell r="F74">
            <v>28911</v>
          </cell>
        </row>
        <row r="75">
          <cell r="A75" t="str">
            <v>BA.1622</v>
          </cell>
          <cell r="B75" t="str">
            <v>Ñaøo neàn ñöôøng môû laøm môùi baèng TC ñaát C2</v>
          </cell>
          <cell r="C75" t="str">
            <v>m3</v>
          </cell>
          <cell r="D75" t="str">
            <v>boä</v>
          </cell>
          <cell r="E75">
            <v>6533</v>
          </cell>
          <cell r="F75">
            <v>19082</v>
          </cell>
        </row>
        <row r="76">
          <cell r="A76" t="str">
            <v>BA.1623</v>
          </cell>
          <cell r="B76" t="str">
            <v>Ñaøo neàn ñöôøng môû laøm môùi baèng TC ñaát C3</v>
          </cell>
          <cell r="C76" t="str">
            <v>m3</v>
          </cell>
          <cell r="D76" t="str">
            <v>boä</v>
          </cell>
          <cell r="E76">
            <v>10526</v>
          </cell>
          <cell r="F76">
            <v>16822</v>
          </cell>
        </row>
        <row r="77">
          <cell r="A77" t="str">
            <v>BA.1624</v>
          </cell>
          <cell r="B77" t="str">
            <v>Ñaøo neàn ñöôøng môû laøm môùi baèng TC ñaát C4</v>
          </cell>
          <cell r="C77" t="str">
            <v>m3</v>
          </cell>
          <cell r="D77" t="str">
            <v>boä</v>
          </cell>
          <cell r="E77">
            <v>16697</v>
          </cell>
          <cell r="F77">
            <v>28911</v>
          </cell>
        </row>
        <row r="78">
          <cell r="A78" t="str">
            <v>BA.1712</v>
          </cell>
          <cell r="B78" t="str">
            <v>Ñaøo khuoân ñöôøng baèng TC saâu £ 15 cm ñaát C2</v>
          </cell>
          <cell r="C78" t="str">
            <v>m3</v>
          </cell>
          <cell r="D78" t="str">
            <v>boä</v>
          </cell>
          <cell r="E78">
            <v>11615</v>
          </cell>
          <cell r="F78">
            <v>19082</v>
          </cell>
        </row>
        <row r="79">
          <cell r="A79" t="str">
            <v>BA.1713</v>
          </cell>
          <cell r="B79" t="str">
            <v>Ñaøo khuoân ñöôøng baèng TC saâu £ 15 cm ñaát C3</v>
          </cell>
          <cell r="C79" t="str">
            <v>m3</v>
          </cell>
          <cell r="D79" t="str">
            <v>boä</v>
          </cell>
          <cell r="E79">
            <v>16818</v>
          </cell>
          <cell r="F79">
            <v>16822</v>
          </cell>
        </row>
        <row r="80">
          <cell r="A80" t="str">
            <v>BA.1714</v>
          </cell>
          <cell r="B80" t="str">
            <v>Ñaøo khuoân ñöôøng baèng TC saâu £ 15 cm ñaát C4</v>
          </cell>
          <cell r="C80" t="str">
            <v>m3</v>
          </cell>
          <cell r="D80" t="str">
            <v>boä</v>
          </cell>
          <cell r="E80">
            <v>25650</v>
          </cell>
          <cell r="F80">
            <v>79116</v>
          </cell>
        </row>
        <row r="81">
          <cell r="A81" t="str">
            <v>BA.1722</v>
          </cell>
          <cell r="B81" t="str">
            <v>Ñaøo khuoân ñöôøng baèng TC saâu £ 30 cm ñaát C2</v>
          </cell>
          <cell r="C81" t="str">
            <v>m3</v>
          </cell>
          <cell r="D81" t="str">
            <v>boä</v>
          </cell>
          <cell r="E81">
            <v>10526</v>
          </cell>
          <cell r="F81">
            <v>51280</v>
          </cell>
        </row>
        <row r="82">
          <cell r="A82" t="str">
            <v>BA.1723</v>
          </cell>
          <cell r="B82" t="str">
            <v>Ñaøo khuoân ñöôøng baèng TC saâu £ 30 cm ñaát C3</v>
          </cell>
          <cell r="C82" t="str">
            <v>m3</v>
          </cell>
          <cell r="D82" t="str">
            <v>boä</v>
          </cell>
          <cell r="E82">
            <v>15366</v>
          </cell>
          <cell r="F82">
            <v>47384</v>
          </cell>
        </row>
        <row r="83">
          <cell r="A83" t="str">
            <v>BA.1724</v>
          </cell>
          <cell r="B83" t="str">
            <v>Ñaøo khuoân ñöôøng baèng TC saâu £ 30 cm ñaát C4</v>
          </cell>
          <cell r="C83" t="str">
            <v>m3</v>
          </cell>
          <cell r="D83" t="str">
            <v>boä</v>
          </cell>
          <cell r="E83">
            <v>23593</v>
          </cell>
          <cell r="F83">
            <v>79116</v>
          </cell>
        </row>
        <row r="84">
          <cell r="A84" t="str">
            <v>BA.1732</v>
          </cell>
          <cell r="B84" t="str">
            <v>Ñaøo khuoân ñöôøng baèng TC saâu &gt; 30 cm ñaát C2</v>
          </cell>
          <cell r="C84" t="str">
            <v>m3</v>
          </cell>
          <cell r="D84" t="str">
            <v>boä</v>
          </cell>
          <cell r="E84">
            <v>9679</v>
          </cell>
          <cell r="F84">
            <v>51280</v>
          </cell>
        </row>
        <row r="85">
          <cell r="A85" t="str">
            <v>BA.1733</v>
          </cell>
          <cell r="B85" t="str">
            <v>Ñaøo khuoân ñöôøng baèng TC saâu &gt; 30 cm ñaát C3</v>
          </cell>
          <cell r="C85" t="str">
            <v>m3</v>
          </cell>
          <cell r="D85" t="str">
            <v>boä</v>
          </cell>
          <cell r="E85">
            <v>14156</v>
          </cell>
          <cell r="F85">
            <v>47384</v>
          </cell>
        </row>
        <row r="86">
          <cell r="A86" t="str">
            <v>BA.1734</v>
          </cell>
          <cell r="B86" t="str">
            <v>Ñaøo khuoân ñöôøng baèng TC saâu &gt; 30 cm ñaát C4</v>
          </cell>
          <cell r="C86" t="str">
            <v>m3</v>
          </cell>
          <cell r="D86" t="str">
            <v>boä</v>
          </cell>
          <cell r="E86">
            <v>22020</v>
          </cell>
          <cell r="F86">
            <v>79116</v>
          </cell>
        </row>
        <row r="87">
          <cell r="A87" t="str">
            <v>BB.1112</v>
          </cell>
          <cell r="B87" t="str">
            <v>Laáp ñaát neàn moùng ñaát C2</v>
          </cell>
          <cell r="C87" t="str">
            <v>m3</v>
          </cell>
          <cell r="D87" t="str">
            <v>boä</v>
          </cell>
          <cell r="E87">
            <v>7448</v>
          </cell>
          <cell r="F87">
            <v>51280</v>
          </cell>
        </row>
        <row r="88">
          <cell r="A88" t="str">
            <v>BB.1113</v>
          </cell>
          <cell r="B88" t="str">
            <v>Laáp ñaát neàn moùng ñaát C3</v>
          </cell>
          <cell r="C88" t="str">
            <v>m3</v>
          </cell>
          <cell r="D88" t="str">
            <v>boä</v>
          </cell>
          <cell r="E88">
            <v>8317</v>
          </cell>
          <cell r="F88">
            <v>47384</v>
          </cell>
        </row>
        <row r="89">
          <cell r="A89" t="str">
            <v>BB.1114</v>
          </cell>
          <cell r="B89" t="str">
            <v>Laáp ñaát neàn moùng ñaát C4</v>
          </cell>
          <cell r="C89" t="str">
            <v>m3</v>
          </cell>
          <cell r="E89">
            <v>8317</v>
          </cell>
        </row>
        <row r="90">
          <cell r="A90" t="str">
            <v>BB.1122</v>
          </cell>
          <cell r="B90" t="str">
            <v>Laáp ñaát neàn moùng ñöôøng oáng ñaát C2</v>
          </cell>
          <cell r="C90" t="str">
            <v>m3</v>
          </cell>
          <cell r="D90" t="str">
            <v>boä</v>
          </cell>
          <cell r="E90">
            <v>6703</v>
          </cell>
        </row>
        <row r="91">
          <cell r="A91" t="str">
            <v>BB.1123</v>
          </cell>
          <cell r="B91" t="str">
            <v>Laáp ñaát neàn moùng ñöôøng oáng ñaát C3</v>
          </cell>
          <cell r="C91" t="str">
            <v>m3</v>
          </cell>
          <cell r="D91" t="str">
            <v>boä</v>
          </cell>
          <cell r="E91">
            <v>7696</v>
          </cell>
        </row>
        <row r="92">
          <cell r="A92" t="str">
            <v>BB.1124</v>
          </cell>
          <cell r="B92" t="str">
            <v>Laáp ñaát neàn moùng ñöôøng oáng ñaát C4</v>
          </cell>
          <cell r="C92" t="str">
            <v>m3</v>
          </cell>
          <cell r="D92" t="str">
            <v>boä</v>
          </cell>
          <cell r="E92">
            <v>7696</v>
          </cell>
        </row>
        <row r="93">
          <cell r="A93" t="str">
            <v>BB.1212</v>
          </cell>
          <cell r="B93" t="str">
            <v>Ñaép bôø keânh möông, ñeâ ñaäp roäng &lt;=2m, dung troïng &lt;=1,45T/m3 ñaát caáp 2</v>
          </cell>
          <cell r="C93" t="str">
            <v>m3</v>
          </cell>
          <cell r="D93" t="str">
            <v>boä</v>
          </cell>
          <cell r="E93">
            <v>4345</v>
          </cell>
          <cell r="F93">
            <v>10430</v>
          </cell>
        </row>
        <row r="94">
          <cell r="A94" t="str">
            <v>BB.1213</v>
          </cell>
          <cell r="B94" t="str">
            <v>Ñaép bôø keânh möông, ñeâ ñaäp roäng &lt;=2m, dung troïng &lt;=1,45T/m3 ñaát caáp 3</v>
          </cell>
          <cell r="C94" t="str">
            <v>m3</v>
          </cell>
          <cell r="D94" t="str">
            <v>boä</v>
          </cell>
          <cell r="E94">
            <v>3352</v>
          </cell>
          <cell r="F94">
            <v>10430</v>
          </cell>
        </row>
        <row r="95">
          <cell r="A95" t="str">
            <v>BB.1222</v>
          </cell>
          <cell r="B95" t="str">
            <v>Ñaép bôø keânh möông, ñeâ ñaäp roäng &lt;=2m, dung troïng &gt;1,45T/m3 ñaát caáp 2</v>
          </cell>
          <cell r="C95" t="str">
            <v>m3</v>
          </cell>
          <cell r="D95" t="str">
            <v>boä</v>
          </cell>
          <cell r="E95">
            <v>4345</v>
          </cell>
          <cell r="F95">
            <v>10780</v>
          </cell>
        </row>
        <row r="96">
          <cell r="A96" t="str">
            <v>BB.1223</v>
          </cell>
          <cell r="B96" t="str">
            <v>Ñaép bôø keânh möông, ñeâ ñaäp roäng &lt;=2m, dung troïng &gt;1,45T/m3 ñaát caáp 3</v>
          </cell>
          <cell r="C96" t="str">
            <v>m3</v>
          </cell>
          <cell r="D96" t="str">
            <v>boä</v>
          </cell>
          <cell r="E96">
            <v>3352</v>
          </cell>
          <cell r="F96">
            <v>10780</v>
          </cell>
        </row>
        <row r="97">
          <cell r="A97" t="str">
            <v>BB.1232</v>
          </cell>
          <cell r="B97" t="str">
            <v>Ñaép bôø keânh möông, ñeâ ñaäp roäng &gt;2m, dung troïng &lt;=1,45T/m3 ñaát caáp 2</v>
          </cell>
          <cell r="C97" t="str">
            <v>m3</v>
          </cell>
          <cell r="D97" t="str">
            <v>boä</v>
          </cell>
          <cell r="E97">
            <v>3972</v>
          </cell>
          <cell r="F97">
            <v>10780</v>
          </cell>
        </row>
        <row r="98">
          <cell r="A98" t="str">
            <v>BB.1233</v>
          </cell>
          <cell r="B98" t="str">
            <v>Ñaép bôø keânh möông, ñeâ ñaäp roäng &gt;2m, dung troïng &lt;=1,45T/m3 ñaát caáp 3</v>
          </cell>
          <cell r="C98" t="str">
            <v>m3</v>
          </cell>
          <cell r="D98" t="str">
            <v>boä</v>
          </cell>
          <cell r="E98">
            <v>2855</v>
          </cell>
          <cell r="F98">
            <v>32715</v>
          </cell>
        </row>
        <row r="99">
          <cell r="A99" t="str">
            <v>BB.1242</v>
          </cell>
          <cell r="B99" t="str">
            <v>Ñaép bôø keânh möông, ñeâ ñaäp roäng &gt;2m, dung troïng &lt;=1,5T/m3 ñaát caáp 2</v>
          </cell>
          <cell r="C99" t="str">
            <v>m3</v>
          </cell>
          <cell r="D99" t="str">
            <v>boä</v>
          </cell>
          <cell r="E99">
            <v>4469</v>
          </cell>
          <cell r="F99">
            <v>32715</v>
          </cell>
        </row>
        <row r="100">
          <cell r="A100" t="str">
            <v>BB.1243</v>
          </cell>
          <cell r="B100" t="str">
            <v>Ñaép bôø keânh möông, ñeâ ñaäp roäng &gt;2m, dung troïng &lt;=1,5T/m3 ñaát caáp 3</v>
          </cell>
          <cell r="C100" t="str">
            <v>m3</v>
          </cell>
          <cell r="D100" t="str">
            <v>boä</v>
          </cell>
          <cell r="E100">
            <v>3227</v>
          </cell>
          <cell r="F100">
            <v>24340</v>
          </cell>
        </row>
        <row r="101">
          <cell r="A101" t="str">
            <v>BB.1252</v>
          </cell>
          <cell r="B101" t="str">
            <v>Ñaép bôø keânh möông, ñeâ ñaäp roäng &gt;2m, dung troïng &lt;=1,55T/m3 ñaát caáp 2</v>
          </cell>
          <cell r="C101" t="str">
            <v>m3</v>
          </cell>
          <cell r="D101" t="str">
            <v>boä</v>
          </cell>
          <cell r="E101">
            <v>5710</v>
          </cell>
          <cell r="F101">
            <v>8113.333333333333</v>
          </cell>
        </row>
        <row r="102">
          <cell r="A102" t="str">
            <v>BB.1253</v>
          </cell>
          <cell r="B102" t="str">
            <v>Ñaép bôø keânh möông, ñeâ ñaäp roäng &gt;2m, dung troïng &lt;=1,55T/m3 ñaát caáp 3</v>
          </cell>
          <cell r="C102" t="str">
            <v>m3</v>
          </cell>
          <cell r="D102" t="str">
            <v>boä</v>
          </cell>
          <cell r="E102">
            <v>3600</v>
          </cell>
        </row>
        <row r="103">
          <cell r="A103" t="str">
            <v>BB.1262</v>
          </cell>
          <cell r="B103" t="str">
            <v>Ñaép bôø keânh möông, ñeâ ñaäp roäng &gt;2m, dung troïng &lt;=1,6T/m3 ñaát caáp 2</v>
          </cell>
          <cell r="C103" t="str">
            <v>m3</v>
          </cell>
          <cell r="D103" t="str">
            <v>boä</v>
          </cell>
          <cell r="E103">
            <v>15765</v>
          </cell>
          <cell r="F103">
            <v>28310</v>
          </cell>
        </row>
        <row r="104">
          <cell r="A104" t="str">
            <v>BB.1263</v>
          </cell>
          <cell r="B104" t="str">
            <v>Ñaép bôø keânh möông, ñeâ ñaäp roäng &gt;2m, dung troïng &lt;=1,6T/m3 ñaát caáp 3</v>
          </cell>
          <cell r="C104" t="str">
            <v>m3</v>
          </cell>
          <cell r="D104" t="str">
            <v>boä</v>
          </cell>
          <cell r="E104">
            <v>8937</v>
          </cell>
          <cell r="F104">
            <v>8033</v>
          </cell>
        </row>
        <row r="105">
          <cell r="A105" t="str">
            <v>BB.1272</v>
          </cell>
          <cell r="B105" t="str">
            <v>Ñaép bôø keânh möông, ñeâ ñaäp roäng &gt;2m, dung troïng &lt;=1,65T/m3 ñaát caáp 2</v>
          </cell>
          <cell r="C105" t="str">
            <v>m3</v>
          </cell>
          <cell r="D105" t="str">
            <v>boä</v>
          </cell>
          <cell r="E105">
            <v>22840</v>
          </cell>
        </row>
        <row r="106">
          <cell r="A106" t="str">
            <v>BB.1273</v>
          </cell>
          <cell r="B106" t="str">
            <v>Ñaép bôø keânh möông, ñeâ ñaäp roäng &gt;2m, dung troïng &lt;=1,65T/m3 ñaát caáp 3</v>
          </cell>
          <cell r="C106" t="str">
            <v>m3</v>
          </cell>
          <cell r="D106" t="str">
            <v>boä</v>
          </cell>
          <cell r="E106">
            <v>12041</v>
          </cell>
          <cell r="F106">
            <v>16833</v>
          </cell>
        </row>
        <row r="107">
          <cell r="A107" t="str">
            <v>BB.1272</v>
          </cell>
          <cell r="B107" t="str">
            <v>Ñaép bôø keânh möông, ñeâ ñaäp roäng &gt;2m, dung troïng &gt;1,65T/m3 ñaát caáp 2</v>
          </cell>
          <cell r="C107" t="str">
            <v>m3</v>
          </cell>
          <cell r="E107">
            <v>32150</v>
          </cell>
        </row>
        <row r="108">
          <cell r="A108" t="str">
            <v>BB.1273</v>
          </cell>
          <cell r="B108" t="str">
            <v>Ñaép bôø keânh möông, ñeâ ñaäp roäng &gt;2m, dung troïng &gt;1,65T/m3 ñaát caáp 3</v>
          </cell>
          <cell r="C108" t="str">
            <v>m3</v>
          </cell>
          <cell r="D108" t="str">
            <v>kg</v>
          </cell>
          <cell r="E108">
            <v>17006</v>
          </cell>
          <cell r="F108">
            <v>692.3</v>
          </cell>
        </row>
        <row r="109">
          <cell r="A109" t="str">
            <v>BB.1322</v>
          </cell>
          <cell r="B109" t="str">
            <v>Ñaép neàn ñöôøngmôû roäng K=0,9 ñaát caáp 2</v>
          </cell>
          <cell r="C109" t="str">
            <v>m3</v>
          </cell>
          <cell r="D109" t="str">
            <v>kg</v>
          </cell>
          <cell r="E109">
            <v>11010</v>
          </cell>
          <cell r="F109">
            <v>692.3</v>
          </cell>
        </row>
        <row r="110">
          <cell r="A110" t="str">
            <v>BB.1323</v>
          </cell>
          <cell r="B110" t="str">
            <v>Ñaép neàn ñöôøngmôû roäng K=0,9 ñaát caáp 3</v>
          </cell>
          <cell r="C110" t="str">
            <v>m3</v>
          </cell>
          <cell r="D110" t="str">
            <v>m</v>
          </cell>
          <cell r="E110">
            <v>13067</v>
          </cell>
          <cell r="F110">
            <v>3661.6</v>
          </cell>
        </row>
        <row r="111">
          <cell r="A111" t="str">
            <v>BB.1332</v>
          </cell>
          <cell r="B111" t="str">
            <v>Ñaép neàn ñöôøngmôû roäng K=0,95 ñaát caáp 2</v>
          </cell>
          <cell r="C111" t="str">
            <v>m3</v>
          </cell>
          <cell r="D111" t="str">
            <v>bình</v>
          </cell>
          <cell r="E111">
            <v>16334</v>
          </cell>
          <cell r="F111">
            <v>4472.3</v>
          </cell>
        </row>
        <row r="112">
          <cell r="A112" t="str">
            <v>BB.1333</v>
          </cell>
          <cell r="B112" t="str">
            <v>Ñaép neàn ñöôøngmôû roäng K=0,95 ñaát caáp 3</v>
          </cell>
          <cell r="C112" t="str">
            <v>m3</v>
          </cell>
          <cell r="D112" t="str">
            <v>bình</v>
          </cell>
          <cell r="E112">
            <v>21536</v>
          </cell>
          <cell r="F112">
            <v>8653.7000000000007</v>
          </cell>
        </row>
        <row r="113">
          <cell r="A113" t="str">
            <v>BB.1352</v>
          </cell>
          <cell r="B113" t="str">
            <v>Ñaép neàn ñöôøng laøm môùi K=0,9 ñaát caáp 2</v>
          </cell>
          <cell r="C113" t="str">
            <v>m3</v>
          </cell>
          <cell r="D113" t="str">
            <v xml:space="preserve">tuû </v>
          </cell>
          <cell r="E113">
            <v>10405</v>
          </cell>
          <cell r="F113">
            <v>6055</v>
          </cell>
        </row>
        <row r="114">
          <cell r="A114" t="str">
            <v>BB.1353</v>
          </cell>
          <cell r="B114" t="str">
            <v>Ñaép neàn ñöôøng laøm môùi K=0,9 ñaát caáp 3</v>
          </cell>
          <cell r="C114" t="str">
            <v>m3</v>
          </cell>
          <cell r="D114" t="str">
            <v xml:space="preserve">tuû </v>
          </cell>
          <cell r="E114">
            <v>12583</v>
          </cell>
          <cell r="F114">
            <v>9208</v>
          </cell>
        </row>
        <row r="115">
          <cell r="A115" t="str">
            <v>BB.1362</v>
          </cell>
          <cell r="B115" t="str">
            <v>Ñaép neàn ñöôøng laøm môùi K=0,95 ñaát caáp 2</v>
          </cell>
          <cell r="C115" t="str">
            <v>m3</v>
          </cell>
          <cell r="D115" t="str">
            <v>maùy</v>
          </cell>
          <cell r="E115">
            <v>15608</v>
          </cell>
          <cell r="F115">
            <v>87675</v>
          </cell>
        </row>
        <row r="116">
          <cell r="A116" t="str">
            <v>BB.1363</v>
          </cell>
          <cell r="B116" t="str">
            <v>Ñaép neàn ñöôøng laøm môùi K=0,95 ñaát caáp 3</v>
          </cell>
          <cell r="C116" t="str">
            <v>m3</v>
          </cell>
          <cell r="D116" t="str">
            <v>maùy</v>
          </cell>
          <cell r="E116">
            <v>21052</v>
          </cell>
          <cell r="F116">
            <v>87675</v>
          </cell>
        </row>
        <row r="117">
          <cell r="A117" t="str">
            <v>BB.1411</v>
          </cell>
          <cell r="B117" t="str">
            <v xml:space="preserve">Ñaép caùt coâng trình baèng thuû coâng </v>
          </cell>
          <cell r="C117" t="str">
            <v>m3</v>
          </cell>
          <cell r="D117">
            <v>49776</v>
          </cell>
          <cell r="E117">
            <v>6775</v>
          </cell>
          <cell r="F117">
            <v>87675</v>
          </cell>
        </row>
        <row r="118">
          <cell r="B118" t="str">
            <v xml:space="preserve"> Cöï ly  300m</v>
          </cell>
          <cell r="C118" t="str">
            <v xml:space="preserve">Laép maùy laïnh 2 cuïc </v>
          </cell>
          <cell r="D118" t="str">
            <v>maùy</v>
          </cell>
        </row>
        <row r="119">
          <cell r="A119" t="str">
            <v>BC.1112</v>
          </cell>
          <cell r="B119" t="str">
            <v>Ñaøo san ñaát baèng maùy ñaøo £ 0,4m3. OÂtoâ 5T, maùy uûi £ 110 CV phaïm vi 300m ñaát C2</v>
          </cell>
          <cell r="C119" t="str">
            <v>m3</v>
          </cell>
          <cell r="D119" t="str">
            <v>maùy</v>
          </cell>
          <cell r="E119">
            <v>80.680000000000007</v>
          </cell>
          <cell r="F119">
            <v>4939.6499999999996</v>
          </cell>
        </row>
        <row r="120">
          <cell r="A120" t="str">
            <v>BC.1113</v>
          </cell>
          <cell r="B120" t="str">
            <v>Ñaøo san ñaát baèng maùy ñaøo £ 0,4m3. OÂtoâ 5T, maùy uûi £ 110 CV phaïm vi 300m ñaát C3</v>
          </cell>
          <cell r="C120" t="str">
            <v>m3</v>
          </cell>
          <cell r="D120" t="str">
            <v>maùy</v>
          </cell>
          <cell r="E120">
            <v>100.55</v>
          </cell>
          <cell r="F120">
            <v>6280.8</v>
          </cell>
        </row>
        <row r="121">
          <cell r="A121" t="str">
            <v>BC.1122</v>
          </cell>
          <cell r="B121" t="str">
            <v>Ñaøo san ñaát baèng maùy ñaøo £ 0,8m3. OÂtoâ 5T, maùy uûi £ 110 CV phaïm vi 300m ñaát C2</v>
          </cell>
          <cell r="C121" t="str">
            <v>m3</v>
          </cell>
          <cell r="D121" t="str">
            <v>maùy</v>
          </cell>
          <cell r="E121">
            <v>80.680000000000007</v>
          </cell>
          <cell r="F121">
            <v>4917.2299999999996</v>
          </cell>
        </row>
        <row r="122">
          <cell r="A122" t="str">
            <v>BC.1123</v>
          </cell>
          <cell r="B122" t="str">
            <v>Ñaøo san ñaát baèng maùy ñaøo £ 0,8m3. OÂtoâ 5T, maùy uûi £ 110 CV phaïm vi 300m ñaát C3</v>
          </cell>
          <cell r="C122" t="str">
            <v>m3</v>
          </cell>
          <cell r="D122" t="str">
            <v>taán</v>
          </cell>
          <cell r="E122">
            <v>100.55</v>
          </cell>
          <cell r="F122">
            <v>6031.34</v>
          </cell>
        </row>
        <row r="123">
          <cell r="A123" t="str">
            <v>BC.1124</v>
          </cell>
          <cell r="B123" t="str">
            <v>Ñaøo san ñaát baèng maùy ñaøo £ 0,8m3. OÂtoâ 5T, maùy uûi £ 110 CV phaïm vi 300m ñaát C4</v>
          </cell>
          <cell r="C123" t="str">
            <v>m3</v>
          </cell>
          <cell r="D123" t="str">
            <v>caùi</v>
          </cell>
          <cell r="E123">
            <v>142.75</v>
          </cell>
          <cell r="F123">
            <v>6655.89</v>
          </cell>
        </row>
        <row r="124">
          <cell r="A124" t="str">
            <v>BC.1132</v>
          </cell>
          <cell r="B124" t="str">
            <v>Ñaøo san ñaát baèng maùy ñaøo £ 0,8m3. OÂtoâ 7T, maùy uûi £ 110 CV phaïm vi 300m ñaát C2</v>
          </cell>
          <cell r="C124" t="str">
            <v>m3</v>
          </cell>
          <cell r="E124">
            <v>80.680000000000007</v>
          </cell>
          <cell r="F124">
            <v>4950.21</v>
          </cell>
        </row>
        <row r="125">
          <cell r="A125" t="str">
            <v>BC.1133</v>
          </cell>
          <cell r="B125" t="str">
            <v>Ñaøo san ñaát baèng maùy ñaøo £ 0,8m3. OÂtoâ 7T, maùy uûi £ 110 CV phaïm vi 300m ñaát C3</v>
          </cell>
          <cell r="C125" t="str">
            <v>m3</v>
          </cell>
          <cell r="D125" t="str">
            <v>caùi</v>
          </cell>
          <cell r="E125">
            <v>100.55</v>
          </cell>
          <cell r="F125">
            <v>6222.61</v>
          </cell>
        </row>
        <row r="126">
          <cell r="A126" t="str">
            <v>BC.1134</v>
          </cell>
          <cell r="B126" t="str">
            <v>Ñaøo san ñaát baèng maùy ñaøo £ 0,8m3. OÂtoâ 7T, maùy uûi £ 110 CV phaïm vi 300m ñaát C4</v>
          </cell>
          <cell r="C126" t="str">
            <v>m3</v>
          </cell>
          <cell r="D126" t="str">
            <v>caùi</v>
          </cell>
          <cell r="E126">
            <v>142.75</v>
          </cell>
          <cell r="F126">
            <v>6848.5</v>
          </cell>
        </row>
        <row r="127">
          <cell r="A127" t="str">
            <v>BC.1142</v>
          </cell>
          <cell r="B127" t="str">
            <v>Ñaøo san ñaát baèng maùy ñaøo £ 0,8m3. OÂtoâ 10T, maùy uûi £ 110 CV phaïm vi 300m ñaát C2</v>
          </cell>
          <cell r="C127" t="str">
            <v>m3</v>
          </cell>
          <cell r="D127" t="str">
            <v>caùi</v>
          </cell>
          <cell r="E127">
            <v>80.680000000000007</v>
          </cell>
          <cell r="F127">
            <v>5254.11</v>
          </cell>
        </row>
        <row r="128">
          <cell r="A128" t="str">
            <v>BC.1143</v>
          </cell>
          <cell r="B128" t="str">
            <v>Ñaøo san ñaát baèng maùy ñaøo £ 0,8m3. OÂtoâ 10T, maùy uûi £ 110 CV phaïm vi 300m ñaát C3</v>
          </cell>
          <cell r="C128" t="str">
            <v>m3</v>
          </cell>
          <cell r="D128" t="str">
            <v>caùi</v>
          </cell>
          <cell r="E128">
            <v>100.55</v>
          </cell>
          <cell r="F128">
            <v>608737</v>
          </cell>
        </row>
        <row r="129">
          <cell r="A129" t="str">
            <v>BC.1144</v>
          </cell>
          <cell r="B129" t="str">
            <v>Ñaøo san ñaát baèng maùy ñaøo £ 0,8m3. OÂtoâ 10T, maùy uûi £ 110 CV phaïm vi 300m ñaát C4</v>
          </cell>
          <cell r="C129" t="str">
            <v>m3</v>
          </cell>
          <cell r="D129" t="str">
            <v>caùi</v>
          </cell>
          <cell r="E129">
            <v>142.75</v>
          </cell>
          <cell r="F129">
            <v>671752</v>
          </cell>
        </row>
        <row r="130">
          <cell r="A130" t="str">
            <v>BC.1152</v>
          </cell>
          <cell r="B130" t="str">
            <v>Ñaøo san ñaát baèng maùy ñaøo £ 0,8m3. OÂtoâ 12T, maùy uûi £ 110 CV phaïm vi 300m ñaát C2</v>
          </cell>
          <cell r="C130" t="str">
            <v>m3</v>
          </cell>
          <cell r="D130" t="str">
            <v>caùi</v>
          </cell>
          <cell r="E130">
            <v>80.680000000000007</v>
          </cell>
          <cell r="F130">
            <v>5018.78</v>
          </cell>
        </row>
        <row r="131">
          <cell r="A131" t="str">
            <v>BC.1153</v>
          </cell>
          <cell r="B131" t="str">
            <v>Ñaøo san ñaát baèng maùy ñaøo £ 0,8m3. OÂtoâ 12T, maùy uûi £ 110 CV phaïm vi 300m ñaát C3</v>
          </cell>
          <cell r="C131" t="str">
            <v>m3</v>
          </cell>
          <cell r="D131" t="str">
            <v>caùi</v>
          </cell>
          <cell r="E131">
            <v>100.55</v>
          </cell>
          <cell r="F131">
            <v>6048.13</v>
          </cell>
        </row>
        <row r="132">
          <cell r="A132" t="str">
            <v>BC.1154</v>
          </cell>
          <cell r="B132" t="str">
            <v>Ñaøo san ñaát baèng maùy ñaøo £ 0,8m3. OÂtoâ 12T, maùy uûi £ 110 CV phaïm vi 300m ñaát C4</v>
          </cell>
          <cell r="C132" t="str">
            <v>m3</v>
          </cell>
          <cell r="D132" t="str">
            <v>caùi</v>
          </cell>
          <cell r="E132">
            <v>142.75</v>
          </cell>
          <cell r="F132">
            <v>6593.59</v>
          </cell>
        </row>
        <row r="133">
          <cell r="A133" t="str">
            <v>BC.1162</v>
          </cell>
          <cell r="B133" t="str">
            <v>Ñaøo san ñaát baèng maùy ñaøo £ 1,25m3. OÂtoâ 7T, maùy uûi £ 110 CV phaïm vi 300m ñaát C2</v>
          </cell>
          <cell r="C133" t="str">
            <v>m3</v>
          </cell>
          <cell r="D133" t="str">
            <v>1x100kvar</v>
          </cell>
          <cell r="E133">
            <v>80.680000000000007</v>
          </cell>
          <cell r="F133">
            <v>5575.88</v>
          </cell>
        </row>
        <row r="134">
          <cell r="A134" t="str">
            <v>BC.1163</v>
          </cell>
          <cell r="B134" t="str">
            <v>Ñaøo san ñaát baèng maùy ñaøo £ 1,25m3. OÂtoâ 7T, maùy uûi £ 110 CV phaïm vi 300m ñaát C3</v>
          </cell>
          <cell r="C134" t="str">
            <v>m3</v>
          </cell>
          <cell r="D134" t="str">
            <v>2x100kvar</v>
          </cell>
          <cell r="E134">
            <v>100.55</v>
          </cell>
          <cell r="F134">
            <v>6757.85</v>
          </cell>
        </row>
        <row r="135">
          <cell r="A135" t="str">
            <v>BC.1164</v>
          </cell>
          <cell r="B135" t="str">
            <v>Ñaøo san ñaát baèng maùy ñaøo £ 1,25m3. OÂtoâ 7T, maùy uûi £ 110 CV phaïm vi 300m ñaát C4</v>
          </cell>
          <cell r="C135" t="str">
            <v>m3</v>
          </cell>
          <cell r="E135">
            <v>142.75</v>
          </cell>
          <cell r="F135">
            <v>8274.7800000000007</v>
          </cell>
        </row>
        <row r="136">
          <cell r="A136" t="str">
            <v>BC.1172</v>
          </cell>
          <cell r="B136" t="str">
            <v>Ñaøo san ñaát baèng maùy ñaøo £ 1,25m3. OÂtoâ 10T, maùy uûi £ 110 CV phaïm vi 300m ñaát C2</v>
          </cell>
          <cell r="C136" t="str">
            <v>m3</v>
          </cell>
          <cell r="D136" t="str">
            <v>m</v>
          </cell>
          <cell r="E136">
            <v>80.680000000000007</v>
          </cell>
          <cell r="F136">
            <v>5879.78</v>
          </cell>
        </row>
        <row r="137">
          <cell r="A137" t="str">
            <v>BC.1173</v>
          </cell>
          <cell r="B137" t="str">
            <v>Ñaøo san ñaát baèng maùy ñaøo £ 1,25m3. OÂtoâ 10T, maùy uûi £ 110 CV phaïm vi 300m ñaát C3</v>
          </cell>
          <cell r="C137" t="str">
            <v>m3</v>
          </cell>
          <cell r="D137" t="str">
            <v>m</v>
          </cell>
          <cell r="E137">
            <v>100.55</v>
          </cell>
          <cell r="F137">
            <v>6570.04</v>
          </cell>
        </row>
        <row r="138">
          <cell r="A138" t="str">
            <v>BC.1174</v>
          </cell>
          <cell r="B138" t="str">
            <v>Ñaøo san ñaát baèng maùy ñaøo £ 1,25m3. OÂtoâ 10T, maùy uûi £ 110 CV phaïm vi 300m ñaát C4</v>
          </cell>
          <cell r="C138" t="str">
            <v>m3</v>
          </cell>
          <cell r="D138" t="str">
            <v>m</v>
          </cell>
          <cell r="E138">
            <v>142.75</v>
          </cell>
          <cell r="F138">
            <v>8091.23</v>
          </cell>
        </row>
        <row r="139">
          <cell r="A139" t="str">
            <v>BC.1182</v>
          </cell>
          <cell r="B139" t="str">
            <v>Ñaøo san ñaát baèng maùy ñaøo £ 1,25m3. OÂtoâ 12T, maùy uûi £ 110 CV phaïm vi 300m ñaát C2</v>
          </cell>
          <cell r="C139" t="str">
            <v>m3</v>
          </cell>
          <cell r="D139" t="str">
            <v>m</v>
          </cell>
          <cell r="E139">
            <v>80.680000000000007</v>
          </cell>
          <cell r="F139">
            <v>5644.45</v>
          </cell>
        </row>
        <row r="140">
          <cell r="A140" t="str">
            <v>BC.1183</v>
          </cell>
          <cell r="B140" t="str">
            <v>Ñaøo san ñaát baèng maùy ñaøo £ 1,25m3. OÂtoâ 12T, maùy uûi £ 110 CV phaïm vi 300m ñaát C3</v>
          </cell>
          <cell r="C140" t="str">
            <v>m3</v>
          </cell>
          <cell r="D140" t="str">
            <v>m</v>
          </cell>
          <cell r="E140">
            <v>100.55</v>
          </cell>
          <cell r="F140">
            <v>6583.37</v>
          </cell>
        </row>
        <row r="141">
          <cell r="A141" t="str">
            <v>BC.1184</v>
          </cell>
          <cell r="B141" t="str">
            <v>Ñaøo san ñaát baèng maùy ñaøo £ 1,25m3. OÂtoâ 12T, maùy uûi £ 110 CV phaïm vi 300m ñaát C4</v>
          </cell>
          <cell r="C141" t="str">
            <v>m3</v>
          </cell>
          <cell r="D141" t="str">
            <v>m</v>
          </cell>
          <cell r="E141">
            <v>142.75</v>
          </cell>
          <cell r="F141">
            <v>8019.87</v>
          </cell>
        </row>
        <row r="142">
          <cell r="A142" t="str">
            <v>BC.1192</v>
          </cell>
          <cell r="B142" t="str">
            <v>Ñaøo san ñaát baèng maùy ñaøo £ 1,6m3. OÂtoâ 10T, maùy uûi £ 110 CV phaïm vi 300m ñaát C2</v>
          </cell>
          <cell r="C142" t="str">
            <v>m3</v>
          </cell>
          <cell r="D142" t="str">
            <v>m</v>
          </cell>
          <cell r="E142">
            <v>80.680000000000007</v>
          </cell>
          <cell r="F142">
            <v>5770.13</v>
          </cell>
        </row>
        <row r="143">
          <cell r="A143" t="str">
            <v>BC.1193</v>
          </cell>
          <cell r="B143" t="str">
            <v>Ñaøo san ñaát baèng maùy ñaøo £ 1,6m3. OÂtoâ 10T, maùy uûi £ 110 CV phaïm vi 300m ñaát C3</v>
          </cell>
          <cell r="C143" t="str">
            <v>m3</v>
          </cell>
          <cell r="D143" t="str">
            <v>m</v>
          </cell>
          <cell r="E143">
            <v>100.55</v>
          </cell>
          <cell r="F143">
            <v>6483</v>
          </cell>
        </row>
        <row r="144">
          <cell r="A144" t="str">
            <v>BC.1194</v>
          </cell>
          <cell r="B144" t="str">
            <v>Ñaøo san ñaát baèng maùy ñaøo £ 1,6m3. OÂtoâ 10T, maùy uûi £ 110 CV phaïm vi 300m ñaát C4</v>
          </cell>
          <cell r="C144" t="str">
            <v>m3</v>
          </cell>
          <cell r="D144" t="str">
            <v>m</v>
          </cell>
          <cell r="E144">
            <v>142.75</v>
          </cell>
          <cell r="F144">
            <v>8244.07</v>
          </cell>
        </row>
        <row r="145">
          <cell r="A145" t="str">
            <v>BC.1202</v>
          </cell>
          <cell r="B145" t="str">
            <v>Ñaøo san ñaát baèng maùy ñaøo £ 1,6m3. OÂtoâ 12T, maùy uûi £ 110 CV phaïm vi 300m ñaát C2</v>
          </cell>
          <cell r="C145" t="str">
            <v>m3</v>
          </cell>
          <cell r="D145" t="str">
            <v>m</v>
          </cell>
          <cell r="E145">
            <v>80.680000000000007</v>
          </cell>
          <cell r="F145">
            <v>5534.8</v>
          </cell>
        </row>
        <row r="146">
          <cell r="A146" t="str">
            <v>BC.1203</v>
          </cell>
          <cell r="B146" t="str">
            <v>Ñaøo san ñaát baèng maùy ñaøo £ 1,6m3. OÂtoâ 12T, maùy uûi £ 110 CV phaïm vi 300m ñaát C3</v>
          </cell>
          <cell r="C146" t="str">
            <v>m3</v>
          </cell>
          <cell r="D146" t="str">
            <v>m</v>
          </cell>
          <cell r="E146">
            <v>100.55</v>
          </cell>
          <cell r="F146">
            <v>6496.33</v>
          </cell>
        </row>
        <row r="147">
          <cell r="A147" t="str">
            <v>BC.1204</v>
          </cell>
          <cell r="B147" t="str">
            <v>Ñaøo san ñaát baèng maùy ñaøo £ 1,6m3. OÂtoâ 12T, maùy uûi £ 110 CV phaïm vi 300m ñaát C4</v>
          </cell>
          <cell r="C147" t="str">
            <v>m3</v>
          </cell>
          <cell r="D147" t="str">
            <v>m</v>
          </cell>
          <cell r="E147">
            <v>142.75</v>
          </cell>
          <cell r="F147">
            <v>8172.71</v>
          </cell>
        </row>
        <row r="148">
          <cell r="A148" t="str">
            <v>BC.1212</v>
          </cell>
          <cell r="B148" t="str">
            <v>Ñaøo san ñaát baèng maùy ñaøo £ 2,3m3. OÂtoâ 12T, maùy uûi £ 110 CV phaïm vi 300m ñaát C2</v>
          </cell>
          <cell r="C148" t="str">
            <v>m3</v>
          </cell>
          <cell r="D148" t="str">
            <v>m</v>
          </cell>
          <cell r="E148">
            <v>80.680000000000007</v>
          </cell>
          <cell r="F148">
            <v>5599.41</v>
          </cell>
        </row>
        <row r="149">
          <cell r="A149" t="str">
            <v>BC.1213</v>
          </cell>
          <cell r="B149" t="str">
            <v>Ñaøo san ñaát baèng maùy ñaøo £ 1,6m3. OÂtoâ 10T, maùy uûi £ 110 CV phaïm vi 300m ñaát C3</v>
          </cell>
          <cell r="C149" t="str">
            <v>m3</v>
          </cell>
          <cell r="D149" t="str">
            <v>m</v>
          </cell>
          <cell r="E149">
            <v>100.55</v>
          </cell>
          <cell r="F149">
            <v>6785.15</v>
          </cell>
        </row>
        <row r="150">
          <cell r="A150" t="str">
            <v>BC.1214</v>
          </cell>
          <cell r="B150" t="str">
            <v>Ñaøo san ñaát baèng maùy ñaøo £ 1,6m3. OÂtoâ 10T, maùy uûi £ 110 CV phaïm vi 300m ñaát C4</v>
          </cell>
          <cell r="C150" t="str">
            <v>m3</v>
          </cell>
          <cell r="D150" t="str">
            <v>m</v>
          </cell>
          <cell r="E150">
            <v>142.75</v>
          </cell>
          <cell r="F150">
            <v>8488.08</v>
          </cell>
        </row>
        <row r="151">
          <cell r="B151" t="str">
            <v xml:space="preserve"> Cöï ly  500m</v>
          </cell>
          <cell r="C151" t="str">
            <v>Laép ñaët caùp trong oáng baûo veä, caùp &lt;=4,5kg/m</v>
          </cell>
          <cell r="D151" t="str">
            <v>m</v>
          </cell>
          <cell r="F151">
            <v>534.4</v>
          </cell>
        </row>
        <row r="152">
          <cell r="A152" t="str">
            <v>BC.1312</v>
          </cell>
          <cell r="B152" t="str">
            <v>Ñaøo san ñaát baèng maùy ñaøo £ 0,4m3. OÂtoâ 5T, maùy uûi £ 110 CV phaïm vi 500m ñaát C2</v>
          </cell>
          <cell r="C152" t="str">
            <v>m3</v>
          </cell>
          <cell r="D152" t="str">
            <v>m</v>
          </cell>
          <cell r="E152">
            <v>80.680000000000007</v>
          </cell>
          <cell r="F152">
            <v>5311.45</v>
          </cell>
        </row>
        <row r="153">
          <cell r="A153" t="str">
            <v>BC.1313</v>
          </cell>
          <cell r="B153" t="str">
            <v>Ñaøo san ñaát baèng maùy ñaøo £ 0,4m3. OÂtoâ 5T, maùy uûi £ 110 CV phaïm vi 500m ñaát C3</v>
          </cell>
          <cell r="C153" t="str">
            <v>m3</v>
          </cell>
          <cell r="E153">
            <v>100.55</v>
          </cell>
          <cell r="F153">
            <v>6993.43</v>
          </cell>
        </row>
        <row r="154">
          <cell r="A154" t="str">
            <v>BC.1322</v>
          </cell>
          <cell r="B154" t="str">
            <v>Ñaøo san ñaát baèng maùy ñaøo £ 0,8m3. OÂtoâ 5T, maùy uûi £ 110 CV phaïm vi 500m ñaát C2</v>
          </cell>
          <cell r="C154" t="str">
            <v>m3</v>
          </cell>
          <cell r="D154" t="str">
            <v>ñaàu</v>
          </cell>
          <cell r="E154">
            <v>80.680000000000007</v>
          </cell>
          <cell r="F154">
            <v>5285.94</v>
          </cell>
        </row>
        <row r="155">
          <cell r="A155" t="str">
            <v>BC.1323</v>
          </cell>
          <cell r="B155" t="str">
            <v>Ñaøo san ñaát baèng maùy ñaøo £ 0,8m3. OÂtoâ 5T, maùy uûi £ 110 CV phaïm vi 500m ñaát C3</v>
          </cell>
          <cell r="C155" t="str">
            <v>m3</v>
          </cell>
          <cell r="D155" t="str">
            <v>ñaàu</v>
          </cell>
          <cell r="E155">
            <v>100.55</v>
          </cell>
          <cell r="F155">
            <v>6743.97</v>
          </cell>
        </row>
        <row r="156">
          <cell r="A156" t="str">
            <v>BC.1324</v>
          </cell>
          <cell r="B156" t="str">
            <v>Ñaøo san ñaát baèng maùy ñaøo £ 0,8m3. OÂtoâ 5T, maùy uûi £ 110 CV phaïm vi 500m ñaát C4</v>
          </cell>
          <cell r="C156" t="str">
            <v>m3</v>
          </cell>
          <cell r="D156" t="str">
            <v>ñaàu</v>
          </cell>
          <cell r="E156">
            <v>142.75</v>
          </cell>
          <cell r="F156">
            <v>7151.64</v>
          </cell>
        </row>
        <row r="157">
          <cell r="A157" t="str">
            <v>BC.1332</v>
          </cell>
          <cell r="B157" t="str">
            <v>Ñaøo san ñaát baèng maùy ñaøo £ 0,8m3. OÂtoâ 7T, maùy uûi £ 110 CV phaïm vi 500m ñaát C2</v>
          </cell>
          <cell r="C157" t="str">
            <v>m3</v>
          </cell>
          <cell r="D157" t="str">
            <v>ñaàu</v>
          </cell>
          <cell r="E157">
            <v>80.680000000000007</v>
          </cell>
          <cell r="F157">
            <v>5754.85</v>
          </cell>
        </row>
        <row r="158">
          <cell r="A158" t="str">
            <v>BC.1333</v>
          </cell>
          <cell r="B158" t="str">
            <v>Ñaøo san ñaát baèng maùy ñaøo £ 0,8m3. OÂtoâ 7T, maùy uûi £ 110 CV phaïm vi 500m ñaát C3</v>
          </cell>
          <cell r="C158" t="str">
            <v>m3</v>
          </cell>
          <cell r="D158" t="str">
            <v>ñaàu</v>
          </cell>
          <cell r="E158">
            <v>100.55</v>
          </cell>
          <cell r="F158">
            <v>6756.07</v>
          </cell>
        </row>
        <row r="159">
          <cell r="A159" t="str">
            <v>BC.1334</v>
          </cell>
          <cell r="B159" t="str">
            <v>Ñaøo san ñaát baèng maùy ñaøo £ 0,8m3. OÂtoâ 7T, maùy uûi £ 110 CV phaïm vi 500m ñaát C4</v>
          </cell>
          <cell r="C159" t="str">
            <v>m3</v>
          </cell>
          <cell r="D159" t="str">
            <v>ñaàu</v>
          </cell>
          <cell r="E159">
            <v>142.75</v>
          </cell>
          <cell r="F159">
            <v>7381.96</v>
          </cell>
        </row>
        <row r="160">
          <cell r="A160" t="str">
            <v>BC.1342</v>
          </cell>
          <cell r="B160" t="str">
            <v>Ñaøo san ñaát baèng maùy ñaøo £ 0,8m3. OÂtoâ 10T, maùy uûi £ 110 CV phaïm vi 500m ñaát C2</v>
          </cell>
          <cell r="C160" t="str">
            <v>m3</v>
          </cell>
          <cell r="D160" t="str">
            <v>ñaàu</v>
          </cell>
          <cell r="E160">
            <v>80.680000000000007</v>
          </cell>
          <cell r="F160">
            <v>5516.98</v>
          </cell>
        </row>
        <row r="161">
          <cell r="A161" t="str">
            <v>BC.1343</v>
          </cell>
          <cell r="B161" t="str">
            <v>Ñaøo san ñaát baèng maùy ñaøo £ 0,8m3. OÂtoâ 10T, maùy uûi £ 110 CV phaïm vi 500m ñaát C3</v>
          </cell>
          <cell r="C161" t="str">
            <v>m3</v>
          </cell>
          <cell r="E161">
            <v>100.55</v>
          </cell>
          <cell r="F161">
            <v>6402.81</v>
          </cell>
        </row>
        <row r="162">
          <cell r="A162" t="str">
            <v>BC.1344</v>
          </cell>
          <cell r="B162" t="str">
            <v>Ñaøo san ñaát baèng maùy ñaøo £ 0,8m3. OÂtoâ 10T, maùy uûi £ 110 CV phaïm vi 500m ñaát C4</v>
          </cell>
          <cell r="C162" t="str">
            <v>m3</v>
          </cell>
          <cell r="D162" t="str">
            <v>ñaàu</v>
          </cell>
          <cell r="E162">
            <v>142.75</v>
          </cell>
          <cell r="F162">
            <v>7032.97</v>
          </cell>
        </row>
        <row r="163">
          <cell r="A163" t="str">
            <v>BC.1352</v>
          </cell>
          <cell r="B163" t="str">
            <v>Ñaøo san ñaát baèng maùy ñaøo £ 0,8m3. OÂtoâ 12T, maùy uûi £ 110 CV phaïm vi 500m ñaát C2</v>
          </cell>
          <cell r="C163" t="str">
            <v>m3</v>
          </cell>
          <cell r="D163" t="str">
            <v>ñaàu</v>
          </cell>
          <cell r="E163">
            <v>80.680000000000007</v>
          </cell>
          <cell r="F163">
            <v>5416.83</v>
          </cell>
        </row>
        <row r="164">
          <cell r="A164" t="str">
            <v>BC.1353</v>
          </cell>
          <cell r="B164" t="str">
            <v>Ñaøo san ñaát baèng maùy ñaøo £ 0,8m3. OÂtoâ 12T, maùy uûi £ 110 CV phaïm vi 500m ñaát C3</v>
          </cell>
          <cell r="C164" t="str">
            <v>m3</v>
          </cell>
          <cell r="D164" t="str">
            <v>ñaàu</v>
          </cell>
          <cell r="E164">
            <v>100.55</v>
          </cell>
          <cell r="F164">
            <v>6394.26</v>
          </cell>
        </row>
        <row r="165">
          <cell r="A165" t="str">
            <v>BC.1354</v>
          </cell>
          <cell r="B165" t="str">
            <v>Ñaøo san ñaát baèng maùy ñaøo £ 0,8m3. OÂtoâ 12T, maùy uûi £ 110 CV phaïm vi 500m ñaát C4</v>
          </cell>
          <cell r="C165" t="str">
            <v>m3</v>
          </cell>
          <cell r="D165" t="str">
            <v>ñaàu</v>
          </cell>
          <cell r="E165">
            <v>142.75</v>
          </cell>
          <cell r="F165">
            <v>6997.41</v>
          </cell>
        </row>
        <row r="166">
          <cell r="A166" t="str">
            <v>BC.1362</v>
          </cell>
          <cell r="B166" t="str">
            <v>Ñaøo san ñaát baèng maùy ñaøo £ 1,25m3. OÂtoâ 7T, maùy uûi £ 110 CV phaïm vi 500m ñaát C2</v>
          </cell>
          <cell r="C166" t="str">
            <v>m3</v>
          </cell>
          <cell r="D166" t="str">
            <v>ñaàu</v>
          </cell>
          <cell r="E166">
            <v>80.680000000000007</v>
          </cell>
          <cell r="F166">
            <v>6380.52</v>
          </cell>
        </row>
        <row r="167">
          <cell r="A167" t="str">
            <v>BC.1363</v>
          </cell>
          <cell r="B167" t="str">
            <v>Ñaøo san ñaát baèng maùy ñaøo £ 1,25m3. OÂtoâ 7T, maùy uûi £ 110 CV phaïm vi 500m ñaát C3</v>
          </cell>
          <cell r="C167" t="str">
            <v>m3</v>
          </cell>
          <cell r="E167">
            <v>100.55</v>
          </cell>
          <cell r="F167">
            <v>7291.31</v>
          </cell>
        </row>
        <row r="168">
          <cell r="A168" t="str">
            <v>BC.1364</v>
          </cell>
          <cell r="B168" t="str">
            <v>Ñaøo san ñaát baèng maùy ñaøo £ 1,25m3. OÂtoâ 7T, maùy uûi £ 110 CV phaïm vi 500m ñaát C4</v>
          </cell>
          <cell r="C168" t="str">
            <v>m3</v>
          </cell>
          <cell r="D168" t="str">
            <v>ñaàu</v>
          </cell>
          <cell r="E168">
            <v>142.75</v>
          </cell>
          <cell r="F168">
            <v>8808.24</v>
          </cell>
        </row>
        <row r="169">
          <cell r="A169" t="str">
            <v>BC.1372</v>
          </cell>
          <cell r="B169" t="str">
            <v>Ñaøo san ñaát baèng maùy ñaøo £ 1,25m3. OÂtoâ 10T, maùy uûi £ 110 CV phaïm vi 500m ñaát C2</v>
          </cell>
          <cell r="C169" t="str">
            <v>m3</v>
          </cell>
          <cell r="D169" t="str">
            <v>ñaàu</v>
          </cell>
          <cell r="E169">
            <v>80.680000000000007</v>
          </cell>
          <cell r="F169">
            <v>6142.65</v>
          </cell>
        </row>
        <row r="170">
          <cell r="A170" t="str">
            <v>BC.1373</v>
          </cell>
          <cell r="B170" t="str">
            <v>Ñaøo san ñaát baèng maùy ñaøo £ 1,25m3. OÂtoâ 10T, maùy uûi £ 110 CV phaïm vi 500m ñaát C3</v>
          </cell>
          <cell r="C170" t="str">
            <v>m3</v>
          </cell>
          <cell r="D170" t="str">
            <v>ñaàu</v>
          </cell>
          <cell r="E170">
            <v>100.55</v>
          </cell>
          <cell r="F170">
            <v>6938.05</v>
          </cell>
        </row>
        <row r="171">
          <cell r="A171" t="str">
            <v>BC.1374</v>
          </cell>
          <cell r="B171" t="str">
            <v>Ñaøo san ñaát baèng maùy ñaøo £ 1,25m3. OÂtoâ 10T, maùy uûi £ 110 CV phaïm vi 500m ñaát C4</v>
          </cell>
          <cell r="C171" t="str">
            <v>m3</v>
          </cell>
          <cell r="D171" t="str">
            <v>ñaàu</v>
          </cell>
          <cell r="E171">
            <v>142.75</v>
          </cell>
          <cell r="F171">
            <v>8459.25</v>
          </cell>
        </row>
        <row r="172">
          <cell r="A172" t="str">
            <v>BC.1382</v>
          </cell>
          <cell r="B172" t="str">
            <v>Ñaøo san ñaát baèng maùy ñaøo £ 1,25m3. OÂtoâ 12T, maùy uûi £ 110 CV phaïm vi 500m ñaát C2</v>
          </cell>
          <cell r="C172" t="str">
            <v>m3</v>
          </cell>
          <cell r="D172" t="str">
            <v>ñaàu</v>
          </cell>
          <cell r="E172">
            <v>80.680000000000007</v>
          </cell>
          <cell r="F172">
            <v>6042.5</v>
          </cell>
        </row>
        <row r="173">
          <cell r="A173" t="str">
            <v>BC.1383</v>
          </cell>
          <cell r="B173" t="str">
            <v>Ñaøo san ñaát baèng maùy ñaøo £ 1,25m3. OÂtoâ 12T, maùy uûi £ 110 CV phaïm vi 500m ñaát C3</v>
          </cell>
          <cell r="C173" t="str">
            <v>m3</v>
          </cell>
          <cell r="E173">
            <v>100.55</v>
          </cell>
          <cell r="F173">
            <v>6929.5</v>
          </cell>
        </row>
        <row r="174">
          <cell r="A174" t="str">
            <v>BC.1384</v>
          </cell>
          <cell r="B174" t="str">
            <v>Ñaøo san ñaát baèng maùy ñaøo £ 1,25m3. OÂtoâ 12T, maùy uûi £ 110 CV phaïm vi 500m ñaát C4</v>
          </cell>
          <cell r="C174" t="str">
            <v>m3</v>
          </cell>
          <cell r="D174" t="str">
            <v>m3</v>
          </cell>
          <cell r="E174">
            <v>142.75</v>
          </cell>
          <cell r="F174">
            <v>8423.69</v>
          </cell>
        </row>
        <row r="175">
          <cell r="A175" t="str">
            <v>BC.1392</v>
          </cell>
          <cell r="B175" t="str">
            <v>Ñaøo san ñaát baèng maùy ñaøo £ 1,6m3. OÂtoâ 10T, maùy uûi £ 110 CV phaïm vi 500m ñaát C2</v>
          </cell>
          <cell r="C175" t="str">
            <v>m3</v>
          </cell>
          <cell r="D175" t="str">
            <v>m3</v>
          </cell>
          <cell r="E175">
            <v>80.680000000000007</v>
          </cell>
          <cell r="F175">
            <v>6033</v>
          </cell>
        </row>
        <row r="176">
          <cell r="A176" t="str">
            <v>BC.1393</v>
          </cell>
          <cell r="B176" t="str">
            <v>Ñaøo san ñaát baèng maùy ñaøo £ 1,6m3. OÂtoâ 10T, maùy uûi £ 110 CV phaïm vi 500m ñaát C3</v>
          </cell>
          <cell r="C176" t="str">
            <v>m3</v>
          </cell>
          <cell r="D176" t="str">
            <v>m3</v>
          </cell>
          <cell r="E176">
            <v>100.55</v>
          </cell>
          <cell r="F176">
            <v>6851.01</v>
          </cell>
        </row>
        <row r="177">
          <cell r="A177" t="str">
            <v>BC.1394</v>
          </cell>
          <cell r="B177" t="str">
            <v>Ñaøo san ñaát baèng maùy ñaøo £ 1,6m3. OÂtoâ 10T, maùy uûi £ 110 CV phaïm vi 500m ñaát C4</v>
          </cell>
          <cell r="C177" t="str">
            <v>m3</v>
          </cell>
          <cell r="D177" t="str">
            <v>m3</v>
          </cell>
          <cell r="E177">
            <v>142.75</v>
          </cell>
          <cell r="F177">
            <v>8612.09</v>
          </cell>
        </row>
        <row r="178">
          <cell r="A178" t="str">
            <v>BC.1402</v>
          </cell>
          <cell r="B178" t="str">
            <v>Ñaøo san ñaát baèng maùy ñaøo £ 1,6m3. OÂtoâ 12T, maùy uûi £ 110 CV phaïm vi 500m ñaát C2</v>
          </cell>
          <cell r="C178" t="str">
            <v>m3</v>
          </cell>
          <cell r="E178">
            <v>80.680000000000007</v>
          </cell>
          <cell r="F178">
            <v>5932.85</v>
          </cell>
        </row>
        <row r="179">
          <cell r="A179" t="str">
            <v>BC.1403</v>
          </cell>
          <cell r="B179" t="str">
            <v>Ñaøo san ñaát baèng maùy ñaøo £ 1,6m3. OÂtoâ 12T, maùy uûi £ 110 CV phaïm vi 500m ñaát C3</v>
          </cell>
          <cell r="C179" t="str">
            <v>m3</v>
          </cell>
          <cell r="D179" t="str">
            <v>hoäp</v>
          </cell>
          <cell r="E179">
            <v>100.55</v>
          </cell>
          <cell r="F179">
            <v>6842.46</v>
          </cell>
        </row>
        <row r="180">
          <cell r="A180" t="str">
            <v>BC.1404</v>
          </cell>
          <cell r="B180" t="str">
            <v>Ñaøo san ñaát baèng maùy ñaøo £ 1,6m3. OÂtoâ 12T, maùy uûi £ 110 CV phaïm vi 500m ñaát C4</v>
          </cell>
          <cell r="C180" t="str">
            <v>m3</v>
          </cell>
          <cell r="D180" t="str">
            <v>hoäp</v>
          </cell>
          <cell r="E180">
            <v>142.75</v>
          </cell>
          <cell r="F180">
            <v>8576.5300000000007</v>
          </cell>
        </row>
        <row r="181">
          <cell r="A181" t="str">
            <v>BC.1412</v>
          </cell>
          <cell r="B181" t="str">
            <v>Ñaøo san ñaát baèng maùy ñaøo £ 2,3m3. OÂtoâ 12T, maùy uûi £ 110 CV phaïm vi 500m ñaát C2</v>
          </cell>
          <cell r="C181" t="str">
            <v>m3</v>
          </cell>
          <cell r="D181" t="str">
            <v>hoäp</v>
          </cell>
          <cell r="E181">
            <v>80.680000000000007</v>
          </cell>
          <cell r="F181">
            <v>5997.46</v>
          </cell>
        </row>
        <row r="182">
          <cell r="A182" t="str">
            <v>BC.1413</v>
          </cell>
          <cell r="B182" t="str">
            <v>Ñaøo san ñaát baèng maùy ñaøo £ 2,3m3. OÂtoâ 12T, maùy uûi £ 110 CV phaïm vi 500m ñaát C3</v>
          </cell>
          <cell r="C182" t="str">
            <v>m3</v>
          </cell>
          <cell r="D182" t="str">
            <v>hoäp</v>
          </cell>
          <cell r="E182">
            <v>100.55</v>
          </cell>
          <cell r="F182">
            <v>7131.28</v>
          </cell>
        </row>
        <row r="183">
          <cell r="A183" t="str">
            <v>BC.1414</v>
          </cell>
          <cell r="B183" t="str">
            <v>Ñaøo san ñaát baèng maùy ñaøo £ 2,3m3. OÂtoâ 12T, maùy uûi £ 110 CV phaïm vi 500m ñaát C4</v>
          </cell>
          <cell r="C183" t="str">
            <v>m3</v>
          </cell>
          <cell r="D183" t="str">
            <v>hoäp</v>
          </cell>
          <cell r="E183">
            <v>142.75</v>
          </cell>
          <cell r="F183">
            <v>8891.9</v>
          </cell>
        </row>
        <row r="184">
          <cell r="B184" t="str">
            <v xml:space="preserve"> Cöï ly  700m</v>
          </cell>
          <cell r="C184" t="str">
            <v>Soá ruoät &lt;= 36</v>
          </cell>
          <cell r="D184" t="str">
            <v>hoäp</v>
          </cell>
        </row>
        <row r="185">
          <cell r="A185" t="str">
            <v>BC.1512</v>
          </cell>
          <cell r="B185" t="str">
            <v>Ñaøo san ñaát baèng maùy ñaøo £ 0,4m3. OÂtoâ 5T, maùy uûi £ 110 CV phaïm vi 700m ñaát C2</v>
          </cell>
          <cell r="C185" t="str">
            <v>m3</v>
          </cell>
          <cell r="E185">
            <v>80.680000000000007</v>
          </cell>
          <cell r="F185">
            <v>5801</v>
          </cell>
        </row>
        <row r="186">
          <cell r="A186" t="str">
            <v>BC.1513</v>
          </cell>
          <cell r="B186" t="str">
            <v>Ñaøo san ñaát baèng maùy ñaøo £ 0,4m3. OÂtoâ 5T, maùy uûi £ 110 CV phaïm vi 700m ñaát C3</v>
          </cell>
          <cell r="C186" t="str">
            <v>m3</v>
          </cell>
          <cell r="D186" t="str">
            <v>m</v>
          </cell>
          <cell r="E186">
            <v>100.55</v>
          </cell>
          <cell r="F186">
            <v>7458.2</v>
          </cell>
        </row>
        <row r="187">
          <cell r="A187" t="str">
            <v>BC.1522</v>
          </cell>
          <cell r="B187" t="str">
            <v>Ñaøo san ñaát baèng maùy ñaøo £ 0,4m3. OÂtoâ 5T, maùy uûi £ 110 CV phaïm vi 700m ñaát C2</v>
          </cell>
          <cell r="C187" t="str">
            <v>m3</v>
          </cell>
          <cell r="D187" t="str">
            <v>m</v>
          </cell>
          <cell r="E187">
            <v>80.680000000000007</v>
          </cell>
          <cell r="F187">
            <v>5778.58</v>
          </cell>
        </row>
        <row r="188">
          <cell r="A188" t="str">
            <v>BC.1523</v>
          </cell>
          <cell r="B188" t="str">
            <v>Ñaøo san ñaát baèng maùy ñaøo £ 0,4m3. OÂtoâ 5T, maùy uûi £ 110 CV phaïm vi 700m ñaát C3</v>
          </cell>
          <cell r="C188" t="str">
            <v>m3</v>
          </cell>
          <cell r="D188" t="str">
            <v>m</v>
          </cell>
          <cell r="E188">
            <v>100.55</v>
          </cell>
          <cell r="F188">
            <v>7208.74</v>
          </cell>
        </row>
        <row r="189">
          <cell r="A189" t="str">
            <v>BC.1524</v>
          </cell>
          <cell r="B189" t="str">
            <v>Ñaøo san ñaát baèng maùy ñaøo £ 0,4m3. OÂtoâ 5T, maùy uûi £ 110 CV phaïm vi 700m ñaát C4</v>
          </cell>
          <cell r="C189" t="str">
            <v>m3</v>
          </cell>
          <cell r="D189" t="str">
            <v>m</v>
          </cell>
          <cell r="E189">
            <v>142.75</v>
          </cell>
          <cell r="F189">
            <v>7672.17</v>
          </cell>
        </row>
        <row r="190">
          <cell r="B190" t="str">
            <v xml:space="preserve"> Cöï ly  1000m</v>
          </cell>
          <cell r="C190" t="str">
            <v>Keùo daây AC tieát dieän &lt;=120mm2</v>
          </cell>
          <cell r="D190" t="str">
            <v>m</v>
          </cell>
          <cell r="F190">
            <v>3.82</v>
          </cell>
        </row>
        <row r="191">
          <cell r="A191" t="str">
            <v>BC.1742</v>
          </cell>
          <cell r="B191" t="str">
            <v>Ñaøo san ñaát baèng maùy ñaøo £ 0,8m3. OÂtoâ 7T,maùy uûi £ 110 CV phaïm vi 1000m ñaát C2</v>
          </cell>
          <cell r="C191" t="str">
            <v>m3</v>
          </cell>
          <cell r="D191" t="str">
            <v>m</v>
          </cell>
          <cell r="E191">
            <v>80.680000000000007</v>
          </cell>
          <cell r="F191">
            <v>6781.76</v>
          </cell>
        </row>
        <row r="192">
          <cell r="A192" t="str">
            <v>BC.1743</v>
          </cell>
          <cell r="B192" t="str">
            <v>Ñaøo san ñaát baèng maùy ñaøo £ 0,8m3. OÂtoâ 7T,maùy uûi £ 110 CV phaïm vi 1000m ñaát C3</v>
          </cell>
          <cell r="C192" t="str">
            <v>m3</v>
          </cell>
          <cell r="D192" t="str">
            <v>m</v>
          </cell>
          <cell r="E192">
            <v>100.55</v>
          </cell>
          <cell r="F192">
            <v>8267.5400000000009</v>
          </cell>
        </row>
        <row r="193">
          <cell r="A193" t="str">
            <v>BC.1744</v>
          </cell>
          <cell r="B193" t="str">
            <v>Ñaøo san ñaát baèng maùy ñaøo £ 0,8m3. OÂtoâ 7T,maùy uûi £ 110 CV phaïm vi 1000m ñaát C4</v>
          </cell>
          <cell r="C193" t="str">
            <v>m3</v>
          </cell>
          <cell r="D193" t="str">
            <v>m</v>
          </cell>
          <cell r="E193">
            <v>142.75</v>
          </cell>
          <cell r="F193">
            <v>8937.89</v>
          </cell>
        </row>
        <row r="194">
          <cell r="A194" t="str">
            <v>BC.1752</v>
          </cell>
          <cell r="B194" t="str">
            <v>Ñaøo san ñaát baèng maùy ñaøo £ 0,8m3. OÂtoâ 10T,maùy uûi £ 110 CV phaïm vi 1000m ñaát C2</v>
          </cell>
          <cell r="C194" t="str">
            <v>m3</v>
          </cell>
          <cell r="D194" t="str">
            <v>m</v>
          </cell>
          <cell r="E194">
            <v>80.680000000000007</v>
          </cell>
          <cell r="F194">
            <v>5837.68</v>
          </cell>
        </row>
        <row r="195">
          <cell r="A195" t="str">
            <v>BC.1753</v>
          </cell>
          <cell r="B195" t="str">
            <v>Ñaøo san ñaát baèng maùy ñaøo £ 0,8m3. OÂtoâ 10T,maùy uûi £ 110 CV phaïm vi 1000m ñaát C3</v>
          </cell>
          <cell r="C195" t="str">
            <v>m3</v>
          </cell>
          <cell r="D195" t="str">
            <v>m</v>
          </cell>
          <cell r="E195">
            <v>100.55</v>
          </cell>
          <cell r="F195">
            <v>7349.15</v>
          </cell>
        </row>
        <row r="196">
          <cell r="A196" t="str">
            <v>BC.1754</v>
          </cell>
          <cell r="B196" t="str">
            <v>Ñaøo san ñaát baèng maùy ñaøo £ 0,8m3. OÂtoâ 10T,maùy uûi £ 110 CV phaïm vi 1000m ñaát C4</v>
          </cell>
          <cell r="C196" t="str">
            <v>m3</v>
          </cell>
          <cell r="D196" t="str">
            <v>m</v>
          </cell>
          <cell r="E196">
            <v>142.75</v>
          </cell>
          <cell r="F196">
            <v>8084.45</v>
          </cell>
        </row>
        <row r="197">
          <cell r="A197" t="str">
            <v>BC.1762</v>
          </cell>
          <cell r="B197" t="str">
            <v>Ñaøo san ñaát baèng maùy ñaøo £ 0,8m3. OÂtoâ 12T,maùy uûi £ 110 CV phaïm vi 1000m ñaát C2</v>
          </cell>
          <cell r="C197" t="str">
            <v>m3</v>
          </cell>
          <cell r="D197" t="str">
            <v>m</v>
          </cell>
          <cell r="E197">
            <v>80.680000000000007</v>
          </cell>
          <cell r="F197">
            <v>6316.78</v>
          </cell>
        </row>
        <row r="198">
          <cell r="A198" t="str">
            <v>BC.1763</v>
          </cell>
          <cell r="B198" t="str">
            <v>Ñaøo san ñaát baèng maùy ñaøo £ 0,8m3. OÂtoâ 12T,maùy uûi £ 110 CV phaïm vi 1000m ñaát C3</v>
          </cell>
          <cell r="C198" t="str">
            <v>m3</v>
          </cell>
          <cell r="E198">
            <v>100.55</v>
          </cell>
          <cell r="F198">
            <v>7374.97</v>
          </cell>
        </row>
        <row r="199">
          <cell r="A199" t="str">
            <v>BC.1764</v>
          </cell>
          <cell r="B199" t="str">
            <v>Ñaøo san ñaát baèng maùy ñaøo £ 0,8m3. OÂtoâ 12T,maùy uûi £ 110 CV phaïm vi 1000m ñaát C4</v>
          </cell>
          <cell r="C199" t="str">
            <v>m3</v>
          </cell>
          <cell r="E199">
            <v>142.75</v>
          </cell>
          <cell r="F199">
            <v>8093.5</v>
          </cell>
        </row>
        <row r="200">
          <cell r="A200" t="str">
            <v>BC.1772</v>
          </cell>
          <cell r="B200" t="str">
            <v>Ñaøo san ñaát baèng maùy ñaøo £ 1,25m3. OÂtoâ 7T,maùy uûi £ 110 CV phaïm vi 1000m ñaát C2</v>
          </cell>
          <cell r="C200" t="str">
            <v>m3</v>
          </cell>
          <cell r="D200" t="str">
            <v>caùi</v>
          </cell>
          <cell r="E200">
            <v>80.680000000000007</v>
          </cell>
          <cell r="F200">
            <v>7407.43</v>
          </cell>
        </row>
        <row r="201">
          <cell r="A201" t="str">
            <v>BC.1773</v>
          </cell>
          <cell r="B201" t="str">
            <v>Ñaøo san ñaát baèng maùy ñaøo £ 1,25m3. OÂtoâ 7T,maùy uûi £ 110 CV phaïm vi 1000m ñaát C3</v>
          </cell>
          <cell r="C201" t="str">
            <v>m3</v>
          </cell>
          <cell r="D201" t="str">
            <v>caùi</v>
          </cell>
          <cell r="E201">
            <v>100.55</v>
          </cell>
          <cell r="F201">
            <v>8802.7800000000007</v>
          </cell>
        </row>
        <row r="202">
          <cell r="A202" t="str">
            <v>BC.1774</v>
          </cell>
          <cell r="B202" t="str">
            <v>Ñaøo san ñaát baèng maùy ñaøo £ 1,25m3. OÂtoâ 7T,maùy uûi £ 110 CV phaïm vi 1000m ñaát C4</v>
          </cell>
          <cell r="C202" t="str">
            <v>m3</v>
          </cell>
          <cell r="D202" t="str">
            <v>caùi</v>
          </cell>
          <cell r="E202">
            <v>142.75</v>
          </cell>
          <cell r="F202">
            <v>10364.17</v>
          </cell>
        </row>
        <row r="203">
          <cell r="A203" t="str">
            <v>BC.1782</v>
          </cell>
          <cell r="B203" t="str">
            <v>Ñaøo san ñaát baèng maùy ñaøo £ 1,25m3. OÂtoâ 10T,maùy uûi £ 110 CV phaïm vi 1000m ñaát C2</v>
          </cell>
          <cell r="C203" t="str">
            <v>m3</v>
          </cell>
          <cell r="D203" t="str">
            <v>caùi</v>
          </cell>
          <cell r="E203">
            <v>80.680000000000007</v>
          </cell>
          <cell r="F203">
            <v>6989.09</v>
          </cell>
        </row>
        <row r="204">
          <cell r="A204" t="str">
            <v>BC.1783</v>
          </cell>
          <cell r="B204" t="str">
            <v>Ñaøo san ñaát baèng maùy ñaøo £ 1,25m3. OÂtoâ 10T,maùy uûi £ 110 CV phaïm vi 1000m ñaát C3</v>
          </cell>
          <cell r="C204" t="str">
            <v>m3</v>
          </cell>
          <cell r="D204" t="str">
            <v>caùi</v>
          </cell>
          <cell r="E204">
            <v>100.55</v>
          </cell>
          <cell r="F204">
            <v>7884.39</v>
          </cell>
        </row>
        <row r="205">
          <cell r="A205" t="str">
            <v>BC.1784</v>
          </cell>
          <cell r="B205" t="str">
            <v>Ñaøo san ñaát baèng maùy ñaøo £ 1,25m3. OÂtoâ 10T,maùy uûi £ 110 CV phaïm vi 1000m ñaát C4</v>
          </cell>
          <cell r="C205" t="str">
            <v>m3</v>
          </cell>
          <cell r="D205" t="str">
            <v>caùi</v>
          </cell>
          <cell r="E205">
            <v>142.75</v>
          </cell>
          <cell r="F205">
            <v>9510.73</v>
          </cell>
        </row>
        <row r="206">
          <cell r="A206" t="str">
            <v>BC.1792</v>
          </cell>
          <cell r="B206" t="str">
            <v>Ñaøo san ñaát baèng maùy ñaøo £ 1,25m3. OÂtoâ 12T,maùy uûi £ 110 CV phaïm vi 1000m ñaát C2</v>
          </cell>
          <cell r="C206" t="str">
            <v>m3</v>
          </cell>
          <cell r="D206" t="str">
            <v>caùi</v>
          </cell>
          <cell r="E206">
            <v>80.680000000000007</v>
          </cell>
          <cell r="F206">
            <v>6942.45</v>
          </cell>
        </row>
        <row r="207">
          <cell r="A207" t="str">
            <v>BC.1793</v>
          </cell>
          <cell r="B207" t="str">
            <v>Ñaøo san ñaát baèng maùy ñaøo £ 1,25m3. OÂtoâ 12T,maùy uûi £ 110 CV phaïm vi 1000m ñaát C3</v>
          </cell>
          <cell r="C207" t="str">
            <v>m3</v>
          </cell>
          <cell r="D207" t="str">
            <v>caùi</v>
          </cell>
          <cell r="E207">
            <v>100.55</v>
          </cell>
          <cell r="F207">
            <v>7910.21</v>
          </cell>
        </row>
        <row r="208">
          <cell r="A208" t="str">
            <v>BC.1794</v>
          </cell>
          <cell r="B208" t="str">
            <v>Ñaøo san ñaát baèng maùy ñaøo £ 1,25m3. OÂtoâ 12T,maùy uûi £ 110 CV phaïm vi 1000m ñaát C4</v>
          </cell>
          <cell r="C208" t="str">
            <v>m3</v>
          </cell>
          <cell r="D208" t="str">
            <v>caùi</v>
          </cell>
          <cell r="E208">
            <v>142.75</v>
          </cell>
          <cell r="F208">
            <v>9519.7800000000007</v>
          </cell>
        </row>
        <row r="209">
          <cell r="A209" t="str">
            <v>BC.1802</v>
          </cell>
          <cell r="B209" t="str">
            <v>Ñaøo san ñaát baèng maùy ñaøo £ 1,6m3. OÂtoâ 10T,maùy uûi £ 110 CV phaïm vi 1000m ñaát C2</v>
          </cell>
          <cell r="C209" t="str">
            <v>m3</v>
          </cell>
          <cell r="D209" t="str">
            <v>caùi</v>
          </cell>
          <cell r="E209">
            <v>80.680000000000007</v>
          </cell>
          <cell r="F209">
            <v>6879.44</v>
          </cell>
        </row>
        <row r="210">
          <cell r="A210" t="str">
            <v>BC.1803</v>
          </cell>
          <cell r="B210" t="str">
            <v>Ñaøo san ñaát baèng maùy ñaøo £ 1,6m3. OÂtoâ 10T,maùy uûi £ 110 CV phaïm vi 1000m ñaát C3</v>
          </cell>
          <cell r="C210" t="str">
            <v>m3</v>
          </cell>
          <cell r="D210" t="str">
            <v>m</v>
          </cell>
          <cell r="E210">
            <v>100.55</v>
          </cell>
          <cell r="F210">
            <v>7797.35</v>
          </cell>
        </row>
        <row r="211">
          <cell r="A211" t="str">
            <v>BC.1804</v>
          </cell>
          <cell r="B211" t="str">
            <v>Ñaøo san ñaát baèng maùy ñaøo £ 1,6m3. OÂtoâ 10T,maùy uûi £ 110 CV phaïm vi 1000m ñaát C4</v>
          </cell>
          <cell r="C211" t="str">
            <v>m3</v>
          </cell>
          <cell r="E211">
            <v>142.75</v>
          </cell>
          <cell r="F211">
            <v>9663.57</v>
          </cell>
        </row>
        <row r="212">
          <cell r="A212" t="str">
            <v>BC.1812</v>
          </cell>
          <cell r="B212" t="str">
            <v>Ñaøo san ñaát baèng maùy ñaøo £ 1,6m3. OÂtoâ 12T,maùy uûi £ 110 CV phaïm vi 1000m ñaát C2</v>
          </cell>
          <cell r="C212" t="str">
            <v>m3</v>
          </cell>
          <cell r="D212" t="str">
            <v>chuoãi</v>
          </cell>
          <cell r="E212">
            <v>80.680000000000007</v>
          </cell>
          <cell r="F212">
            <v>6832.8</v>
          </cell>
        </row>
        <row r="213">
          <cell r="A213" t="str">
            <v>BC.1813</v>
          </cell>
          <cell r="B213" t="str">
            <v>Ñaøo san ñaát baèng maùy ñaøo £ 1,6m3. OÂtoâ 12T,maùy uûi £ 110 CV phaïm vi 1000m ñaát C3</v>
          </cell>
          <cell r="C213" t="str">
            <v>m3</v>
          </cell>
          <cell r="D213" t="str">
            <v>Chuoãi</v>
          </cell>
          <cell r="E213">
            <v>100.55</v>
          </cell>
          <cell r="F213">
            <v>7823.17</v>
          </cell>
        </row>
        <row r="214">
          <cell r="A214" t="str">
            <v>BC.1814</v>
          </cell>
          <cell r="B214" t="str">
            <v>Ñaøo san ñaát baèng maùy ñaøo £ 1,6m3. OÂtoâ 12T,maùy uûi £ 110 CV phaïm vi 1000m ñaát C4</v>
          </cell>
          <cell r="C214" t="str">
            <v>m3</v>
          </cell>
          <cell r="D214" t="str">
            <v>chuoãi</v>
          </cell>
          <cell r="E214">
            <v>142.75</v>
          </cell>
          <cell r="F214">
            <v>9672.6200000000008</v>
          </cell>
        </row>
        <row r="215">
          <cell r="A215" t="str">
            <v>BC.1822</v>
          </cell>
          <cell r="B215" t="str">
            <v>Ñaøo san ñaát baèng maùy ñaøo £ 2,3m3. OÂtoâ 12T,maùy uûi £ 110 CV phaïm vi 1000m ñaát C2</v>
          </cell>
          <cell r="C215" t="str">
            <v>m3</v>
          </cell>
          <cell r="D215" t="str">
            <v>chuoãi</v>
          </cell>
          <cell r="E215">
            <v>80.680000000000007</v>
          </cell>
          <cell r="F215">
            <v>6897.41</v>
          </cell>
        </row>
        <row r="216">
          <cell r="A216" t="str">
            <v>BC.1823</v>
          </cell>
          <cell r="B216" t="str">
            <v>Ñaøo san ñaát baèng maùy ñaøo £ 2,3m3. OÂtoâ 12T,maùy uûi £ 110 CV phaïm vi 1000m ñaát C3</v>
          </cell>
          <cell r="C216" t="str">
            <v>m3</v>
          </cell>
          <cell r="D216" t="str">
            <v>caùi</v>
          </cell>
          <cell r="E216">
            <v>100.55</v>
          </cell>
          <cell r="F216">
            <v>8111.99</v>
          </cell>
        </row>
        <row r="217">
          <cell r="A217" t="str">
            <v>BC.1824</v>
          </cell>
          <cell r="B217" t="str">
            <v>Ñaøo san ñaát baèng maùy ñaøo £ 2,3m3. OÂtoâ 12T,maùy uûi £ 110 CV phaïm vi 1000m ñaát C4</v>
          </cell>
          <cell r="C217" t="str">
            <v>m3</v>
          </cell>
          <cell r="D217" t="str">
            <v>caùi</v>
          </cell>
          <cell r="E217">
            <v>142.75</v>
          </cell>
          <cell r="F217">
            <v>9987.99</v>
          </cell>
        </row>
        <row r="218">
          <cell r="B218" t="str">
            <v>ÑAØO XUÙC ÑAÁT ÑEÅ ÑAÉP HOAËC ÑOÅI ÑI</v>
          </cell>
          <cell r="C218" t="str">
            <v>Laép ñaët söù ñöùng 220kV</v>
          </cell>
          <cell r="D218" t="str">
            <v>caùi</v>
          </cell>
          <cell r="F218">
            <v>16626</v>
          </cell>
        </row>
        <row r="219">
          <cell r="B219" t="str">
            <v>Phaïm vi 300m</v>
          </cell>
          <cell r="C219" t="str">
            <v>Laép ñaët söù xuyeân 10-35kV</v>
          </cell>
          <cell r="D219" t="str">
            <v>caùi</v>
          </cell>
        </row>
        <row r="220">
          <cell r="A220" t="str">
            <v>BD.1112</v>
          </cell>
          <cell r="B220" t="str">
            <v>Ñaøo xuùc ñaát phaïm vi £ 300m (baèng oâtoâ 5T, maùy uûi £110CV, maùy ñaøo £ 0,4 m3) ñaát C2</v>
          </cell>
          <cell r="C220" t="str">
            <v>m3</v>
          </cell>
          <cell r="D220" t="str">
            <v>caùi</v>
          </cell>
          <cell r="E220">
            <v>80.680000000000007</v>
          </cell>
          <cell r="F220">
            <v>4710.99</v>
          </cell>
        </row>
        <row r="221">
          <cell r="A221" t="str">
            <v>BD.1113</v>
          </cell>
          <cell r="B221" t="str">
            <v>Ñaøo xuùc ñaát phaïm vi £ 300m (baèng oâtoâ 5T, maùy uûi £110CV, maùy ñaøo £ 0,4 m3) ñaát C3</v>
          </cell>
          <cell r="C221" t="str">
            <v>m3</v>
          </cell>
          <cell r="D221" t="str">
            <v>caùi</v>
          </cell>
          <cell r="E221">
            <v>100.55</v>
          </cell>
          <cell r="F221">
            <v>5977.37</v>
          </cell>
        </row>
        <row r="222">
          <cell r="A222" t="str">
            <v>BD.1122</v>
          </cell>
          <cell r="B222" t="str">
            <v>Ñaøo xuùc ñaát phaïm vi £ 300m (baèng oâtoâ 5T, maùy uûi £110CV, maùy ñaøo £ 0,8 m3) ñaát C2</v>
          </cell>
          <cell r="C222" t="str">
            <v>m3</v>
          </cell>
          <cell r="D222" t="str">
            <v>caùi</v>
          </cell>
          <cell r="E222">
            <v>100.55</v>
          </cell>
          <cell r="F222">
            <v>4706.57</v>
          </cell>
        </row>
        <row r="223">
          <cell r="A223" t="str">
            <v>BD.1123</v>
          </cell>
          <cell r="B223" t="str">
            <v>Ñaøo xuùc ñaát phaïm vi £ 300m (baèng oâtoâ 5T, maùy uûi £110CV, maùy ñaøo £ 0,8 m3) ñaát C3</v>
          </cell>
          <cell r="C223" t="str">
            <v>m3</v>
          </cell>
          <cell r="E223">
            <v>100.55</v>
          </cell>
          <cell r="F223">
            <v>5771.27</v>
          </cell>
        </row>
        <row r="224">
          <cell r="A224" t="str">
            <v>BD.1124</v>
          </cell>
          <cell r="B224" t="str">
            <v>Ñaøo xuùc ñaát phaïm vi £ 300m (baèng oâtoâ 5T, maùy uûi £110CV, maùy ñaøo £ 0,8 m3) ñaát C4</v>
          </cell>
          <cell r="C224" t="str">
            <v>m3</v>
          </cell>
          <cell r="D224" t="str">
            <v>m</v>
          </cell>
          <cell r="E224">
            <v>100.55</v>
          </cell>
          <cell r="F224">
            <v>6353.11</v>
          </cell>
        </row>
        <row r="225">
          <cell r="B225" t="str">
            <v>Phaïm vi 500m</v>
          </cell>
          <cell r="C225" t="str">
            <v>Tieát dieän  &lt;=50mm2</v>
          </cell>
          <cell r="D225" t="str">
            <v>m</v>
          </cell>
          <cell r="F225">
            <v>2.9</v>
          </cell>
        </row>
        <row r="226">
          <cell r="A226" t="str">
            <v>BD.1313</v>
          </cell>
          <cell r="B226" t="str">
            <v xml:space="preserve">Ñaøo xuùc ñaát phaïm vi £ 500m ñaát loaïi 3 (baèng oâtoâ 5T, maùy uûi £110CV, maùy ñaøo £ 0,4 m3) </v>
          </cell>
          <cell r="C226" t="str">
            <v>m3</v>
          </cell>
          <cell r="D226" t="str">
            <v>m</v>
          </cell>
          <cell r="E226">
            <v>100.55</v>
          </cell>
          <cell r="F226">
            <v>6690</v>
          </cell>
        </row>
        <row r="227">
          <cell r="A227" t="str">
            <v>BD.1323</v>
          </cell>
          <cell r="B227" t="str">
            <v xml:space="preserve">Ñaøo xuùc ñaát phaïm vi £ 500m ñaát loaïi 3 (baèng oâtoâ 5T, maùy uûi £110CV, maùy ñaøo £ 0,8 m3) </v>
          </cell>
          <cell r="C227" t="str">
            <v>m3</v>
          </cell>
          <cell r="D227" t="str">
            <v>m</v>
          </cell>
          <cell r="E227">
            <v>100.55</v>
          </cell>
          <cell r="F227">
            <v>6483.9</v>
          </cell>
        </row>
        <row r="228">
          <cell r="B228" t="str">
            <v>Phaïm vi 700m</v>
          </cell>
          <cell r="C228" t="str">
            <v>Tieát dieän  &lt;=120mm2</v>
          </cell>
          <cell r="D228" t="str">
            <v>m</v>
          </cell>
          <cell r="F228">
            <v>3.82</v>
          </cell>
        </row>
        <row r="229">
          <cell r="A229" t="str">
            <v>BD.1513</v>
          </cell>
          <cell r="B229" t="str">
            <v xml:space="preserve">Ñaøo xuùc ñaát phaïm vi £ 700m ñaát loaïi 3 (baèng oâtoâ 5T, maùy uûi £110CV, maùy ñaøo £ 0,4 m3) </v>
          </cell>
          <cell r="C229" t="str">
            <v>m3</v>
          </cell>
          <cell r="D229" t="str">
            <v>m</v>
          </cell>
          <cell r="E229">
            <v>100.55</v>
          </cell>
          <cell r="F229">
            <v>7154.77</v>
          </cell>
        </row>
        <row r="230">
          <cell r="A230" t="str">
            <v>BD.1523</v>
          </cell>
          <cell r="B230" t="str">
            <v xml:space="preserve">Ñaøo xuùc ñaát phaïm vi £ 700m ñaát loaïi 3 (baèng oâtoâ 5T, maùy uûi £110CV, maùy ñaøo £ 0,8 m3) </v>
          </cell>
          <cell r="C230" t="str">
            <v>m3</v>
          </cell>
          <cell r="D230" t="str">
            <v>m</v>
          </cell>
          <cell r="E230">
            <v>100.55</v>
          </cell>
          <cell r="F230">
            <v>6855.71</v>
          </cell>
        </row>
        <row r="231">
          <cell r="B231" t="str">
            <v>Phaïm vi 1000m</v>
          </cell>
          <cell r="C231" t="str">
            <v>Tieát dieän  &lt;=240mm2</v>
          </cell>
          <cell r="D231" t="str">
            <v>m</v>
          </cell>
          <cell r="F231">
            <v>4.21</v>
          </cell>
        </row>
        <row r="232">
          <cell r="A232" t="str">
            <v>BD.1712</v>
          </cell>
          <cell r="B232" t="str">
            <v>Ñaøo xuùc ñaát phaïm vi £ 1000m (baèng oâtoâ 5T, maùy uûi £110CV, maùy ñaøo £ 0,4 m3) ñaát C2</v>
          </cell>
          <cell r="C232" t="str">
            <v>m3</v>
          </cell>
          <cell r="D232" t="str">
            <v>m</v>
          </cell>
          <cell r="E232">
            <v>80.680000000000007</v>
          </cell>
          <cell r="F232">
            <v>6244.7</v>
          </cell>
        </row>
        <row r="233">
          <cell r="A233" t="str">
            <v>BD.1713</v>
          </cell>
          <cell r="B233" t="str">
            <v>Ñaøo xuùc ñaát phaïm vi £ 1000m (baèng oâtoâ 5T, maùy uûi £110CV, maùy ñaøo £ 0,4 m3) ñaát C3</v>
          </cell>
          <cell r="C233" t="str">
            <v>m3</v>
          </cell>
          <cell r="E233">
            <v>100.55</v>
          </cell>
          <cell r="F233">
            <v>7836.42</v>
          </cell>
        </row>
        <row r="234">
          <cell r="A234" t="str">
            <v>BD.1722</v>
          </cell>
          <cell r="B234" t="str">
            <v>Ñaøo xuùc ñaát phaïm vi £ 1000m (baèng oâtoâ 7T, maùy uûi £110CV, maùy ñaøo £ 0,4 m3) ñaát C2</v>
          </cell>
          <cell r="C234" t="str">
            <v>m3</v>
          </cell>
          <cell r="D234" t="str">
            <v>m</v>
          </cell>
          <cell r="E234">
            <v>80.680000000000007</v>
          </cell>
          <cell r="F234">
            <v>6755.52</v>
          </cell>
        </row>
        <row r="235">
          <cell r="A235" t="str">
            <v>BD.1723</v>
          </cell>
          <cell r="B235" t="str">
            <v>Ñaøo xuùc ñaát phaïm vi £ 1000m (baèng oâtoâ 7T, maùy uûi £110CV, maùy ñaøo £ 0,4 m3) ñaát C3</v>
          </cell>
          <cell r="C235" t="str">
            <v>m3</v>
          </cell>
          <cell r="D235" t="str">
            <v>m</v>
          </cell>
          <cell r="E235">
            <v>100.55</v>
          </cell>
          <cell r="F235">
            <v>8213.57</v>
          </cell>
        </row>
        <row r="236">
          <cell r="A236" t="str">
            <v>BD.1732</v>
          </cell>
          <cell r="B236" t="str">
            <v>Ñaøo xuùc ñaát phaïm vi £ 1000m (baèng oâtoâ 5T, maùy uûi £110CV, maùy ñaøo £ 0,8 m3) ñaát C2</v>
          </cell>
          <cell r="C236" t="str">
            <v>m3</v>
          </cell>
          <cell r="D236" t="str">
            <v>m</v>
          </cell>
          <cell r="E236">
            <v>80.680000000000007</v>
          </cell>
          <cell r="F236">
            <v>6240.28</v>
          </cell>
        </row>
        <row r="237">
          <cell r="A237" t="str">
            <v>BD.1733</v>
          </cell>
          <cell r="B237" t="str">
            <v>Ñaøo xuùc ñaát phaïm vi £ 1000m (baèng oâtoâ 5T, maùy uûi £110CV, maùy ñaøo £ 0,8 m3) ñaát C3</v>
          </cell>
          <cell r="C237" t="str">
            <v>m3</v>
          </cell>
          <cell r="D237" t="str">
            <v>m</v>
          </cell>
          <cell r="E237">
            <v>100.55</v>
          </cell>
          <cell r="F237">
            <v>7630.32</v>
          </cell>
        </row>
        <row r="238">
          <cell r="A238" t="str">
            <v>BD.1734</v>
          </cell>
          <cell r="B238" t="str">
            <v>Ñaøo xuùc ñaát phaïm vi £ 1000m (baèng oâtoâ 5T, maùy uûi £110CV, maùy ñaøo £ 0,8 m3) ñaát C4</v>
          </cell>
          <cell r="C238" t="str">
            <v>m3</v>
          </cell>
          <cell r="D238" t="str">
            <v>m</v>
          </cell>
          <cell r="E238">
            <v>142.75</v>
          </cell>
          <cell r="F238">
            <v>8212.16</v>
          </cell>
        </row>
        <row r="239">
          <cell r="A239" t="str">
            <v>BD.1742</v>
          </cell>
          <cell r="B239" t="str">
            <v>Ñaøo xuùc ñaát phaïm vi £ 1000m (baèng oâtoâ 7T, maùy uûi £110CV, maùy ñaøo £ 0,8 m3) ñaát C2</v>
          </cell>
          <cell r="C239" t="str">
            <v>m3</v>
          </cell>
          <cell r="E239">
            <v>80.680000000000007</v>
          </cell>
          <cell r="F239">
            <v>6571.1</v>
          </cell>
        </row>
        <row r="240">
          <cell r="A240" t="str">
            <v>BD.1743</v>
          </cell>
          <cell r="B240" t="str">
            <v>Ñaøo xuùc ñaát phaïm vi £ 1000m (baèng oâtoâ 7T, maùy uûi £110CV, maùy ñaøo £ 0,8 m3) ñaát C3</v>
          </cell>
          <cell r="C240" t="str">
            <v>m3</v>
          </cell>
          <cell r="D240" t="str">
            <v>boä</v>
          </cell>
          <cell r="E240">
            <v>100.55</v>
          </cell>
          <cell r="F240">
            <v>8007.47</v>
          </cell>
        </row>
        <row r="241">
          <cell r="A241" t="str">
            <v>BD.1744</v>
          </cell>
          <cell r="B241" t="str">
            <v>Ñaøo xuùc ñaát phaïm vi £ 1000m (baèng oâtoâ 7T, maùy uûi £110CV, maùy ñaøo £ 0,8 m3) ñaát C4</v>
          </cell>
          <cell r="C241" t="str">
            <v>m3</v>
          </cell>
          <cell r="D241" t="str">
            <v>boä</v>
          </cell>
          <cell r="E241">
            <v>142.75</v>
          </cell>
          <cell r="F241">
            <v>8635.11</v>
          </cell>
        </row>
        <row r="242">
          <cell r="A242" t="str">
            <v>BD.1752</v>
          </cell>
          <cell r="B242" t="str">
            <v>Ñaøo xuùc ñaát phaïm vi £ 1000m (baèng oâtoâ 10T, maùy uûi £110CV, maùy ñaøo £ 0,8 m3) ñaát C2</v>
          </cell>
          <cell r="C242" t="str">
            <v>m3</v>
          </cell>
          <cell r="D242" t="str">
            <v>boä</v>
          </cell>
          <cell r="E242">
            <v>80.680000000000007</v>
          </cell>
          <cell r="F242">
            <v>6152.76</v>
          </cell>
        </row>
        <row r="243">
          <cell r="A243" t="str">
            <v>BD.1753</v>
          </cell>
          <cell r="B243" t="str">
            <v>Ñaøo xuùc ñaát phaïm vi £ 1000m (baèng oâtoâ 10T, maùy uûi £110CV, maùy ñaøo £ 0,8 m3) ñaát C3</v>
          </cell>
          <cell r="C243" t="str">
            <v>m3</v>
          </cell>
          <cell r="D243" t="str">
            <v>boä</v>
          </cell>
          <cell r="E243">
            <v>100.55</v>
          </cell>
          <cell r="F243">
            <v>7089.08</v>
          </cell>
        </row>
        <row r="244">
          <cell r="A244" t="str">
            <v>BD.1754</v>
          </cell>
          <cell r="B244" t="str">
            <v>Ñaøo xuùc ñaát phaïm vi £ 1000m (baèng oâtoâ 10T, maùy uûi £110CV, maùy ñaøo £ 0,8 m3) ñaát C4</v>
          </cell>
          <cell r="C244" t="str">
            <v>m3</v>
          </cell>
          <cell r="D244" t="str">
            <v>boä</v>
          </cell>
          <cell r="E244">
            <v>142.75</v>
          </cell>
          <cell r="F244">
            <v>7781.67</v>
          </cell>
        </row>
        <row r="245">
          <cell r="A245" t="str">
            <v>BD.1762</v>
          </cell>
          <cell r="B245" t="str">
            <v>Ñaøo xuùc ñaát phaïm vi £ 1000m (baèng oâtoâ 12T, maùy uûi £110CV, maùy ñaøo £ 0,8 m3) ñaát C2</v>
          </cell>
          <cell r="C245" t="str">
            <v>m3</v>
          </cell>
          <cell r="D245" t="str">
            <v>m</v>
          </cell>
          <cell r="E245">
            <v>80.680000000000007</v>
          </cell>
          <cell r="F245">
            <v>6106.12</v>
          </cell>
        </row>
        <row r="246">
          <cell r="A246" t="str">
            <v>BD.1763</v>
          </cell>
          <cell r="B246" t="str">
            <v>Ñaøo xuùc ñaát phaïm vi £ 1000m (baèng oâtoâ 12T, maùy uûi £110CV, maùy ñaøo £ 0,8 m3) ñaát C3</v>
          </cell>
          <cell r="C246" t="str">
            <v>m3</v>
          </cell>
          <cell r="D246" t="str">
            <v>m</v>
          </cell>
          <cell r="E246">
            <v>100.55</v>
          </cell>
          <cell r="F246">
            <v>7114.9</v>
          </cell>
        </row>
        <row r="247">
          <cell r="A247" t="str">
            <v>BD.1764</v>
          </cell>
          <cell r="B247" t="str">
            <v>Ñaøo xuùc ñaát phaïm vi £ 1000m (baèng oâtoâ 12T, maùy uûi £110CV, maùy ñaøo £ 0,8 m3) ñaát C4</v>
          </cell>
          <cell r="C247" t="str">
            <v>m3</v>
          </cell>
          <cell r="D247" t="str">
            <v>m</v>
          </cell>
          <cell r="E247">
            <v>142.75</v>
          </cell>
          <cell r="F247">
            <v>7790.72</v>
          </cell>
        </row>
        <row r="248">
          <cell r="A248" t="str">
            <v>BD.1772</v>
          </cell>
          <cell r="B248" t="str">
            <v>Ñaøo xuùc ñaát phaïm vi £ 1000m (baèng oâtoâ 7T, maùy uûi £110CV, maùy ñaøo £ 1,25 m3) ñaát C2</v>
          </cell>
          <cell r="C248" t="str">
            <v>m3</v>
          </cell>
          <cell r="D248" t="str">
            <v>m</v>
          </cell>
          <cell r="E248">
            <v>80.680000000000007</v>
          </cell>
          <cell r="F248">
            <v>7139.56</v>
          </cell>
        </row>
        <row r="249">
          <cell r="A249" t="str">
            <v>BD.1773</v>
          </cell>
          <cell r="B249" t="str">
            <v>Ñaøo xuùc ñaát phaïm vi £ 1000m (baèng oâtoâ 7T, maùy uûi £110CV, maùy ñaøo £ 1,25 m3) ñaát C3</v>
          </cell>
          <cell r="C249" t="str">
            <v>m3</v>
          </cell>
          <cell r="D249" t="str">
            <v>m</v>
          </cell>
          <cell r="E249">
            <v>100.55</v>
          </cell>
          <cell r="F249">
            <v>8472.9699999999993</v>
          </cell>
        </row>
        <row r="250">
          <cell r="A250" t="str">
            <v>BD.1774</v>
          </cell>
          <cell r="B250" t="str">
            <v>Ñaøo xuùc ñaát phaïm vi £ 1000m (baèng oâtoâ 7T, maùy uûi £110CV, maùy ñaøo £ 1,25 m3) ñaát C4</v>
          </cell>
          <cell r="C250" t="str">
            <v>m3</v>
          </cell>
          <cell r="D250" t="str">
            <v>m</v>
          </cell>
          <cell r="E250">
            <v>142.75</v>
          </cell>
          <cell r="F250">
            <v>9954.33</v>
          </cell>
        </row>
        <row r="251">
          <cell r="A251" t="str">
            <v>BD.1782</v>
          </cell>
          <cell r="B251" t="str">
            <v>Ñaøo xuùc ñaát phaïm vi £ 1000m (baèng oâtoâ 10T, maùy uûi £110CV, maùy ñaøo £ 1,25 m3) ñaát C2</v>
          </cell>
          <cell r="C251" t="str">
            <v>m3</v>
          </cell>
          <cell r="D251" t="str">
            <v>coïc</v>
          </cell>
          <cell r="E251">
            <v>80.680000000000007</v>
          </cell>
          <cell r="F251">
            <v>6721.22</v>
          </cell>
        </row>
        <row r="252">
          <cell r="A252" t="str">
            <v>BD.1783</v>
          </cell>
          <cell r="B252" t="str">
            <v>Ñaøo xuùc ñaát phaïm vi £ 1000m (baèng oâtoâ 10T, maùy uûi £110CV, maùy ñaøo £ 1,25 m3) ñaát C3</v>
          </cell>
          <cell r="C252" t="str">
            <v>m3</v>
          </cell>
          <cell r="D252" t="str">
            <v>m</v>
          </cell>
          <cell r="E252">
            <v>100.55</v>
          </cell>
          <cell r="F252">
            <v>7554.58</v>
          </cell>
        </row>
        <row r="253">
          <cell r="A253" t="str">
            <v>BD.1784</v>
          </cell>
          <cell r="B253" t="str">
            <v>Ñaøo xuùc ñaát phaïm vi £ 1000m (baèng oâtoâ 10T, maùy uûi £110CV, maùy ñaøo £ 1,25 m3) ñaát C4</v>
          </cell>
          <cell r="C253" t="str">
            <v>m3</v>
          </cell>
          <cell r="D253" t="str">
            <v>Taán</v>
          </cell>
          <cell r="E253">
            <v>142.75</v>
          </cell>
          <cell r="F253">
            <v>9100.89</v>
          </cell>
        </row>
        <row r="254">
          <cell r="A254" t="str">
            <v>BD.1792</v>
          </cell>
          <cell r="B254" t="str">
            <v>Ñaøo xuùc ñaát phaïm vi £ 1000m (baèng oâtoâ 12T, maùy uûi £110CV, maùy ñaøo £ 1,25 m3) ñaát C2</v>
          </cell>
          <cell r="C254" t="str">
            <v>m3</v>
          </cell>
          <cell r="D254" t="str">
            <v>m</v>
          </cell>
          <cell r="E254">
            <v>80.680000000000007</v>
          </cell>
          <cell r="F254">
            <v>6674.58</v>
          </cell>
        </row>
        <row r="255">
          <cell r="A255" t="str">
            <v>BD.1793</v>
          </cell>
          <cell r="B255" t="str">
            <v>Ñaøo xuùc ñaát phaïm vi £ 1000m (baèng oâtoâ 12T, maùy uûi £110CV, maùy ñaøo £ 1,25 m3) ñaát C3</v>
          </cell>
          <cell r="C255" t="str">
            <v>m3</v>
          </cell>
          <cell r="D255" t="str">
            <v>m</v>
          </cell>
          <cell r="E255">
            <v>100.55</v>
          </cell>
          <cell r="F255">
            <v>7580.4</v>
          </cell>
        </row>
        <row r="256">
          <cell r="A256" t="str">
            <v>BD.1794</v>
          </cell>
          <cell r="B256" t="str">
            <v>Ñaøo xuùc ñaát phaïm vi £ 1000m (baèng oâtoâ 12T, maùy uûi £110CV, maùy ñaøo £ 1,25 m3) ñaát C4</v>
          </cell>
          <cell r="C256" t="str">
            <v>m3</v>
          </cell>
          <cell r="D256" t="str">
            <v>m</v>
          </cell>
          <cell r="E256">
            <v>142.75</v>
          </cell>
          <cell r="F256">
            <v>9109.94</v>
          </cell>
        </row>
        <row r="257">
          <cell r="A257" t="str">
            <v>BD.1802</v>
          </cell>
          <cell r="B257" t="str">
            <v>Ñaøo xuùc ñaát phaïm vi £ 1000m (baèng oâtoâ 10T, maùy uûi £110CV, maùy ñaøo £ 1,6 m3) ñaát C2</v>
          </cell>
          <cell r="C257" t="str">
            <v>m3</v>
          </cell>
          <cell r="D257" t="str">
            <v>m</v>
          </cell>
          <cell r="E257">
            <v>80.680000000000007</v>
          </cell>
          <cell r="F257">
            <v>6625.04</v>
          </cell>
        </row>
        <row r="258">
          <cell r="A258" t="str">
            <v>BD.1803</v>
          </cell>
          <cell r="B258" t="str">
            <v>Ñaøo xuùc ñaát phaïm vi £ 1000m (baèng oâtoâ 10T, maùy uûi £110CV, maùy ñaøo £ 1,6 m3) ñaát C3</v>
          </cell>
          <cell r="C258" t="str">
            <v>m3</v>
          </cell>
          <cell r="D258" t="str">
            <v>Taán</v>
          </cell>
          <cell r="E258">
            <v>100.55</v>
          </cell>
          <cell r="F258">
            <v>7501.61</v>
          </cell>
        </row>
        <row r="259">
          <cell r="A259" t="str">
            <v>BD.1804</v>
          </cell>
          <cell r="B259" t="str">
            <v>Ñaøo xuùc ñaát phaïm vi £ 1000m (baèng oâtoâ 10T, maùy uûi £110CV, maùy ñaøo £ 1,6 m3) ñaát C4</v>
          </cell>
          <cell r="C259" t="str">
            <v>m3</v>
          </cell>
          <cell r="D259" t="str">
            <v>tuû</v>
          </cell>
          <cell r="E259">
            <v>142.75</v>
          </cell>
          <cell r="F259">
            <v>9209.1299999999992</v>
          </cell>
        </row>
        <row r="260">
          <cell r="A260" t="str">
            <v>BD.1812</v>
          </cell>
          <cell r="B260" t="str">
            <v>Ñaøo xuùc ñaát phaïm vi £ 1000m (baèng oâtoâ 12T, maùy uûi £110CV, maùy ñaøo £ 1,6 m3) ñaát C2</v>
          </cell>
          <cell r="C260" t="str">
            <v>m3</v>
          </cell>
          <cell r="D260" t="str">
            <v>tuû</v>
          </cell>
          <cell r="E260">
            <v>80.680000000000007</v>
          </cell>
          <cell r="F260">
            <v>6578.4</v>
          </cell>
        </row>
        <row r="261">
          <cell r="A261" t="str">
            <v>BD.1813</v>
          </cell>
          <cell r="B261" t="str">
            <v>Ñaøo xuùc ñaát phaïm vi £ 1000m (baèng oâtoâ 12T, maùy uûi £110CV, maùy ñaøo £ 1,6 m3) ñaát C3</v>
          </cell>
          <cell r="C261" t="str">
            <v>m3</v>
          </cell>
          <cell r="D261" t="str">
            <v>tuû</v>
          </cell>
          <cell r="E261">
            <v>100.55</v>
          </cell>
          <cell r="F261">
            <v>7527.43</v>
          </cell>
        </row>
        <row r="262">
          <cell r="A262" t="str">
            <v>BD.1814</v>
          </cell>
          <cell r="B262" t="str">
            <v>Ñaøo xuùc ñaát phaïm vi £ 1000m (baèng oâtoâ 12T, maùy uûi £110CV, maùy ñaøo £ 1,6 m3) ñaát C4</v>
          </cell>
          <cell r="C262" t="str">
            <v>m3</v>
          </cell>
          <cell r="D262" t="str">
            <v>tuû</v>
          </cell>
          <cell r="E262">
            <v>142.75</v>
          </cell>
          <cell r="F262">
            <v>9218.18</v>
          </cell>
        </row>
        <row r="263">
          <cell r="A263" t="str">
            <v>BD.1822</v>
          </cell>
          <cell r="B263" t="str">
            <v>Ñaøo xuùc ñaát phaïm vi £ 1000m (baèng oâtoâ 12T, maùy uûi £110CV, maùy ñaøo £ 2,3 m3) ñaát C2</v>
          </cell>
          <cell r="C263" t="str">
            <v>m3</v>
          </cell>
          <cell r="D263" t="str">
            <v>tuû</v>
          </cell>
          <cell r="E263">
            <v>80.680000000000007</v>
          </cell>
          <cell r="F263">
            <v>6530.92</v>
          </cell>
        </row>
        <row r="264">
          <cell r="A264" t="str">
            <v>BD.1823</v>
          </cell>
          <cell r="B264" t="str">
            <v>Ñaøo xuùc ñaát phaïm vi £ 1000m (baèng oâtoâ 12T, maùy uûi £110CV, maùy ñaøo £ 2,3 m3) ñaát C3</v>
          </cell>
          <cell r="C264" t="str">
            <v>m3</v>
          </cell>
          <cell r="D264" t="str">
            <v>tuû</v>
          </cell>
          <cell r="E264">
            <v>100.55</v>
          </cell>
          <cell r="F264">
            <v>7712.5</v>
          </cell>
        </row>
        <row r="265">
          <cell r="A265" t="str">
            <v>BD.1824</v>
          </cell>
          <cell r="B265" t="str">
            <v>Ñaøo xuùc ñaát phaïm vi £ 1000m (baèng oâtoâ 12T, maùy uûi £110CV, maùy ñaøo £ 2,3 m3) ñaát C4</v>
          </cell>
          <cell r="C265" t="str">
            <v>m3</v>
          </cell>
          <cell r="D265" t="str">
            <v>tuû</v>
          </cell>
          <cell r="E265">
            <v>142.75</v>
          </cell>
          <cell r="F265">
            <v>9496.23</v>
          </cell>
        </row>
        <row r="266">
          <cell r="B266" t="str">
            <v>ÑAØO MOÙNG COÂNG TRÌNH</v>
          </cell>
          <cell r="C266" t="str">
            <v>Laép ñaët tu ñieàu khieån CB vaø tuû ñaáu daây</v>
          </cell>
          <cell r="D266" t="str">
            <v>tuû</v>
          </cell>
          <cell r="F266">
            <v>33693</v>
          </cell>
        </row>
        <row r="267">
          <cell r="B267" t="str">
            <v>Ñaøo moùng beø treân caïn</v>
          </cell>
          <cell r="C267" t="str">
            <v>Laép ñaë caùc thieát bò khaùc cho maïch nhò thöù: ÑK, BV, ÑL</v>
          </cell>
          <cell r="E267">
            <v>2025.8</v>
          </cell>
          <cell r="F267">
            <v>6199.0321875</v>
          </cell>
        </row>
        <row r="268">
          <cell r="A268" t="str">
            <v>BE.1112</v>
          </cell>
          <cell r="B268" t="str">
            <v>Ñaøo moùng beø treân caïn baèng maùy ñaøo £ 0,8 m3, maùy uûi £ 110Cv ñaát C2</v>
          </cell>
          <cell r="C268" t="str">
            <v>m3</v>
          </cell>
          <cell r="D268" t="str">
            <v>tuû</v>
          </cell>
          <cell r="E268">
            <v>320.26</v>
          </cell>
          <cell r="F268">
            <v>2725.56</v>
          </cell>
        </row>
        <row r="269">
          <cell r="A269" t="str">
            <v>BE.1113</v>
          </cell>
          <cell r="B269" t="str">
            <v>Ñaøo moùng beø treân caïn baèng maùy ñaøo £ 0,8 m3, maùy uûi £ 110Cv ñaát C3</v>
          </cell>
          <cell r="C269" t="str">
            <v>m3</v>
          </cell>
          <cell r="D269" t="str">
            <v>tuû</v>
          </cell>
          <cell r="E269">
            <v>394.73</v>
          </cell>
          <cell r="F269">
            <v>3435.18</v>
          </cell>
        </row>
        <row r="270">
          <cell r="A270" t="str">
            <v>BE.1114</v>
          </cell>
          <cell r="B270" t="str">
            <v>Ñaøo moùng beø treân caïn baèng maùy ñaøo £ 0,8 m3, maùy uûi £ 110Cv ñaát C4</v>
          </cell>
          <cell r="C270" t="str">
            <v>m3</v>
          </cell>
          <cell r="D270" t="str">
            <v>tuû</v>
          </cell>
          <cell r="E270">
            <v>629.34</v>
          </cell>
          <cell r="F270">
            <v>4391.8500000000004</v>
          </cell>
        </row>
        <row r="271">
          <cell r="A271" t="str">
            <v>BE.1122</v>
          </cell>
          <cell r="B271" t="str">
            <v>Ñaøo moùng beø treân caïn baèng maùy ñaøo £ 1,25 m3, maùy uûi £ 110Cv ñaát C2</v>
          </cell>
          <cell r="C271" t="str">
            <v>m3</v>
          </cell>
          <cell r="D271" t="str">
            <v>tuû</v>
          </cell>
          <cell r="E271">
            <v>320.26</v>
          </cell>
          <cell r="F271">
            <v>3474.58</v>
          </cell>
        </row>
        <row r="272">
          <cell r="A272" t="str">
            <v>BE.1123</v>
          </cell>
          <cell r="B272" t="str">
            <v>Ñaøo moùng beø treân caïn baèng maùy ñaøo £ 1,25 m3, maùy uûi £ 110Cv ñaát C3</v>
          </cell>
          <cell r="C272" t="str">
            <v>m3</v>
          </cell>
          <cell r="D272" t="str">
            <v>tuû</v>
          </cell>
          <cell r="E272">
            <v>394.73</v>
          </cell>
          <cell r="F272">
            <v>4079.95</v>
          </cell>
        </row>
        <row r="273">
          <cell r="A273" t="str">
            <v>BE.1124</v>
          </cell>
          <cell r="B273" t="str">
            <v>Ñaøo moùng beø treân caïn baèng maùy ñaøo £ 1,25 m3, maùy uûi £ 110Cv ñaát C4</v>
          </cell>
          <cell r="C273" t="str">
            <v>m3</v>
          </cell>
          <cell r="D273" t="str">
            <v>tuû</v>
          </cell>
          <cell r="E273">
            <v>629.34</v>
          </cell>
          <cell r="F273">
            <v>5515.4</v>
          </cell>
        </row>
        <row r="274">
          <cell r="A274" t="str">
            <v>BE.1132</v>
          </cell>
          <cell r="B274" t="str">
            <v>Ñaøo moùng beø treân caïn baèng maùy ñaøo £ 1,6 m3, maùy uûi £ 110Cv ñaát C2</v>
          </cell>
          <cell r="C274" t="str">
            <v>m3</v>
          </cell>
          <cell r="D274" t="str">
            <v>tuû</v>
          </cell>
          <cell r="E274">
            <v>320.26</v>
          </cell>
          <cell r="F274">
            <v>3342.16</v>
          </cell>
        </row>
        <row r="275">
          <cell r="A275" t="str">
            <v>BE.1133</v>
          </cell>
          <cell r="B275" t="str">
            <v>Ñaøo moùng beø treân caïn baèng maùy ñaøo £ 1,6 m3, maùy uûi £ 110Cv ñaát C3</v>
          </cell>
          <cell r="C275" t="str">
            <v>m3</v>
          </cell>
          <cell r="D275" t="str">
            <v>tuû</v>
          </cell>
          <cell r="E275">
            <v>394.73</v>
          </cell>
          <cell r="F275">
            <v>3967.51</v>
          </cell>
        </row>
        <row r="276">
          <cell r="A276" t="str">
            <v>BE.1134</v>
          </cell>
          <cell r="B276" t="str">
            <v>Ñaøo moùng beø treân caïn baèng maùy ñaøo £ 1,6 m3, maùy uûi £ 110Cv ñaát C4</v>
          </cell>
          <cell r="C276" t="str">
            <v>m3</v>
          </cell>
          <cell r="D276" t="str">
            <v>tuû</v>
          </cell>
          <cell r="E276">
            <v>629.34</v>
          </cell>
          <cell r="F276">
            <v>5695.5</v>
          </cell>
        </row>
        <row r="277">
          <cell r="A277" t="str">
            <v>BE.1142</v>
          </cell>
          <cell r="B277" t="str">
            <v>Ñaøo moùng beø treân caïn baèng maùy ñaøo £ 2,3 m3, maùy uûi £ 110Cv ñaát C2</v>
          </cell>
          <cell r="C277" t="str">
            <v>m3</v>
          </cell>
          <cell r="D277" t="str">
            <v>tuû</v>
          </cell>
          <cell r="E277">
            <v>320.26</v>
          </cell>
          <cell r="F277">
            <v>3424.67</v>
          </cell>
        </row>
        <row r="278">
          <cell r="A278" t="str">
            <v>BE.1143</v>
          </cell>
          <cell r="B278" t="str">
            <v>Ñaøo moùng beø treân caïn baèng maùy ñaøo £ 2,3 m3, maùy uûi £ 110Cv ñaát C3</v>
          </cell>
          <cell r="C278" t="str">
            <v>m3</v>
          </cell>
          <cell r="D278" t="str">
            <v>loâ</v>
          </cell>
          <cell r="E278">
            <v>394.73</v>
          </cell>
          <cell r="F278">
            <v>4309.7</v>
          </cell>
        </row>
        <row r="279">
          <cell r="A279" t="str">
            <v>BE.1144</v>
          </cell>
          <cell r="B279" t="str">
            <v>Ñaøo moùng beø treân caïn baèng maùy ñaøo £ 2,3 m3, maùy uûi £ 110Cv ñaát C4</v>
          </cell>
          <cell r="C279" t="str">
            <v>m3</v>
          </cell>
          <cell r="E279">
            <v>629.34</v>
          </cell>
          <cell r="F279">
            <v>6085.51</v>
          </cell>
        </row>
        <row r="280">
          <cell r="B280" t="str">
            <v>Ñaøo moùng beø döôùi nöôùc</v>
          </cell>
          <cell r="C280" t="str">
            <v xml:space="preserve">Ñeøn pha treân coät </v>
          </cell>
          <cell r="D280" t="str">
            <v>boä</v>
          </cell>
        </row>
        <row r="281">
          <cell r="A281" t="str">
            <v>BE.1211</v>
          </cell>
          <cell r="B281" t="str">
            <v>Ñaøo moùng beø döôùi nöôùc baèng maùy gaàu ngoaëm 1,5m3 saâu &lt;=2 ñaát C1</v>
          </cell>
          <cell r="C281" t="str">
            <v>m3</v>
          </cell>
          <cell r="D281" t="str">
            <v>boä</v>
          </cell>
          <cell r="E281">
            <v>286.74</v>
          </cell>
          <cell r="F281">
            <v>4713.8</v>
          </cell>
        </row>
        <row r="282">
          <cell r="A282" t="str">
            <v>BE.1212</v>
          </cell>
          <cell r="B282" t="str">
            <v>Ñaøo moùng beø döôùi nöôùc baèng maùy gaàu ngoaëm 1,5m3 saâu &lt;=2 ñaát C2</v>
          </cell>
          <cell r="C282" t="str">
            <v>m3</v>
          </cell>
          <cell r="D282" t="str">
            <v>boä</v>
          </cell>
          <cell r="E282">
            <v>417.08</v>
          </cell>
          <cell r="F282">
            <v>4713.8</v>
          </cell>
        </row>
        <row r="283">
          <cell r="A283" t="str">
            <v>BE.1221</v>
          </cell>
          <cell r="B283" t="str">
            <v>Ñaøo moùng beø döôùi nöôùc baèng maùy gaàu ngoaëm 1,5m3 saâu &lt;=5 ñaát C1</v>
          </cell>
          <cell r="C283" t="str">
            <v>m3</v>
          </cell>
          <cell r="D283" t="str">
            <v>boä</v>
          </cell>
          <cell r="E283">
            <v>343.84</v>
          </cell>
          <cell r="F283">
            <v>13217.94</v>
          </cell>
        </row>
        <row r="284">
          <cell r="A284" t="str">
            <v>BE.1222</v>
          </cell>
          <cell r="B284" t="str">
            <v>Ñaøo moùng beø döôùi nöôùc baèng maùy gaàu ngoaëm 1,5m3 saâu &lt;=5 ñaát C2</v>
          </cell>
          <cell r="C284" t="str">
            <v>m3</v>
          </cell>
          <cell r="D284" t="str">
            <v>boä</v>
          </cell>
          <cell r="E284">
            <v>500.24</v>
          </cell>
          <cell r="F284">
            <v>13217.94</v>
          </cell>
        </row>
        <row r="285">
          <cell r="A285" t="str">
            <v>BE.1231</v>
          </cell>
          <cell r="B285" t="str">
            <v>Ñaøo moùng beø döôùi nöôùc baèng maùy gaàu ngoaëm 1,5m3 saâu &gt;5 ñaát C1</v>
          </cell>
          <cell r="C285" t="str">
            <v>m3</v>
          </cell>
          <cell r="D285" t="str">
            <v>boä</v>
          </cell>
          <cell r="E285">
            <v>372.39</v>
          </cell>
          <cell r="F285">
            <v>14044.65</v>
          </cell>
        </row>
        <row r="286">
          <cell r="A286" t="str">
            <v>BE.1232</v>
          </cell>
          <cell r="B286" t="str">
            <v>Ñaøo moùng beø döôùi nöôùc baèng maùy gaàu ngoaëm 1,5m3 saâu &gt;5 ñaát C2</v>
          </cell>
          <cell r="C286" t="str">
            <v>m3</v>
          </cell>
          <cell r="D286" t="str">
            <v>boä</v>
          </cell>
          <cell r="E286">
            <v>556.1</v>
          </cell>
          <cell r="F286">
            <v>14044.65</v>
          </cell>
        </row>
        <row r="287">
          <cell r="B287" t="str">
            <v xml:space="preserve">Ñaøo moùng coät </v>
          </cell>
          <cell r="C287" t="str">
            <v xml:space="preserve">Caàn ñeøn caùc loaïi </v>
          </cell>
          <cell r="D287" t="str">
            <v>boä</v>
          </cell>
        </row>
        <row r="288">
          <cell r="A288" t="str">
            <v>BE.1312</v>
          </cell>
          <cell r="B288" t="str">
            <v>Ñaøo moùng coät baèng maùy ñaøo &lt;=0,4 ñaát C2</v>
          </cell>
          <cell r="C288" t="str">
            <v>m3</v>
          </cell>
          <cell r="D288" t="str">
            <v>boä</v>
          </cell>
          <cell r="E288">
            <v>480.38</v>
          </cell>
          <cell r="F288">
            <v>2475.42</v>
          </cell>
        </row>
        <row r="289">
          <cell r="A289" t="str">
            <v>BE.1313</v>
          </cell>
          <cell r="B289" t="str">
            <v>Ñaøo moùng coät baèng maùy ñaøo &lt;=0,4 ñaát C3</v>
          </cell>
          <cell r="C289" t="str">
            <v>m3</v>
          </cell>
          <cell r="D289" t="str">
            <v>boä</v>
          </cell>
          <cell r="E289">
            <v>592.1</v>
          </cell>
          <cell r="F289">
            <v>3085.42</v>
          </cell>
        </row>
        <row r="290">
          <cell r="A290" t="str">
            <v>BE.1314</v>
          </cell>
          <cell r="B290" t="str">
            <v>Ñaøo moùng coät baèng maùy ñaøo &lt;=0,4 ñaát C4</v>
          </cell>
          <cell r="C290" t="str">
            <v>m3</v>
          </cell>
          <cell r="D290" t="str">
            <v>boä</v>
          </cell>
          <cell r="E290">
            <v>969.46</v>
          </cell>
          <cell r="F290">
            <v>4329.04</v>
          </cell>
        </row>
        <row r="291">
          <cell r="B291" t="str">
            <v>ÑAØO NEÀN ÑÖÔØNG LAØM MÔÙI</v>
          </cell>
          <cell r="C291" t="str">
            <v>Relay caùc loaïi</v>
          </cell>
          <cell r="D291" t="str">
            <v>caùi</v>
          </cell>
          <cell r="F291">
            <v>235</v>
          </cell>
        </row>
        <row r="292">
          <cell r="B292" t="str">
            <v>Phaïm vi 300m</v>
          </cell>
          <cell r="C292" t="str">
            <v>Relay caùc loaïi</v>
          </cell>
          <cell r="D292" t="str">
            <v>caùi</v>
          </cell>
          <cell r="F292">
            <v>235</v>
          </cell>
        </row>
        <row r="293">
          <cell r="A293" t="str">
            <v>BG.1112</v>
          </cell>
          <cell r="B293" t="str">
            <v>Ñaøo neàn ñöôøng laøm môùi phaïm vi £ 300m (baèng oâtoâ 5T, maùy uûi £110CV, maùy ñaøo £ 0,4 m3) ñaát C2</v>
          </cell>
          <cell r="C293" t="str">
            <v>m3</v>
          </cell>
          <cell r="D293" t="str">
            <v>caùi</v>
          </cell>
          <cell r="E293">
            <v>2025.8</v>
          </cell>
          <cell r="F293">
            <v>5388.36</v>
          </cell>
        </row>
        <row r="294">
          <cell r="A294" t="str">
            <v>BG.1113</v>
          </cell>
          <cell r="B294" t="str">
            <v xml:space="preserve">Ñaøo neàn ñöôøng laøm môùi phaïm vi £ 300m (baèng oâtoâ 5T, maùy uûi £110CV, maùy ñaøo £ 0,4 m3) ñaát C3 </v>
          </cell>
          <cell r="C294" t="str">
            <v>m3</v>
          </cell>
          <cell r="D294" t="str">
            <v>caùi</v>
          </cell>
          <cell r="E294">
            <v>2420.54</v>
          </cell>
          <cell r="F294">
            <v>6843.64</v>
          </cell>
        </row>
        <row r="295">
          <cell r="A295" t="str">
            <v>BG.1122</v>
          </cell>
          <cell r="B295" t="str">
            <v>Ñaøo neàn ñöôøng laøm môùi phaïm vi £ 300m (baèng oâtoâ 5T, maùy uûi £110CV, maùy ñaøo £ 0,8 m3) ñaát C2</v>
          </cell>
          <cell r="C295" t="str">
            <v>m3</v>
          </cell>
          <cell r="D295" t="str">
            <v>caùi</v>
          </cell>
          <cell r="E295">
            <v>2025.8</v>
          </cell>
          <cell r="F295">
            <v>5361.67</v>
          </cell>
        </row>
        <row r="296">
          <cell r="A296" t="str">
            <v>BG.1123</v>
          </cell>
          <cell r="B296" t="str">
            <v>Ñaøo neàn ñöôøng laøm môùi phaïm vi £ 300m (baèng oâtoâ 5T, maùy uûi £110CV, maùy ñaøo £ 0,8 m3) ñaát C3</v>
          </cell>
          <cell r="C296" t="str">
            <v>m3</v>
          </cell>
          <cell r="D296" t="str">
            <v>Boä</v>
          </cell>
          <cell r="E296">
            <v>2420.54</v>
          </cell>
          <cell r="F296">
            <v>6553.43</v>
          </cell>
        </row>
        <row r="297">
          <cell r="A297" t="str">
            <v>BG.1124</v>
          </cell>
          <cell r="B297" t="str">
            <v>Ñaøo neàn ñöôøng laøm môùi phaïm vi £ 300m (baèng oâtoâ 5T, maùy uûi £110CV, maùy ñaøo £ 0,8 m3) ñaát C4</v>
          </cell>
          <cell r="C297" t="str">
            <v>m3</v>
          </cell>
          <cell r="E297">
            <v>2805.34</v>
          </cell>
          <cell r="F297">
            <v>7220.32</v>
          </cell>
        </row>
        <row r="298">
          <cell r="A298" t="str">
            <v>BG.1132</v>
          </cell>
          <cell r="B298" t="str">
            <v>Ñaøo neàn ñöôøng laøm môùi phaïm vi £ 300m (baèng oâtoâ 7T, maùy uûi £110CV, maùy ñaøo £ 0,8 m3) ñaát C2</v>
          </cell>
          <cell r="C298" t="str">
            <v>m3</v>
          </cell>
          <cell r="D298" t="str">
            <v>km</v>
          </cell>
          <cell r="E298">
            <v>2025.8</v>
          </cell>
          <cell r="F298">
            <v>5394.65</v>
          </cell>
        </row>
        <row r="299">
          <cell r="A299" t="str">
            <v>BG.1133</v>
          </cell>
          <cell r="B299" t="str">
            <v>Ñaøo neàn ñöôøng laøm môùi phaïm vi £ 300m (baèng oâtoâ 7T, maùy uûi £110CV, maùy ñaøo £ 0,8 m3) ñaát C3</v>
          </cell>
          <cell r="C299" t="str">
            <v>m3</v>
          </cell>
          <cell r="D299" t="str">
            <v xml:space="preserve">chuoãi </v>
          </cell>
          <cell r="E299">
            <v>2420.54</v>
          </cell>
          <cell r="F299">
            <v>6744.7</v>
          </cell>
        </row>
        <row r="300">
          <cell r="A300" t="str">
            <v>BG.1134</v>
          </cell>
          <cell r="B300" t="str">
            <v>Ñaøo neàn ñöôøng laøm môùi phaïm vi £ 300m (baèng oâtoâ 7T, maùy uûi £110CV, maùy ñaøo £ 0,8 m3) ñaát C4</v>
          </cell>
          <cell r="C300" t="str">
            <v>m3</v>
          </cell>
          <cell r="D300" t="str">
            <v>Boä</v>
          </cell>
          <cell r="E300">
            <v>2805.34</v>
          </cell>
          <cell r="F300">
            <v>7412.93</v>
          </cell>
        </row>
        <row r="301">
          <cell r="A301" t="str">
            <v>BG.1142</v>
          </cell>
          <cell r="B301" t="str">
            <v>Ñaøo neàn ñöôøng laøm môùi phaïm vi £ 300m (baèng oâtoâ 10T, maùy uûi £110CV, maùy ñaøo £ 0,8 m3) ñaát C2</v>
          </cell>
          <cell r="C301" t="str">
            <v>m3</v>
          </cell>
          <cell r="D301" t="str">
            <v>boä</v>
          </cell>
          <cell r="E301">
            <v>2025.8</v>
          </cell>
          <cell r="F301">
            <v>5698.55</v>
          </cell>
        </row>
        <row r="302">
          <cell r="A302" t="str">
            <v>BG.1143</v>
          </cell>
          <cell r="B302" t="str">
            <v>Ñaøo neàn ñöôøng laøm môùi phaïm vi £ 300m (baèng oâtoâ 10T, maùy uûi £110CV, maùy ñaøo £ 0,8 m3) ñaát C3</v>
          </cell>
          <cell r="C302" t="str">
            <v>m3</v>
          </cell>
          <cell r="D302" t="str">
            <v>boä</v>
          </cell>
          <cell r="E302">
            <v>2420.54</v>
          </cell>
          <cell r="F302">
            <v>6556.89</v>
          </cell>
        </row>
        <row r="303">
          <cell r="A303" t="str">
            <v>BG.1144</v>
          </cell>
          <cell r="B303" t="str">
            <v>Ñaøo neàn ñöôøng laøm môùi phaïm vi £ 300m (baèng oâtoâ 10T, maùy uûi £110CV, maùy ñaøo £ 0,8 m3) ñaát C4</v>
          </cell>
          <cell r="C303" t="str">
            <v>m3</v>
          </cell>
          <cell r="D303" t="str">
            <v>boä</v>
          </cell>
          <cell r="E303">
            <v>2805.34</v>
          </cell>
          <cell r="F303">
            <v>7229.38</v>
          </cell>
        </row>
        <row r="304">
          <cell r="A304" t="str">
            <v>BG.1152</v>
          </cell>
          <cell r="B304" t="str">
            <v>Ñaøo neàn ñöôøng laøm môùi phaïm vi £ 300m (baèng oâtoâ 12T, maùy uûi £110CV, maùy ñaøo £ 0,8 m3) ñaát C2</v>
          </cell>
          <cell r="C304" t="str">
            <v>m3</v>
          </cell>
          <cell r="D304" t="str">
            <v>boä</v>
          </cell>
          <cell r="E304">
            <v>2025.8</v>
          </cell>
          <cell r="F304">
            <v>5463.22</v>
          </cell>
        </row>
        <row r="305">
          <cell r="A305" t="str">
            <v>BG.1153</v>
          </cell>
          <cell r="B305" t="str">
            <v>Ñaøo neàn ñöôøng laøm môùi phaïm vi £ 300m (baèng oâtoâ 12T, maùy uûi £110CV, maùy ñaøo £ 0,8 m3) ñaát C3</v>
          </cell>
          <cell r="C305" t="str">
            <v>m3</v>
          </cell>
          <cell r="D305" t="str">
            <v>boä</v>
          </cell>
          <cell r="E305">
            <v>2420.54</v>
          </cell>
          <cell r="F305">
            <v>6570.22</v>
          </cell>
        </row>
        <row r="306">
          <cell r="A306" t="str">
            <v>BG.1154</v>
          </cell>
          <cell r="B306" t="str">
            <v>Ñaøo neàn ñöôøng laøm môùi phaïm vi £ 300m (baèng oâtoâ 12T, maùy uûi £110CV, maùy ñaøo £ 0,8 m3) ñaát C4</v>
          </cell>
          <cell r="C306" t="str">
            <v>m3</v>
          </cell>
          <cell r="D306" t="str">
            <v>boä</v>
          </cell>
          <cell r="E306">
            <v>2805.34</v>
          </cell>
          <cell r="F306">
            <v>7158.02</v>
          </cell>
        </row>
        <row r="307">
          <cell r="A307" t="str">
            <v>BG.1162</v>
          </cell>
          <cell r="B307" t="str">
            <v>Ñaøo neàn ñöôøng laøm môùi phaïm vi £ 300m (baèng oâtoâ 7T, maùy uûi £110CV, maùy ñaøo £ 1,25 m3) ñaát C2</v>
          </cell>
          <cell r="C307" t="str">
            <v>m3</v>
          </cell>
          <cell r="D307" t="str">
            <v>boä</v>
          </cell>
          <cell r="E307">
            <v>2025.8</v>
          </cell>
          <cell r="F307">
            <v>6118.59</v>
          </cell>
        </row>
        <row r="308">
          <cell r="A308" t="str">
            <v>BG.1163</v>
          </cell>
          <cell r="B308" t="str">
            <v>Ñaøo neàn ñöôøng laøm môùi phaïm vi £ 300m (baèng oâtoâ 7T, maùy uûi £110CV, maùy ñaøo £ 1,25 m3) ñaát C3</v>
          </cell>
          <cell r="C308" t="str">
            <v>m3</v>
          </cell>
          <cell r="D308" t="str">
            <v>caùi</v>
          </cell>
          <cell r="E308">
            <v>2420.54</v>
          </cell>
          <cell r="F308">
            <v>7362.52</v>
          </cell>
        </row>
        <row r="309">
          <cell r="A309" t="str">
            <v>BG.1164</v>
          </cell>
          <cell r="B309" t="str">
            <v>Ñaøo neàn ñöôøng laøm môùi phaïm vi £ 300m (baèng oâtoâ 7T, maùy uûi £110CV, maùy ñaøo £ 1,25 m3) ñaát C4</v>
          </cell>
          <cell r="C309" t="str">
            <v>m3</v>
          </cell>
          <cell r="D309" t="str">
            <v>caùi</v>
          </cell>
          <cell r="E309">
            <v>2805.34</v>
          </cell>
          <cell r="F309">
            <v>9052.89</v>
          </cell>
        </row>
        <row r="310">
          <cell r="A310" t="str">
            <v>BG.1172</v>
          </cell>
          <cell r="B310" t="str">
            <v>Ñaøo neàn ñöôøng laøm môùi phaïm vi £ 300m (baèng oâtoâ 10T, maùy uûi £110CV, maùy ñaøo £ 1,25 m3) ñaát C2</v>
          </cell>
          <cell r="C310" t="str">
            <v>m3</v>
          </cell>
          <cell r="D310" t="str">
            <v>caùi</v>
          </cell>
          <cell r="E310">
            <v>2025.8</v>
          </cell>
          <cell r="F310">
            <v>6422.49</v>
          </cell>
        </row>
        <row r="311">
          <cell r="A311" t="str">
            <v>BG.1173</v>
          </cell>
          <cell r="B311" t="str">
            <v>Ñaøo neàn ñöôøng laøm môùi phaïm vi £ 300m (baèng oâtoâ 10T, maùy uûi £110CV, maùy ñaøo £ 1,25 m3) ñaát C3</v>
          </cell>
          <cell r="C311" t="str">
            <v>m3</v>
          </cell>
          <cell r="D311" t="str">
            <v>caùi</v>
          </cell>
          <cell r="E311">
            <v>2420.54</v>
          </cell>
          <cell r="F311">
            <v>7174.71</v>
          </cell>
        </row>
        <row r="312">
          <cell r="A312" t="str">
            <v>BG.1174</v>
          </cell>
          <cell r="B312" t="str">
            <v>Ñaøo neàn ñöôøng laøm môùi phaïm vi £ 300m (baèng oâtoâ 10T, maùy uûi £110CV, maùy ñaøo £ 1,25 m3) ñaát C4</v>
          </cell>
          <cell r="C312" t="str">
            <v>m3</v>
          </cell>
          <cell r="D312" t="str">
            <v>caùi</v>
          </cell>
          <cell r="E312">
            <v>2805.34</v>
          </cell>
          <cell r="F312">
            <v>8869.34</v>
          </cell>
        </row>
        <row r="313">
          <cell r="A313" t="str">
            <v>BG.1182</v>
          </cell>
          <cell r="B313" t="str">
            <v>Ñaøo neàn ñöôøng laøm môùi phaïm vi £ 300m (baèng oâtoâ 12T, maùy uûi £110CV, maùy ñaøo £ 1,25 m3) ñaát C2</v>
          </cell>
          <cell r="C313" t="str">
            <v>m3</v>
          </cell>
          <cell r="D313" t="str">
            <v>caùi</v>
          </cell>
          <cell r="E313">
            <v>2025.8</v>
          </cell>
          <cell r="F313">
            <v>6187.16</v>
          </cell>
        </row>
        <row r="314">
          <cell r="A314" t="str">
            <v>BG.1183</v>
          </cell>
          <cell r="B314" t="str">
            <v>Ñaøo neàn ñöôøng laøm môùi phaïm vi £ 300m (baèng oâtoâ 12T, maùy uûi £110CV, maùy ñaøo £ 1,25 m3) ñaát C3</v>
          </cell>
          <cell r="C314" t="str">
            <v>m3</v>
          </cell>
          <cell r="E314">
            <v>2420.54</v>
          </cell>
          <cell r="F314">
            <v>7188.04</v>
          </cell>
        </row>
        <row r="315">
          <cell r="A315" t="str">
            <v>BG.1184</v>
          </cell>
          <cell r="B315" t="str">
            <v>Ñaøo neàn ñöôøng laøm môùi phaïm vi £ 300m (baèng oâtoâ 12T, maùy uûi £110CV, maùy ñaøo £ 1,25 m3) ñaát C4</v>
          </cell>
          <cell r="C315" t="str">
            <v>m3</v>
          </cell>
          <cell r="E315">
            <v>2805.34</v>
          </cell>
          <cell r="F315">
            <v>8797.98</v>
          </cell>
        </row>
        <row r="316">
          <cell r="A316" t="str">
            <v>BG.1192</v>
          </cell>
          <cell r="B316" t="str">
            <v>Ñaøo neàn ñöôøng laøm môùi phaïm vi £ 300m (baèng oâtoâ 10T, maùy uûi £110CV, maùy ñaøo £ 1,6 m3) ñaát C2</v>
          </cell>
          <cell r="C316" t="str">
            <v>m3</v>
          </cell>
          <cell r="E316">
            <v>2025.8</v>
          </cell>
          <cell r="F316">
            <v>6289.92</v>
          </cell>
        </row>
        <row r="317">
          <cell r="A317" t="str">
            <v>BG.1193</v>
          </cell>
          <cell r="B317" t="str">
            <v>Ñaøo neàn ñöôøng laøm môùi phaïm vi £ 300m (baèng oâtoâ 10T, maùy uûi £110CV, maùy ñaøo £ 1,6 m3) ñaát C3</v>
          </cell>
          <cell r="C317" t="str">
            <v>m3</v>
          </cell>
          <cell r="E317">
            <v>2420.54</v>
          </cell>
          <cell r="F317">
            <v>7071.71</v>
          </cell>
        </row>
        <row r="318">
          <cell r="A318" t="str">
            <v>BG.1194</v>
          </cell>
          <cell r="B318" t="str">
            <v>Ñaøo neàn ñöôøng laøm môùi phaïm vi £ 300m (baèng oâtoâ 10T, maùy uûi £110CV, maùy ñaøo £ 1,6 m3) ñaát C4</v>
          </cell>
          <cell r="C318" t="str">
            <v>m3</v>
          </cell>
          <cell r="E318">
            <v>2805.34</v>
          </cell>
          <cell r="F318">
            <v>9039.5300000000007</v>
          </cell>
        </row>
        <row r="319">
          <cell r="A319" t="str">
            <v>BG.1202</v>
          </cell>
          <cell r="B319" t="str">
            <v>Ñaøo neàn ñöôøng laøm môùi phaïm vi £ 300m (baèng oâtoâ 12T, maùy uûi £110CV, maùy ñaøo £ 1,6 m3) ñaát C2</v>
          </cell>
          <cell r="C319" t="str">
            <v>m3</v>
          </cell>
          <cell r="E319">
            <v>2025.8</v>
          </cell>
          <cell r="F319">
            <v>6054.59</v>
          </cell>
        </row>
        <row r="320">
          <cell r="A320" t="str">
            <v>BG.1203</v>
          </cell>
          <cell r="B320" t="str">
            <v>Ñaøo neàn ñöôøng laøm môùi phaïm vi £ 300m (baèng oâtoâ 12T, maùy uûi £110CV, maùy ñaøo £ 1,6 m3) ñaát C3</v>
          </cell>
          <cell r="C320" t="str">
            <v>m3</v>
          </cell>
          <cell r="E320">
            <v>2420.54</v>
          </cell>
          <cell r="F320">
            <v>7085.04</v>
          </cell>
        </row>
        <row r="321">
          <cell r="A321" t="str">
            <v>BG.1204</v>
          </cell>
          <cell r="B321" t="str">
            <v>Ñaøo neàn ñöôøng laøm môùi phaïm vi £ 300m (baèng oâtoâ 12T, maùy uûi £110CV, maùy ñaøo £ 1,6 m3) ñaát C4</v>
          </cell>
          <cell r="C321" t="str">
            <v>m3</v>
          </cell>
          <cell r="E321">
            <v>2805.34</v>
          </cell>
          <cell r="F321">
            <v>8968.17</v>
          </cell>
        </row>
        <row r="322">
          <cell r="A322" t="str">
            <v>BG.1212</v>
          </cell>
          <cell r="B322" t="str">
            <v>Ñaøo neàn ñöôøng laøm môùi phaïm vi £ 300m (baèng oâtoâ 12T, maùy uûi £110CV, maùy ñaøo £ 2,3 m3) ñaát C2</v>
          </cell>
          <cell r="C322" t="str">
            <v>m3</v>
          </cell>
          <cell r="E322">
            <v>2025.8</v>
          </cell>
          <cell r="F322">
            <v>6129.18</v>
          </cell>
        </row>
        <row r="323">
          <cell r="A323" t="str">
            <v>BG.1213</v>
          </cell>
          <cell r="B323" t="str">
            <v>Ñaøo neàn ñöôøng laøm môùi phaïm vi £ 300m (baèng oâtoâ 12T, maùy uûi £110CV, maùy ñaøo £ 2,3 m3) ñaát C3</v>
          </cell>
          <cell r="C323" t="str">
            <v>m3</v>
          </cell>
          <cell r="E323">
            <v>2420.54</v>
          </cell>
          <cell r="F323">
            <v>7413.89</v>
          </cell>
        </row>
        <row r="324">
          <cell r="A324" t="str">
            <v>BG.1214</v>
          </cell>
          <cell r="B324" t="str">
            <v>Ñaøo neàn ñöôøng laøm môùi phaïm vi £ 300m (baèng oâtoâ 12T, maùy uûi £110CV, maùy ñaøo £ 2,3 m3) ñaát C4</v>
          </cell>
          <cell r="C324" t="str">
            <v>m3</v>
          </cell>
          <cell r="E324">
            <v>2805.34</v>
          </cell>
          <cell r="F324">
            <v>9331.27</v>
          </cell>
        </row>
        <row r="325">
          <cell r="A325" t="str">
            <v>BG.1312</v>
          </cell>
          <cell r="B325" t="str">
            <v>Phaïm vi 500m</v>
          </cell>
          <cell r="C325" t="str">
            <v>m3</v>
          </cell>
        </row>
        <row r="326">
          <cell r="A326" t="str">
            <v>BG.1312</v>
          </cell>
          <cell r="B326" t="str">
            <v>Ñaøo neàn ñöôøng laøm môùi phaïm vi £ 500m (baèng oâtoâ 5T, maùy uûi £110CV, maùy ñaøo £ 0,4 m3) ñaát C2</v>
          </cell>
          <cell r="C326" t="str">
            <v>m3</v>
          </cell>
          <cell r="E326">
            <v>2025.8</v>
          </cell>
          <cell r="F326">
            <v>5757.07</v>
          </cell>
        </row>
        <row r="327">
          <cell r="A327" t="str">
            <v>BG.1313</v>
          </cell>
          <cell r="B327" t="str">
            <v xml:space="preserve">Ñaøo neàn ñöôøng laøm môùi phaïm vi £ 500m (baèng oâtoâ 5T, maùy uûi £110CV, maùy ñaøo £ 0,4 m3) ñaát C3 </v>
          </cell>
          <cell r="C327" t="str">
            <v>m3</v>
          </cell>
          <cell r="E327">
            <v>2420.54</v>
          </cell>
          <cell r="F327">
            <v>7556.27</v>
          </cell>
        </row>
        <row r="328">
          <cell r="A328" t="str">
            <v>BG.1322</v>
          </cell>
          <cell r="B328" t="str">
            <v>Ñaøo neàn ñöôøng laøm môùi phaïm vi £ 500m (baèng oâtoâ 5T, maùy uûi £110CV, maùy ñaøo £ 0,8 m3) ñaát C2</v>
          </cell>
          <cell r="C328" t="str">
            <v>m3</v>
          </cell>
          <cell r="E328">
            <v>2025.8</v>
          </cell>
          <cell r="F328">
            <v>5730.38</v>
          </cell>
        </row>
        <row r="329">
          <cell r="A329" t="str">
            <v>BG.1323</v>
          </cell>
          <cell r="B329" t="str">
            <v>Ñaøo neàn ñöôøng laøm môùi phaïm vi £ 500m (baèng oâtoâ 5T, maùy uûi £110CV, maùy ñaøo £ 0,8 m3) ñaát C3</v>
          </cell>
          <cell r="C329" t="str">
            <v>m3</v>
          </cell>
          <cell r="E329">
            <v>2420.54</v>
          </cell>
          <cell r="F329">
            <v>7266.06</v>
          </cell>
        </row>
        <row r="330">
          <cell r="A330" t="str">
            <v>BG.1324</v>
          </cell>
          <cell r="B330" t="str">
            <v>Ñaøo neàn ñöôøng laøm môùi phaïm vi £ 500m (baèng oâtoâ 5T, maùy uûi £110CV, maùy ñaøo £ 0,8 m3) ñaát C4</v>
          </cell>
          <cell r="C330" t="str">
            <v>m3</v>
          </cell>
          <cell r="E330">
            <v>2805.34</v>
          </cell>
          <cell r="F330">
            <v>7716.07</v>
          </cell>
        </row>
        <row r="331">
          <cell r="A331" t="str">
            <v>BG.1332</v>
          </cell>
          <cell r="B331" t="str">
            <v>Ñaøo neàn ñöôøng laøm môùi phaïm vi £ 500m (baèng oâtoâ 7T, maùy uûi £110CV, maùy ñaøo £ 0,8 m3) ñaát C2</v>
          </cell>
          <cell r="C331" t="str">
            <v>m3</v>
          </cell>
          <cell r="E331">
            <v>2025.8</v>
          </cell>
          <cell r="F331">
            <v>6199.29</v>
          </cell>
        </row>
        <row r="332">
          <cell r="A332" t="str">
            <v>BG.1333</v>
          </cell>
          <cell r="B332" t="str">
            <v>Ñaøo neàn ñöôøng laøm môùi phaïm vi £ 500m (baèng oâtoâ 7T, maùy uûi £110CV, maùy ñaøo £ 0,8 m3) ñaát C3</v>
          </cell>
          <cell r="C332" t="str">
            <v>m3</v>
          </cell>
          <cell r="E332">
            <v>2420.54</v>
          </cell>
          <cell r="F332">
            <v>7278.16</v>
          </cell>
        </row>
        <row r="333">
          <cell r="A333" t="str">
            <v>BG.1334</v>
          </cell>
          <cell r="B333" t="str">
            <v>Ñaøo neàn ñöôøng laøm môùi phaïm vi £ 500m (baèng oâtoâ 7T, maùy uûi £110CV, maùy ñaøo £ 0,8 m3) ñaát C4</v>
          </cell>
          <cell r="C333" t="str">
            <v>m3</v>
          </cell>
          <cell r="E333">
            <v>2805.34</v>
          </cell>
          <cell r="F333">
            <v>7946.39</v>
          </cell>
        </row>
        <row r="334">
          <cell r="A334" t="str">
            <v>BG.1342</v>
          </cell>
          <cell r="B334" t="str">
            <v>Ñaøo neàn ñöôøng laøm môùi phaïm vi £ 500m (baèng oâtoâ 10T, maùy uûi £110CV, maùy ñaøo £ 0,8 m3) ñaát C2</v>
          </cell>
          <cell r="C334" t="str">
            <v>m3</v>
          </cell>
          <cell r="E334">
            <v>2025.8</v>
          </cell>
          <cell r="F334">
            <v>5961.42</v>
          </cell>
        </row>
        <row r="335">
          <cell r="A335" t="str">
            <v>BG.1343</v>
          </cell>
          <cell r="B335" t="str">
            <v>Ñaøo neàn ñöôøng laøm môùi phaïm vi £ 500m (baèng oâtoâ 10T, maùy uûi £110CV, maùy ñaøo £ 0,8 m3) ñaát C3</v>
          </cell>
          <cell r="C335" t="str">
            <v>m3</v>
          </cell>
          <cell r="E335">
            <v>2420.54</v>
          </cell>
          <cell r="F335">
            <v>6924.9</v>
          </cell>
        </row>
        <row r="336">
          <cell r="A336" t="str">
            <v>BG.1344</v>
          </cell>
          <cell r="B336" t="str">
            <v>Ñaøo neàn ñöôøng laøm môùi phaïm vi £ 500m (baèng oâtoâ 10T, maùy uûi £110CV, maùy ñaøo £ 0,8 m3) ñaát C4</v>
          </cell>
          <cell r="C336" t="str">
            <v>m3</v>
          </cell>
          <cell r="E336">
            <v>2805.34</v>
          </cell>
          <cell r="F336">
            <v>7597.4</v>
          </cell>
        </row>
        <row r="337">
          <cell r="A337" t="str">
            <v>BG.1352</v>
          </cell>
          <cell r="B337" t="str">
            <v>Ñaøo neàn ñöôøng laøm môùi phaïm vi £ 500m (baèng oâtoâ 12T, maùy uûi £110CV, maùy ñaøo £ 0,8 m3) ñaát C2</v>
          </cell>
          <cell r="C337" t="str">
            <v>m3</v>
          </cell>
          <cell r="E337">
            <v>2025.8</v>
          </cell>
          <cell r="F337">
            <v>5861.27</v>
          </cell>
        </row>
        <row r="338">
          <cell r="A338" t="str">
            <v>BG.1353</v>
          </cell>
          <cell r="B338" t="str">
            <v>Ñaøo neàn ñöôøng laøm môùi phaïm vi £ 500m (baèng oâtoâ 12T, maùy uûi £110CV, maùy ñaøo £ 0,8 m3) ñaát C3</v>
          </cell>
          <cell r="C338" t="str">
            <v>m3</v>
          </cell>
          <cell r="E338">
            <v>2420.54</v>
          </cell>
          <cell r="F338">
            <v>6916.35</v>
          </cell>
        </row>
        <row r="339">
          <cell r="A339" t="str">
            <v>BG.1354</v>
          </cell>
          <cell r="B339" t="str">
            <v>Ñaøo neàn ñöôøng laøm môùi phaïm vi £ 500m (baèng oâtoâ 12T, maùy uûi £110CV, maùy ñaøo £ 0,8 m3) ñaát C4</v>
          </cell>
          <cell r="C339" t="str">
            <v>m3</v>
          </cell>
          <cell r="E339">
            <v>2805.34</v>
          </cell>
          <cell r="F339">
            <v>7561.84</v>
          </cell>
        </row>
        <row r="340">
          <cell r="A340" t="str">
            <v>BG.1362</v>
          </cell>
          <cell r="B340" t="str">
            <v>Ñaøo neàn ñöôøng laøm môùi phaïm vi £ 500m (baèng oâtoâ 7T, maùy uûi £110CV, maùy ñaøo £ 1,25 m3) ñaát C2</v>
          </cell>
          <cell r="C340" t="str">
            <v>m3</v>
          </cell>
          <cell r="E340">
            <v>2025.8</v>
          </cell>
          <cell r="F340">
            <v>6923.23</v>
          </cell>
        </row>
        <row r="341">
          <cell r="A341" t="str">
            <v>BG.1363</v>
          </cell>
          <cell r="B341" t="str">
            <v>Ñaøo neàn ñöôøng laøm môùi phaïm vi £ 500m (baèng oâtoâ 7T, maùy uûi £110CV, maùy ñaøo £ 1,25 m3) ñaát C3</v>
          </cell>
          <cell r="C341" t="str">
            <v>m3</v>
          </cell>
          <cell r="E341">
            <v>2420.54</v>
          </cell>
          <cell r="F341">
            <v>7895.98</v>
          </cell>
        </row>
        <row r="342">
          <cell r="A342" t="str">
            <v>BG.1364</v>
          </cell>
          <cell r="B342" t="str">
            <v>Ñaøo neàn ñöôøng laøm môùi phaïm vi £ 500m (baèng oâtoâ 7T, maùy uûi £110CV, maùy ñaøo £ 1,25 m3) ñaát C4</v>
          </cell>
          <cell r="C342" t="str">
            <v>m3</v>
          </cell>
          <cell r="E342">
            <v>2805.34</v>
          </cell>
          <cell r="F342">
            <v>9586.35</v>
          </cell>
        </row>
        <row r="343">
          <cell r="A343" t="str">
            <v>BG.1372</v>
          </cell>
          <cell r="B343" t="str">
            <v>Ñaøo neàn ñöôøng laøm môùi phaïm vi £ 500m (baèng oâtoâ 10T, maùy uûi £110CV, maùy ñaøo £ 1,25 m3) ñaát C2</v>
          </cell>
          <cell r="C343" t="str">
            <v>m3</v>
          </cell>
          <cell r="E343">
            <v>2025.8</v>
          </cell>
          <cell r="F343">
            <v>6685.36</v>
          </cell>
        </row>
        <row r="344">
          <cell r="A344" t="str">
            <v>BG.1373</v>
          </cell>
          <cell r="B344" t="str">
            <v>Ñaøo neàn ñöôøng laøm môùi phaïm vi £ 500m (baèng oâtoâ 10T, maùy uûi £110CV, maùy ñaøo £ 1,25 m3) ñaát C3</v>
          </cell>
          <cell r="C344" t="str">
            <v>m3</v>
          </cell>
          <cell r="E344">
            <v>2420.54</v>
          </cell>
          <cell r="F344">
            <v>7542.72</v>
          </cell>
        </row>
        <row r="345">
          <cell r="A345" t="str">
            <v>BG.1374</v>
          </cell>
          <cell r="B345" t="str">
            <v>Ñaøo neàn ñöôøng laøm môùi phaïm vi £ 500m (baèng oâtoâ 10T, maùy uûi £110CV, maùy ñaøo £ 1,25 m3) ñaát C4</v>
          </cell>
          <cell r="C345" t="str">
            <v>m3</v>
          </cell>
          <cell r="E345">
            <v>2805.34</v>
          </cell>
          <cell r="F345">
            <v>9237.36</v>
          </cell>
        </row>
        <row r="346">
          <cell r="A346" t="str">
            <v>BG.1382</v>
          </cell>
          <cell r="B346" t="str">
            <v>Ñaøo neàn ñöôøng laøm môùi phaïm vi £ 500m (baèng oâtoâ 12T, maùy uûi £110CV, maùy ñaøo £ 1,25 m3) ñaát C2</v>
          </cell>
          <cell r="C346" t="str">
            <v>m3</v>
          </cell>
          <cell r="E346">
            <v>2025.8</v>
          </cell>
          <cell r="F346">
            <v>6585.21</v>
          </cell>
        </row>
        <row r="347">
          <cell r="A347" t="str">
            <v>BG.1383</v>
          </cell>
          <cell r="B347" t="str">
            <v>Ñaøo neàn ñöôøng laøm môùi phaïm vi £ 500m (baèng oâtoâ 12T, maùy uûi £110CV, maùy ñaøo £ 1,25 m3) ñaát C3</v>
          </cell>
          <cell r="C347" t="str">
            <v>m3</v>
          </cell>
          <cell r="E347">
            <v>2420.54</v>
          </cell>
          <cell r="F347">
            <v>7534.17</v>
          </cell>
        </row>
        <row r="348">
          <cell r="A348" t="str">
            <v>BG.1384</v>
          </cell>
          <cell r="B348" t="str">
            <v>Ñaøo neàn ñöôøng laøm môùi phaïm vi £ 500m (baèng oâtoâ 12T, maùy uûi £110CV, maùy ñaøo £ 1,25 m3) ñaát C4</v>
          </cell>
          <cell r="C348" t="str">
            <v>m3</v>
          </cell>
          <cell r="E348">
            <v>2805.34</v>
          </cell>
          <cell r="F348">
            <v>9201.7999999999993</v>
          </cell>
        </row>
        <row r="349">
          <cell r="A349" t="str">
            <v>BG.1392</v>
          </cell>
          <cell r="B349" t="str">
            <v>Ñaøo neàn ñöôøng laøm môùi phaïm vi £ 500m (baèng oâtoâ 10T, maùy uûi £110CV, maùy ñaøo £ 1,6 m3) ñaát C2</v>
          </cell>
          <cell r="C349" t="str">
            <v>m3</v>
          </cell>
          <cell r="E349">
            <v>2025.8</v>
          </cell>
          <cell r="F349">
            <v>6552.79</v>
          </cell>
        </row>
        <row r="350">
          <cell r="A350" t="str">
            <v>BG.1393</v>
          </cell>
          <cell r="B350" t="str">
            <v>Ñaøo neàn ñöôøng laøm môùi phaïm vi £ 500m (baèng oâtoâ 10T, maùy uûi £110CV, maùy ñaøo £ 1,6 m3) ñaát C3</v>
          </cell>
          <cell r="C350" t="str">
            <v>m3</v>
          </cell>
          <cell r="E350">
            <v>2420.54</v>
          </cell>
          <cell r="F350">
            <v>7439.72</v>
          </cell>
        </row>
        <row r="351">
          <cell r="A351" t="str">
            <v>BG.1394</v>
          </cell>
          <cell r="B351" t="str">
            <v>Ñaøo neàn ñöôøng laøm môùi phaïm vi £ 500m (baèng oâtoâ 10T, maùy uûi £110CV, maùy ñaøo £ 1,6 m3) ñaát C4</v>
          </cell>
          <cell r="C351" t="str">
            <v>m3</v>
          </cell>
          <cell r="E351">
            <v>2805.34</v>
          </cell>
          <cell r="F351">
            <v>9407.5499999999993</v>
          </cell>
        </row>
        <row r="352">
          <cell r="A352" t="str">
            <v>BG.1402</v>
          </cell>
          <cell r="B352" t="str">
            <v>Ñaøo neàn ñöôøng laøm môùi phaïm vi £ 500m (baèng oâtoâ 12T, maùy uûi £110CV, maùy ñaøo £ 1,6 m3) ñaát C2</v>
          </cell>
          <cell r="C352" t="str">
            <v>m3</v>
          </cell>
          <cell r="E352">
            <v>2025.8</v>
          </cell>
          <cell r="F352">
            <v>6452.64</v>
          </cell>
        </row>
        <row r="353">
          <cell r="A353" t="str">
            <v>BG.1403</v>
          </cell>
          <cell r="B353" t="str">
            <v>Ñaøo neàn ñöôøng laøm môùi phaïm vi £ 500m (baèng oâtoâ 12T, maùy uûi £110CV, maùy ñaøo £ 1,6 m3) ñaát C3</v>
          </cell>
          <cell r="C353" t="str">
            <v>m3</v>
          </cell>
          <cell r="E353">
            <v>2420.54</v>
          </cell>
          <cell r="F353">
            <v>7431.17</v>
          </cell>
        </row>
        <row r="354">
          <cell r="A354" t="str">
            <v>BG.1404</v>
          </cell>
          <cell r="B354" t="str">
            <v>Ñaøo neàn ñöôøng laøm môùi phaïm vi £ 500m (baèng oâtoâ 12T, maùy uûi £110CV, maùy ñaøo £ 1,6 m3) ñaát C4</v>
          </cell>
          <cell r="C354" t="str">
            <v>m3</v>
          </cell>
          <cell r="E354">
            <v>2805.34</v>
          </cell>
          <cell r="F354">
            <v>9371.99</v>
          </cell>
        </row>
        <row r="355">
          <cell r="A355" t="str">
            <v>BG.1412</v>
          </cell>
          <cell r="B355" t="str">
            <v>Ñaøo neàn ñöôøng laøm môùi phaïm vi £ 500m (baèng oâtoâ 12T, maùy uûi £110CV, maùy ñaøo £ 2,3 m3) ñaát C2</v>
          </cell>
          <cell r="C355" t="str">
            <v>m3</v>
          </cell>
          <cell r="E355">
            <v>2025.8</v>
          </cell>
          <cell r="F355">
            <v>6527.23</v>
          </cell>
        </row>
        <row r="356">
          <cell r="A356" t="str">
            <v>BG.1413</v>
          </cell>
          <cell r="B356" t="str">
            <v>Ñaøo neàn ñöôøng laøm môùi phaïm vi £ 500m (baèng oâtoâ 12T, maùy uûi £110CV, maùy ñaøo £ 2,3 m3) ñaát C3</v>
          </cell>
          <cell r="C356" t="str">
            <v>m3</v>
          </cell>
          <cell r="E356">
            <v>2420.54</v>
          </cell>
          <cell r="F356">
            <v>7760.02</v>
          </cell>
        </row>
        <row r="357">
          <cell r="A357" t="str">
            <v>BG.1414</v>
          </cell>
          <cell r="B357" t="str">
            <v>Ñaøo neàn ñöôøng laøm môùi phaïm vi £ 500m (baèng oâtoâ 12T, maùy uûi £110CV, maùy ñaøo £ 2,3 m3) ñaát C4</v>
          </cell>
          <cell r="C357" t="str">
            <v>m3</v>
          </cell>
          <cell r="E357">
            <v>2805.34</v>
          </cell>
          <cell r="F357">
            <v>9735.09</v>
          </cell>
        </row>
        <row r="358">
          <cell r="B358" t="str">
            <v>Phaïm vi 700m</v>
          </cell>
        </row>
        <row r="359">
          <cell r="A359" t="str">
            <v>BG.1512</v>
          </cell>
          <cell r="B359" t="str">
            <v>Ñaøo neàn ñöôøng laøm môùi phaïm vi £ 700m (baèng oâtoâ 5T, maùy uûi £110CV, maùy ñaøo £ 0,4 m3) ñaát C2</v>
          </cell>
          <cell r="C359" t="str">
            <v>m3</v>
          </cell>
          <cell r="E359">
            <v>2025.8</v>
          </cell>
        </row>
        <row r="360">
          <cell r="A360" t="str">
            <v>BG.1513</v>
          </cell>
          <cell r="B360" t="str">
            <v xml:space="preserve">Ñaøo neàn ñöôøng laøm môùi phaïm vi £ 700m (baèng oâtoâ 5T, maùy uûi £110CV, maùy ñaøo £ 0,4 m3) ñaát C3 </v>
          </cell>
          <cell r="C360" t="str">
            <v>m3</v>
          </cell>
          <cell r="E360">
            <v>2420.54</v>
          </cell>
        </row>
        <row r="361">
          <cell r="A361" t="str">
            <v>BG.1522</v>
          </cell>
          <cell r="B361" t="str">
            <v>Ñaøo neàn ñöôøng laøm môùi phaïm vi £ 700m (baèng oâtoâ 5T, maùy uûi £110CV, maùy ñaøo £ 0,8 m3) ñaát C2</v>
          </cell>
          <cell r="C361" t="str">
            <v>m3</v>
          </cell>
          <cell r="E361">
            <v>2025.8</v>
          </cell>
        </row>
        <row r="362">
          <cell r="A362" t="str">
            <v>BG.1523</v>
          </cell>
          <cell r="B362" t="str">
            <v>Ñaøo neàn ñöôøng laøm môùi phaïm vi £ 700m (baèng oâtoâ 5T, maùy uûi £110CV, maùy ñaøo £ 0,8 m3) ñaát C3</v>
          </cell>
          <cell r="C362" t="str">
            <v>m3</v>
          </cell>
          <cell r="E362">
            <v>2420.54</v>
          </cell>
        </row>
        <row r="363">
          <cell r="A363" t="str">
            <v>BG.1524</v>
          </cell>
          <cell r="B363" t="str">
            <v>Ñaøo neàn ñöôøng laøm môùi phaïm vi £ 700m (baèng oâtoâ 5T, maùy uûi £110CV, maùy ñaøo £ 0,8 m3) ñaát C4</v>
          </cell>
          <cell r="C363" t="str">
            <v>m3</v>
          </cell>
          <cell r="E363">
            <v>2805.34</v>
          </cell>
        </row>
        <row r="364">
          <cell r="A364" t="str">
            <v>BG.1532</v>
          </cell>
          <cell r="B364" t="str">
            <v>Ñaøo neàn ñöôøng laøm môùi phaïm vi £ 700m (baèng oâtoâ 7T, maùy uûi £110CV, maùy ñaøo £ 0,8 m3) ñaát C2</v>
          </cell>
          <cell r="C364" t="str">
            <v>m3</v>
          </cell>
          <cell r="E364">
            <v>2025.8</v>
          </cell>
        </row>
        <row r="365">
          <cell r="A365" t="str">
            <v>BG.1533</v>
          </cell>
          <cell r="B365" t="str">
            <v>Ñaøo neàn ñöôøng laøm môùi phaïm vi £ 700m (baèng oâtoâ 7T, maùy uûi £110CV, maùy ñaøo £ 0,8 m3) ñaát C3</v>
          </cell>
          <cell r="C365" t="str">
            <v>m3</v>
          </cell>
          <cell r="E365">
            <v>2420.54</v>
          </cell>
          <cell r="F365"/>
        </row>
        <row r="366">
          <cell r="A366" t="str">
            <v>BG.1534</v>
          </cell>
          <cell r="B366" t="str">
            <v>Ñaøo neàn ñöôøng laøm môùi phaïm vi £ 700m (baèng oâtoâ 7T, maùy uûi £110CV, maùy ñaøo £ 0,8 m3) ñaát C4</v>
          </cell>
          <cell r="C366" t="str">
            <v>m3</v>
          </cell>
          <cell r="E366">
            <v>2805.34</v>
          </cell>
        </row>
        <row r="367">
          <cell r="A367" t="str">
            <v>BG.1542</v>
          </cell>
          <cell r="B367" t="str">
            <v>Ñaøo neàn ñöôøng laøm môùi phaïm vi £ 700m (baèng oâtoâ 10T, maùy uûi £110CV, maùy ñaøo £ 0,8 m3) ñaát C2</v>
          </cell>
          <cell r="C367" t="str">
            <v>m3</v>
          </cell>
          <cell r="E367">
            <v>2025.8</v>
          </cell>
        </row>
        <row r="368">
          <cell r="A368" t="str">
            <v>BG.1543</v>
          </cell>
          <cell r="B368" t="str">
            <v>Ñaøo neàn ñöôøng laøm môùi phaïm vi £ 700m (baèng oâtoâ 10T, maùy uûi £110CV, maùy ñaøo £ 0,8 m3) ñaát C3</v>
          </cell>
          <cell r="C368" t="str">
            <v>m3</v>
          </cell>
          <cell r="E368">
            <v>2420.54</v>
          </cell>
        </row>
        <row r="369">
          <cell r="A369" t="str">
            <v>BG.1544</v>
          </cell>
          <cell r="B369" t="str">
            <v>Ñaøo neàn ñöôøng laøm môùi phaïm vi £ 700m (baèng oâtoâ 10T, maùy uûi £110CV, maùy ñaøo £ 0,8 m3) ñaát C4</v>
          </cell>
          <cell r="C369" t="str">
            <v>m3</v>
          </cell>
          <cell r="E369">
            <v>2805.34</v>
          </cell>
        </row>
        <row r="370">
          <cell r="A370" t="str">
            <v>BG.1552</v>
          </cell>
          <cell r="B370" t="str">
            <v>Ñaøo neàn ñöôøng laøm môùi phaïm vi £ 700m (baèng oâtoâ 12T, maùy uûi £110CV, maùy ñaøo £ 0,8 m3) ñaát C2</v>
          </cell>
          <cell r="C370" t="str">
            <v>m3</v>
          </cell>
          <cell r="E370">
            <v>2025.8</v>
          </cell>
        </row>
        <row r="371">
          <cell r="A371" t="str">
            <v>BG.1553</v>
          </cell>
          <cell r="B371" t="str">
            <v>Ñaøo neàn ñöôøng laøm môùi phaïm vi £ 700m (baèng oâtoâ 12T, maùy uûi £110CV, maùy ñaøo £ 0,8 m3) ñaát C3</v>
          </cell>
          <cell r="C371" t="str">
            <v>m3</v>
          </cell>
          <cell r="E371">
            <v>2420.54</v>
          </cell>
        </row>
        <row r="372">
          <cell r="A372" t="str">
            <v>BG.1554</v>
          </cell>
          <cell r="B372" t="str">
            <v>Ñaøo neàn ñöôøng laøm môùi phaïm vi £ 700m (baèng oâtoâ 12T, maùy uûi £110CV, maùy ñaøo £ 0,8 m3) ñaát C4</v>
          </cell>
          <cell r="C372" t="str">
            <v>m3</v>
          </cell>
          <cell r="E372">
            <v>2805.34</v>
          </cell>
        </row>
        <row r="373">
          <cell r="A373" t="str">
            <v>BG.1562</v>
          </cell>
          <cell r="B373" t="str">
            <v>Ñaøo neàn ñöôøng laøm môùi phaïm vi £ 700m (baèng oâtoâ 7T, maùy uûi £110CV, maùy ñaøo £ 1,25 m3) ñaát C2</v>
          </cell>
          <cell r="C373" t="str">
            <v>m3</v>
          </cell>
          <cell r="E373">
            <v>2025.8</v>
          </cell>
        </row>
        <row r="374">
          <cell r="A374" t="str">
            <v>BG.1563</v>
          </cell>
          <cell r="B374" t="str">
            <v>Ñaøo neàn ñöôøng laøm môùi phaïm vi £ 700m (baèng oâtoâ 7T, maùy uûi £110CV, maùy ñaøo £ 1,25 m3) ñaát C3</v>
          </cell>
          <cell r="C374" t="str">
            <v>m3</v>
          </cell>
          <cell r="E374">
            <v>2420.54</v>
          </cell>
        </row>
        <row r="375">
          <cell r="A375" t="str">
            <v>BG.1564</v>
          </cell>
          <cell r="B375" t="str">
            <v>Ñaøo neàn ñöôøng laøm môùi phaïm vi £ 700m (baèng oâtoâ 7T, maùy uûi £110CV, maùy ñaøo £ 1,25 m3) ñaát C4</v>
          </cell>
          <cell r="C375" t="str">
            <v>m3</v>
          </cell>
          <cell r="E375">
            <v>2805.34</v>
          </cell>
        </row>
        <row r="376">
          <cell r="A376" t="str">
            <v>BG.1572</v>
          </cell>
          <cell r="B376" t="str">
            <v>Ñaøo neàn ñöôøng laøm môùi phaïm vi £ 700m (baèng oâtoâ 10T, maùy uûi £110CV, maùy ñaøo £ 1,25 m3) ñaát C2</v>
          </cell>
          <cell r="C376" t="str">
            <v>m3</v>
          </cell>
          <cell r="E376">
            <v>2025.8</v>
          </cell>
        </row>
        <row r="377">
          <cell r="A377" t="str">
            <v>BG.1573</v>
          </cell>
          <cell r="B377" t="str">
            <v>Ñaøo neàn ñöôøng laøm môùi phaïm vi £ 700m (baèng oâtoâ 10T, maùy uûi £110CV, maùy ñaøo £ 1,25 m3) ñaát C3</v>
          </cell>
          <cell r="C377" t="str">
            <v>m3</v>
          </cell>
          <cell r="E377">
            <v>2420.54</v>
          </cell>
        </row>
        <row r="378">
          <cell r="A378" t="str">
            <v>BG.1574</v>
          </cell>
          <cell r="B378" t="str">
            <v>Ñaøo neàn ñöôøng laøm môùi phaïm vi £ 700m (baèng oâtoâ 10T, maùy uûi £110CV, maùy ñaøo £ 1,25 m3) ñaát C4</v>
          </cell>
          <cell r="C378" t="str">
            <v>m3</v>
          </cell>
          <cell r="E378">
            <v>2805.34</v>
          </cell>
        </row>
        <row r="379">
          <cell r="A379" t="str">
            <v>BG.1582</v>
          </cell>
          <cell r="B379" t="str">
            <v>Ñaøo neàn ñöôøng laøm môùi phaïm vi £ 700m (baèng oâtoâ 12T, maùy uûi £110CV, maùy ñaøo £ 1,25 m3) ñaát C2</v>
          </cell>
          <cell r="C379" t="str">
            <v>m3</v>
          </cell>
          <cell r="E379">
            <v>2025.8</v>
          </cell>
        </row>
        <row r="380">
          <cell r="A380" t="str">
            <v>BG.1583</v>
          </cell>
          <cell r="B380" t="str">
            <v>Ñaøo neàn ñöôøng laøm môùi phaïm vi £ 700m (baèng oâtoâ 12T, maùy uûi £110CV, maùy ñaøo £ 1,25 m3) ñaát C3</v>
          </cell>
          <cell r="C380" t="str">
            <v>m3</v>
          </cell>
          <cell r="E380">
            <v>2420.54</v>
          </cell>
        </row>
        <row r="381">
          <cell r="A381" t="str">
            <v>BG.1584</v>
          </cell>
          <cell r="B381" t="str">
            <v>Ñaøo neàn ñöôøng laøm môùi phaïm vi £ 700m (baèng oâtoâ 12T, maùy uûi £110CV, maùy ñaøo £ 1,25 m3) ñaát C4</v>
          </cell>
          <cell r="C381" t="str">
            <v>m3</v>
          </cell>
          <cell r="E381">
            <v>2805.34</v>
          </cell>
        </row>
        <row r="382">
          <cell r="A382" t="str">
            <v>BG.1592</v>
          </cell>
          <cell r="B382" t="str">
            <v>Ñaøo neàn ñöôøng laøm môùi phaïm vi £ 700m (baèng oâtoâ 10T, maùy uûi £110CV, maùy ñaøo £ 1,6 m3) ñaát C2</v>
          </cell>
          <cell r="C382" t="str">
            <v>m3</v>
          </cell>
          <cell r="E382">
            <v>2025.8</v>
          </cell>
        </row>
        <row r="383">
          <cell r="A383" t="str">
            <v>BG.1593</v>
          </cell>
          <cell r="B383" t="str">
            <v>Ñaøo neàn ñöôøng laøm môùi phaïm vi £ 700m (baèng oâtoâ 10T, maùy uûi £110CV, maùy ñaøo £ 1,6 m3) ñaát C3</v>
          </cell>
          <cell r="C383" t="str">
            <v>m3</v>
          </cell>
          <cell r="E383">
            <v>2420.54</v>
          </cell>
        </row>
        <row r="384">
          <cell r="A384" t="str">
            <v>BG.1594</v>
          </cell>
          <cell r="B384" t="str">
            <v>Ñaøo neàn ñöôøng laøm môùi phaïm vi £ 700m (baèng oâtoâ 10T, maùy uûi £110CV, maùy ñaøo £ 1,6 m3) ñaát C4</v>
          </cell>
          <cell r="C384" t="str">
            <v>m3</v>
          </cell>
          <cell r="E384">
            <v>2805.34</v>
          </cell>
        </row>
        <row r="385">
          <cell r="A385" t="str">
            <v>BG.1602</v>
          </cell>
          <cell r="B385" t="str">
            <v>Ñaøo neàn ñöôøng laøm môùi phaïm vi £ 700m (baèng oâtoâ 12T, maùy uûi £110CV, maùy ñaøo £ 1,6 m3) ñaát C2</v>
          </cell>
          <cell r="C385" t="str">
            <v>m3</v>
          </cell>
          <cell r="E385">
            <v>2025.8</v>
          </cell>
        </row>
        <row r="386">
          <cell r="A386" t="str">
            <v>BG.1603</v>
          </cell>
          <cell r="B386" t="str">
            <v>Ñaøo neàn ñöôøng laøm môùi phaïm vi £ 700m (baèng oâtoâ 12T, maùy uûi £110CV, maùy ñaøo £ 1,6 m3) ñaát C3</v>
          </cell>
          <cell r="C386" t="str">
            <v>m3</v>
          </cell>
          <cell r="E386">
            <v>2420.54</v>
          </cell>
        </row>
        <row r="387">
          <cell r="A387" t="str">
            <v>BG.1604</v>
          </cell>
          <cell r="B387" t="str">
            <v>Ñaøo neàn ñöôøng laøm môùi phaïm vi £ 700m (baèng oâtoâ 12T, maùy uûi £110CV, maùy ñaøo £ 1,6 m3) ñaát C4</v>
          </cell>
          <cell r="C387" t="str">
            <v>m3</v>
          </cell>
          <cell r="E387">
            <v>2805.34</v>
          </cell>
        </row>
        <row r="388">
          <cell r="A388" t="str">
            <v>BG.1612</v>
          </cell>
          <cell r="B388" t="str">
            <v>Ñaøo neàn ñöôøng laøm môùi phaïm vi £ 700m (baèng oâtoâ 12T, maùy uûi £110CV, maùy ñaøo £ 2,3 m3) ñaát C2</v>
          </cell>
          <cell r="C388" t="str">
            <v>m3</v>
          </cell>
          <cell r="E388">
            <v>2025.8</v>
          </cell>
        </row>
        <row r="389">
          <cell r="A389" t="str">
            <v>BG.1613</v>
          </cell>
          <cell r="B389" t="str">
            <v>Ñaøo neàn ñöôøng laøm môùi phaïm vi £ 700m (baèng oâtoâ 12T, maùy uûi £110CV, maùy ñaøo £ 2,3 m3) ñaát C3</v>
          </cell>
          <cell r="C389" t="str">
            <v>m3</v>
          </cell>
          <cell r="E389">
            <v>2420.54</v>
          </cell>
        </row>
        <row r="390">
          <cell r="A390" t="str">
            <v>BG.1614</v>
          </cell>
          <cell r="B390" t="str">
            <v>Ñaøo neàn ñöôøng laøm môùi phaïm vi £ 700m (baèng oâtoâ 12T, maùy uûi £110CV, maùy ñaøo £ 2,3 m3) ñaát C4</v>
          </cell>
          <cell r="C390" t="str">
            <v>m3</v>
          </cell>
          <cell r="E390">
            <v>2805.34</v>
          </cell>
        </row>
        <row r="391">
          <cell r="B391" t="str">
            <v>Phaïm vi 1000m</v>
          </cell>
        </row>
        <row r="392">
          <cell r="A392" t="str">
            <v>BG.1712</v>
          </cell>
          <cell r="B392" t="str">
            <v>Ñaøo neàn ñöôøng laøm môùi phaïm vi £ 1000m (baèng oâtoâ 5T, maùy uûi £110CV, maùy ñaøo £ 0,4 m3) ñaát C2</v>
          </cell>
          <cell r="C392" t="str">
            <v>m3</v>
          </cell>
          <cell r="E392">
            <v>2025.8</v>
          </cell>
          <cell r="F392">
            <v>6922.07</v>
          </cell>
        </row>
        <row r="393">
          <cell r="A393" t="str">
            <v>BG.1713</v>
          </cell>
          <cell r="B393" t="str">
            <v xml:space="preserve">Ñaøo neàn ñöôøng laøm môùi phaïm vi £ 1000m (baèng oâtoâ 5T, maùy uûi £110CV, maùy ñaøo £ 0,4 m3) ñaát C3 </v>
          </cell>
          <cell r="C393" t="str">
            <v>m3</v>
          </cell>
          <cell r="E393">
            <v>2420.54</v>
          </cell>
          <cell r="F393">
            <v>8702.69</v>
          </cell>
        </row>
        <row r="394">
          <cell r="A394" t="str">
            <v>BG.1721</v>
          </cell>
          <cell r="B394" t="str">
            <v>Ñaøo neàn ñöôøng laøm môùi phaïm vi £ 1000m (baèng oâtoâ 5T, maùy uûi £110CV, maùy ñaøo £ 0,4 m3) ñaát C1</v>
          </cell>
          <cell r="E394">
            <v>1624.86</v>
          </cell>
          <cell r="F394">
            <v>6211.99</v>
          </cell>
        </row>
        <row r="395">
          <cell r="A395" t="str">
            <v>BG.1722</v>
          </cell>
          <cell r="B395" t="str">
            <v>Ñaøo neàn ñöôøng laøm môùi phaïm vi £ 1000m (baèng oâtoâ 5T, maùy uûi £110CV, maùy ñaøo £ 0,4 m3) ñaát C2</v>
          </cell>
          <cell r="E395">
            <v>2025.8</v>
          </cell>
          <cell r="F395">
            <v>7252.89</v>
          </cell>
        </row>
        <row r="396">
          <cell r="A396" t="str">
            <v>BG.1723</v>
          </cell>
          <cell r="B396" t="str">
            <v xml:space="preserve">Ñaøo neàn ñöôøng laøm môùi phaïm vi £ 1000m (baèng oâtoâ 5T, maùy uûi £110CV, maùy ñaøo £ 0,4 m3) ñaát C3 </v>
          </cell>
          <cell r="E396">
            <v>2420.54</v>
          </cell>
          <cell r="F396">
            <v>9079.84</v>
          </cell>
        </row>
        <row r="397">
          <cell r="A397" t="str">
            <v>BG.1732</v>
          </cell>
          <cell r="B397" t="str">
            <v>Ñaøo neàn ñöôøng laøm môùi phaïm vi £ 1000m (baèng oâtoâ 5T, maùy uûi £110CV, maùy ñaøo £ 0,8 m3) ñaát C2</v>
          </cell>
          <cell r="C397" t="str">
            <v>m3</v>
          </cell>
          <cell r="E397">
            <v>2025.8</v>
          </cell>
          <cell r="F397">
            <v>6895.38</v>
          </cell>
        </row>
        <row r="398">
          <cell r="A398" t="str">
            <v>BG.1733</v>
          </cell>
          <cell r="B398" t="str">
            <v>Ñaøo neàn ñöôøng laøm môùi phaïm vi £ 1000m (baèng oâtoâ 5T, maùy uûi £110CV, maùy ñaøo £ 0,8 m3) ñaát C3</v>
          </cell>
          <cell r="C398" t="str">
            <v>m3</v>
          </cell>
          <cell r="E398">
            <v>2420.54</v>
          </cell>
          <cell r="F398">
            <v>8412.48</v>
          </cell>
        </row>
        <row r="399">
          <cell r="A399" t="str">
            <v>BG.1734</v>
          </cell>
          <cell r="B399" t="str">
            <v>Ñaøo neàn ñöôøng laøm môùi phaïm vi £ 1000m (baèng oâtoâ 5T, maùy uûi £110CV, maùy ñaøo £ 0,8 m3) ñaát C4</v>
          </cell>
          <cell r="C399" t="str">
            <v>m3</v>
          </cell>
          <cell r="E399">
            <v>2805.34</v>
          </cell>
          <cell r="F399">
            <v>9079.3700000000008</v>
          </cell>
        </row>
        <row r="400">
          <cell r="A400" t="str">
            <v>BG.1742</v>
          </cell>
          <cell r="B400" t="str">
            <v>Ñaøo neàn ñöôøng laøm môùi phaïm vi £ 1000m (baèng oâtoâ 7T, maùy uûi £110CV, maùy ñaøo £ 0,8 m3) ñaát C2</v>
          </cell>
          <cell r="C400" t="str">
            <v>m3</v>
          </cell>
          <cell r="E400">
            <v>2025.8</v>
          </cell>
          <cell r="F400">
            <v>7226.2</v>
          </cell>
        </row>
        <row r="401">
          <cell r="A401" t="str">
            <v>BG.1743</v>
          </cell>
          <cell r="B401" t="str">
            <v>Ñaøo neàn ñöôøng laøm môùi phaïm vi £ 1000m (baèng oâtoâ 7T, maùy uûi £110CV, maùy ñaøo £ 0,8 m3) ñaát C3</v>
          </cell>
          <cell r="C401" t="str">
            <v>m3</v>
          </cell>
          <cell r="E401">
            <v>2420.54</v>
          </cell>
          <cell r="F401">
            <v>8789.6299999999992</v>
          </cell>
        </row>
        <row r="402">
          <cell r="A402" t="str">
            <v>BG.1744</v>
          </cell>
          <cell r="B402" t="str">
            <v>Ñaøo neàn ñöôøng laøm môùi phaïm vi £ 1000m (baèng oâtoâ 7T, maùy uûi £110CV, maùy ñaøo £ 0,8 m3) ñaát C4</v>
          </cell>
          <cell r="C402" t="str">
            <v>m3</v>
          </cell>
          <cell r="E402">
            <v>2805.34</v>
          </cell>
          <cell r="F402">
            <v>9502.32</v>
          </cell>
        </row>
        <row r="403">
          <cell r="A403" t="str">
            <v>BG.1752</v>
          </cell>
          <cell r="B403" t="str">
            <v>Ñaøo neàn ñöôøng laøm môùi phaïm vi £ 1000m (baèng oâtoâ 10T, maùy uûi £110CV, maùy ñaøo £ 0,8 m3) ñaát C2</v>
          </cell>
          <cell r="C403" t="str">
            <v>m3</v>
          </cell>
          <cell r="E403">
            <v>2025.8</v>
          </cell>
          <cell r="F403">
            <v>6282.12</v>
          </cell>
        </row>
        <row r="404">
          <cell r="A404" t="str">
            <v>BG.1753</v>
          </cell>
          <cell r="B404" t="str">
            <v>Ñaøo neàn ñöôøng laøm môùi phaïm vi £ 1000m (baèng oâtoâ 10T, maùy uûi £110CV, maùy ñaøo £ 0,8 m3) ñaát C3</v>
          </cell>
          <cell r="C404" t="str">
            <v>m3</v>
          </cell>
          <cell r="E404">
            <v>2420.54</v>
          </cell>
          <cell r="F404">
            <v>7871.24</v>
          </cell>
        </row>
        <row r="405">
          <cell r="A405" t="str">
            <v>BG.1754</v>
          </cell>
          <cell r="B405" t="str">
            <v>Ñaøo neàn ñöôøng laøm môùi phaïm vi £ 1000m (baèng oâtoâ 10T, maùy uûi £110CV, maùy ñaøo £ 0,8 m3) ñaát C4</v>
          </cell>
          <cell r="C405" t="str">
            <v>m3</v>
          </cell>
          <cell r="E405">
            <v>2805.34</v>
          </cell>
          <cell r="F405">
            <v>8648.8799999999992</v>
          </cell>
        </row>
        <row r="406">
          <cell r="A406" t="str">
            <v>BG.1762</v>
          </cell>
          <cell r="B406" t="str">
            <v>Ñaøo neàn ñöôøng laøm môùi phaïm vi £ 1000m (baèng oâtoâ 12T, maùy uûi £110CV, maùy ñaøo £ 0,8 m3) ñaát C2</v>
          </cell>
          <cell r="C406" t="str">
            <v>m3</v>
          </cell>
          <cell r="E406">
            <v>2025.8</v>
          </cell>
          <cell r="F406">
            <v>6761.22</v>
          </cell>
        </row>
        <row r="407">
          <cell r="A407" t="str">
            <v>BG.1763</v>
          </cell>
          <cell r="B407" t="str">
            <v>Ñaøo neàn ñöôøng laøm môùi phaïm vi £ 1000m (baèng oâtoâ 12T, maùy uûi £110CV, maùy ñaøo £ 0,8 m3) ñaát C3</v>
          </cell>
          <cell r="C407" t="str">
            <v>m3</v>
          </cell>
          <cell r="E407">
            <v>2420.54</v>
          </cell>
          <cell r="F407">
            <v>7897.06</v>
          </cell>
        </row>
        <row r="408">
          <cell r="A408" t="str">
            <v>BG.1764</v>
          </cell>
          <cell r="B408" t="str">
            <v>Ñaøo neàn ñöôøng laøm môùi phaïm vi £ 1000m (baèng oâtoâ 12T, maùy uûi £110CV, maùy ñaøo £ 0,8 m3) ñaát C4</v>
          </cell>
          <cell r="C408" t="str">
            <v>m3</v>
          </cell>
          <cell r="E408">
            <v>2805.34</v>
          </cell>
          <cell r="F408">
            <v>8657.93</v>
          </cell>
        </row>
        <row r="409">
          <cell r="A409" t="str">
            <v>BG.1772</v>
          </cell>
          <cell r="B409" t="str">
            <v>Ñaøo neàn ñöôøng laøm môùi phaïm vi £ 1000m (baèng oâtoâ 7T, maùy uûi £110CV, maùy ñaøo £ 1,25 m3) ñaát C2</v>
          </cell>
          <cell r="C409" t="str">
            <v>m3</v>
          </cell>
          <cell r="E409">
            <v>2025.8</v>
          </cell>
          <cell r="F409">
            <v>7950.14</v>
          </cell>
        </row>
        <row r="410">
          <cell r="A410" t="str">
            <v>BG.1773</v>
          </cell>
          <cell r="B410" t="str">
            <v>Ñaøo neàn ñöôøng laøm môùi phaïm vi £ 1000m (baèng oâtoâ 7T, maùy uûi £110CV, maùy ñaøo £ 1,25 m3) ñaát C3</v>
          </cell>
          <cell r="C410" t="str">
            <v>m3</v>
          </cell>
          <cell r="E410">
            <v>2420.54</v>
          </cell>
          <cell r="F410">
            <v>9407.4500000000007</v>
          </cell>
        </row>
        <row r="411">
          <cell r="A411" t="str">
            <v>BG.1774</v>
          </cell>
          <cell r="B411" t="str">
            <v>Ñaøo neàn ñöôøng laøm môùi phaïm vi £ 1000m (baèng oâtoâ 7T, maùy uûi £110CV, maùy ñaøo £ 1,25 m3) ñaát C4</v>
          </cell>
          <cell r="C411" t="str">
            <v>m3</v>
          </cell>
          <cell r="E411">
            <v>2805.34</v>
          </cell>
          <cell r="F411">
            <v>11142.28</v>
          </cell>
        </row>
        <row r="412">
          <cell r="A412" t="str">
            <v>BG.1782</v>
          </cell>
          <cell r="B412" t="str">
            <v>Ñaøo neàn ñöôøng laøm môùi phaïm vi £ 1000m (baèng oâtoâ 10T, maùy uûi £110CV, maùy ñaøo £ 1,25 m3) ñaát C2</v>
          </cell>
          <cell r="C412" t="str">
            <v>m3</v>
          </cell>
          <cell r="E412">
            <v>2025.8</v>
          </cell>
          <cell r="F412">
            <v>7531.8</v>
          </cell>
        </row>
        <row r="413">
          <cell r="A413" t="str">
            <v>BG.1783</v>
          </cell>
          <cell r="B413" t="str">
            <v>Ñaøo neàn ñöôøng laøm môùi phaïm vi £ 1000m (baèng oâtoâ 10T, maùy uûi £110CV, maùy ñaøo £ 1,25 m3) ñaát C3</v>
          </cell>
          <cell r="C413" t="str">
            <v>m3</v>
          </cell>
          <cell r="E413">
            <v>2420.54</v>
          </cell>
          <cell r="F413">
            <v>8489.06</v>
          </cell>
        </row>
        <row r="414">
          <cell r="A414" t="str">
            <v>BG.1784</v>
          </cell>
          <cell r="B414" t="str">
            <v>Ñaøo neàn ñöôøng laøm môùi phaïm vi £ 1000m (baèng oâtoâ 10T, maùy uûi £110CV, maùy ñaøo £ 1,25 m3) ñaát C4</v>
          </cell>
          <cell r="C414" t="str">
            <v>m3</v>
          </cell>
          <cell r="E414">
            <v>2805.34</v>
          </cell>
          <cell r="F414">
            <v>10288.84</v>
          </cell>
        </row>
        <row r="415">
          <cell r="A415" t="str">
            <v>BG.1792</v>
          </cell>
          <cell r="B415" t="str">
            <v>Ñaøo neàn ñöôøng laøm môùi phaïm vi £ 1000m (baèng oâtoâ 12T, maùy uûi £110CV, maùy ñaøo £ 1,25 m3) ñaát C2</v>
          </cell>
          <cell r="C415" t="str">
            <v>m3</v>
          </cell>
          <cell r="E415">
            <v>2025.8</v>
          </cell>
          <cell r="F415">
            <v>7485.16</v>
          </cell>
        </row>
        <row r="416">
          <cell r="A416" t="str">
            <v>BG.1793</v>
          </cell>
          <cell r="B416" t="str">
            <v>Ñaøo neàn ñöôøng laøm môùi phaïm vi £ 1000m (baèng oâtoâ 12T, maùy uûi £110CV, maùy ñaøo £ 1,25 m3) ñaát C3</v>
          </cell>
          <cell r="C416" t="str">
            <v>m3</v>
          </cell>
          <cell r="E416">
            <v>2420.54</v>
          </cell>
          <cell r="F416">
            <v>8514.8799999999992</v>
          </cell>
        </row>
        <row r="417">
          <cell r="A417" t="str">
            <v>BG.1794</v>
          </cell>
          <cell r="B417" t="str">
            <v>Ñaøo neàn ñöôøng laøm môùi phaïm vi £ 1000m (baèng oâtoâ 12T, maùy uûi £110CV, maùy ñaøo £ 1,25 m3) ñaát C4</v>
          </cell>
          <cell r="C417" t="str">
            <v>m3</v>
          </cell>
          <cell r="E417">
            <v>2805.34</v>
          </cell>
          <cell r="F417">
            <v>10297.89</v>
          </cell>
        </row>
        <row r="418">
          <cell r="A418" t="str">
            <v>BG.1802</v>
          </cell>
          <cell r="B418" t="str">
            <v>Ñaøo neàn ñöôøng laøm môùi phaïm vi £ 1000m (baèng oâtoâ 10T, maùy uûi £110CV, maùy ñaøo £ 1,6 m3) ñaát C2</v>
          </cell>
          <cell r="C418" t="str">
            <v>m3</v>
          </cell>
          <cell r="E418">
            <v>2025.8</v>
          </cell>
          <cell r="F418">
            <v>7399.23</v>
          </cell>
        </row>
        <row r="419">
          <cell r="A419" t="str">
            <v>BG.1803</v>
          </cell>
          <cell r="B419" t="str">
            <v>Ñaøo neàn ñöôøng laøm môùi phaïm vi £ 1000m (baèng oâtoâ 10T, maùy uûi £110CV, maùy ñaøo £ 1,6 m3) ñaát C3</v>
          </cell>
          <cell r="C419" t="str">
            <v>m3</v>
          </cell>
          <cell r="E419">
            <v>2420.54</v>
          </cell>
          <cell r="F419">
            <v>8386.06</v>
          </cell>
        </row>
        <row r="420">
          <cell r="A420" t="str">
            <v>BG.1804</v>
          </cell>
          <cell r="B420" t="str">
            <v>Ñaøo neàn ñöôøng laøm môùi phaïm vi £ 1000m (baèng oâtoâ 10T, maùy uûi £110CV, maùy ñaøo £ 1,6 m3) ñaát C4</v>
          </cell>
          <cell r="C420" t="str">
            <v>m3</v>
          </cell>
          <cell r="E420">
            <v>2805.34</v>
          </cell>
          <cell r="F420">
            <v>10459.030000000001</v>
          </cell>
        </row>
        <row r="421">
          <cell r="A421" t="str">
            <v>BG.1812</v>
          </cell>
          <cell r="B421" t="str">
            <v>Ñaøo neàn ñöôøng laøm môùi phaïm vi £ 1000m (baèng oâtoâ 12T, maùy uûi £110CV, maùy ñaøo £ 1,6 m3) ñaát C2</v>
          </cell>
          <cell r="C421" t="str">
            <v>m3</v>
          </cell>
          <cell r="E421">
            <v>2025.8</v>
          </cell>
          <cell r="F421">
            <v>7352.59</v>
          </cell>
        </row>
        <row r="422">
          <cell r="A422" t="str">
            <v>BG.1813</v>
          </cell>
          <cell r="B422" t="str">
            <v>Ñaøo neàn ñöôøng laøm môùi phaïm vi £ 1000m (baèng oâtoâ 12T, maùy uûi £110CV, maùy ñaøo £ 1,6 m3) ñaát C3</v>
          </cell>
          <cell r="C422" t="str">
            <v>m3</v>
          </cell>
          <cell r="E422">
            <v>2420.54</v>
          </cell>
          <cell r="F422">
            <v>8411.8799999999992</v>
          </cell>
        </row>
        <row r="423">
          <cell r="A423" t="str">
            <v>BG.1814</v>
          </cell>
          <cell r="B423" t="str">
            <v>Ñaøo neàn ñöôøng laøm môùi phaïm vi £ 1000m (baèng oâtoâ 12T, maùy uûi £110CV, maùy ñaøo £ 1,6 m3) ñaát C4</v>
          </cell>
          <cell r="C423" t="str">
            <v>m3</v>
          </cell>
          <cell r="E423">
            <v>2805.34</v>
          </cell>
          <cell r="F423">
            <v>10468.08</v>
          </cell>
        </row>
        <row r="424">
          <cell r="A424" t="str">
            <v>BG.1812</v>
          </cell>
          <cell r="B424" t="str">
            <v>Ñaøo neàn ñöôøng laøm môùi phaïm vi £ 1000m (baèng oâtoâ 12T, maùy uûi £110CV, maùy ñaøo £ 2,3 m3) ñaát C2</v>
          </cell>
          <cell r="C424" t="str">
            <v>m3</v>
          </cell>
          <cell r="E424">
            <v>2025.8</v>
          </cell>
          <cell r="F424">
            <v>7427.18</v>
          </cell>
        </row>
        <row r="425">
          <cell r="A425" t="str">
            <v>BG.1813</v>
          </cell>
          <cell r="B425" t="str">
            <v>Ñaøo neàn ñöôøng laøm môùi phaïm vi £ 1000m (baèng oâtoâ 12T, maùy uûi £110CV, maùy ñaøo £ 2,3 m3) ñaát C3</v>
          </cell>
          <cell r="C425" t="str">
            <v>m3</v>
          </cell>
          <cell r="E425">
            <v>2420.54</v>
          </cell>
          <cell r="F425">
            <v>8740.73</v>
          </cell>
        </row>
        <row r="426">
          <cell r="A426" t="str">
            <v>BG.1814</v>
          </cell>
          <cell r="B426" t="str">
            <v>Ñaøo neàn ñöôøng laøm môùi phaïm vi £ 1000m (baèng oâtoâ 12T, maùy uûi £110CV, maùy ñaøo £ 2,3 m3) ñaát C4</v>
          </cell>
          <cell r="C426" t="str">
            <v>m3</v>
          </cell>
          <cell r="E426">
            <v>2805.34</v>
          </cell>
          <cell r="F426">
            <v>10831.18</v>
          </cell>
        </row>
        <row r="427">
          <cell r="B427" t="str">
            <v>VAÄN CHUYEÅN BAÈNG XE OÂTOÂ TÖÏ ÑOÅ</v>
          </cell>
        </row>
        <row r="428">
          <cell r="A428" t="str">
            <v>BJ.1111</v>
          </cell>
          <cell r="B428" t="str">
            <v>Vaän chuyeån ñaát thöøa xa 1000m baèng oâtoâ 5T ñaát C1</v>
          </cell>
          <cell r="C428" t="str">
            <v>m3</v>
          </cell>
          <cell r="F428">
            <v>2049.0500000000002</v>
          </cell>
        </row>
        <row r="429">
          <cell r="A429" t="str">
            <v>BJ.1112</v>
          </cell>
          <cell r="B429" t="str">
            <v>Vaän chuyeån ñaát thöøa xa 1000m baèng oâtoâ 5T ñaát C2</v>
          </cell>
          <cell r="C429" t="str">
            <v>m3</v>
          </cell>
          <cell r="F429">
            <v>2230.86</v>
          </cell>
        </row>
        <row r="430">
          <cell r="A430" t="str">
            <v>BJ.1113</v>
          </cell>
          <cell r="B430" t="str">
            <v>Vaän chuyeån ñaát thöøa xa 1000m baèng oâtoâ 5T ñaát C3</v>
          </cell>
          <cell r="C430" t="str">
            <v>m3</v>
          </cell>
          <cell r="F430">
            <v>2664.63</v>
          </cell>
        </row>
        <row r="431">
          <cell r="A431" t="str">
            <v>BJ.1114</v>
          </cell>
          <cell r="B431" t="str">
            <v>Vaän chuyeån ñaát thöøa xa 1000m baèng oâtoâ 5T ñaát C4</v>
          </cell>
          <cell r="C431" t="str">
            <v>m3</v>
          </cell>
          <cell r="F431">
            <v>2726.6</v>
          </cell>
        </row>
        <row r="432">
          <cell r="A432" t="str">
            <v>BJ.1121</v>
          </cell>
          <cell r="B432" t="str">
            <v>Vaän chuyeån ñaát thöøa xa 1000m baèng oâtoâ 7T ñaát C1</v>
          </cell>
          <cell r="C432" t="str">
            <v>m3</v>
          </cell>
          <cell r="F432">
            <v>1911.57</v>
          </cell>
        </row>
        <row r="433">
          <cell r="A433" t="str">
            <v>BJ.1122</v>
          </cell>
          <cell r="B433" t="str">
            <v>Vaän chuyeån ñaát thöøa xa 1000m baèng oâtoâ 7T ñaát C2</v>
          </cell>
          <cell r="C433" t="str">
            <v>m3</v>
          </cell>
          <cell r="F433">
            <v>2000.48</v>
          </cell>
        </row>
        <row r="434">
          <cell r="A434" t="str">
            <v>BJ.1123</v>
          </cell>
          <cell r="B434" t="str">
            <v>Vaän chuyeån ñaát thöøa xa 1000m baèng oâtoâ 7T ñaát C3</v>
          </cell>
          <cell r="C434" t="str">
            <v>m3</v>
          </cell>
          <cell r="F434">
            <v>2133.84</v>
          </cell>
        </row>
        <row r="435">
          <cell r="A435" t="str">
            <v>BJ.1124</v>
          </cell>
          <cell r="B435" t="str">
            <v>Vaän chuyeån ñaát thöøa xa 1000m baèng oâtoâ 7T ñaát C4</v>
          </cell>
          <cell r="C435" t="str">
            <v>m3</v>
          </cell>
          <cell r="F435">
            <v>2222.7600000000002</v>
          </cell>
        </row>
        <row r="436">
          <cell r="A436" t="str">
            <v>BJ.1131</v>
          </cell>
          <cell r="B436" t="str">
            <v>Vaän chuyeån ñaát thöøa xa 1000m baèng oâtoâ 10T ñaát C1</v>
          </cell>
          <cell r="C436" t="str">
            <v>m3</v>
          </cell>
          <cell r="F436">
            <v>1577.22</v>
          </cell>
        </row>
        <row r="437">
          <cell r="A437" t="str">
            <v>BJ.1132</v>
          </cell>
          <cell r="B437" t="str">
            <v>Vaän chuyeån ñaát thöøa xa 1000m baèng oâtoâ 10T ñaát C2</v>
          </cell>
          <cell r="C437" t="str">
            <v>m3</v>
          </cell>
          <cell r="F437">
            <v>1787.52</v>
          </cell>
        </row>
        <row r="438">
          <cell r="A438" t="str">
            <v>BJ.1133</v>
          </cell>
          <cell r="B438" t="str">
            <v>Vaän chuyeån ñaát thöøa xa 1000m baèng oâtoâ 10T ñaát C3</v>
          </cell>
          <cell r="C438" t="str">
            <v>m3</v>
          </cell>
          <cell r="F438">
            <v>1997.81</v>
          </cell>
        </row>
        <row r="439">
          <cell r="A439" t="str">
            <v>BJ.1134</v>
          </cell>
          <cell r="B439" t="str">
            <v>Vaän chuyeån ñaát thöøa xa 1000m baèng oâtoâ 10T ñaát C4</v>
          </cell>
          <cell r="C439" t="str">
            <v>m3</v>
          </cell>
          <cell r="F439">
            <v>2208.11</v>
          </cell>
        </row>
        <row r="440">
          <cell r="A440" t="str">
            <v>BJ.1141</v>
          </cell>
          <cell r="B440" t="str">
            <v>Vaän chuyeån ñaát thöøa xa 1000m baèng oâtoâ 12T ñaát C1</v>
          </cell>
          <cell r="C440" t="str">
            <v>m3</v>
          </cell>
          <cell r="F440">
            <v>1615.29</v>
          </cell>
        </row>
        <row r="441">
          <cell r="A441" t="str">
            <v>BJ.1142</v>
          </cell>
          <cell r="B441" t="str">
            <v>Vaän chuyeån ñaát thöøa xa 1000m baèng oâtoâ 12T ñaát C2</v>
          </cell>
          <cell r="C441" t="str">
            <v>m3</v>
          </cell>
          <cell r="F441">
            <v>1846.04</v>
          </cell>
        </row>
        <row r="442">
          <cell r="A442" t="str">
            <v>BJ.1143</v>
          </cell>
          <cell r="B442" t="str">
            <v>Vaän chuyeån ñaát thöøa xa 1000m baèng oâtoâ 12T ñaát C3</v>
          </cell>
          <cell r="C442" t="str">
            <v>m3</v>
          </cell>
          <cell r="F442">
            <v>2076.8000000000002</v>
          </cell>
        </row>
        <row r="443">
          <cell r="A443" t="str">
            <v>BJ.1144</v>
          </cell>
          <cell r="B443" t="str">
            <v>Vaän chuyeån ñaát thöøa xa 1000m baèng oâtoâ 12T ñaát C4</v>
          </cell>
          <cell r="C443" t="str">
            <v>m3</v>
          </cell>
          <cell r="F443">
            <v>2365.2399999999998</v>
          </cell>
        </row>
        <row r="444">
          <cell r="B444" t="str">
            <v>SAN ÑAÀM ÑAÁT MAËT BAÈNG</v>
          </cell>
        </row>
        <row r="445">
          <cell r="A445" t="str">
            <v>BK.2102</v>
          </cell>
          <cell r="B445" t="str">
            <v>San ñaàm ñaát maët baèng baèng maùy ñaàm 9T, maùy uûi 110 CV ñaát caáp 2</v>
          </cell>
          <cell r="C445" t="str">
            <v>m3</v>
          </cell>
          <cell r="F445">
            <v>1743.88</v>
          </cell>
        </row>
        <row r="446">
          <cell r="A446" t="str">
            <v>BK.2103</v>
          </cell>
          <cell r="B446" t="str">
            <v>San ñaàm ñaát maët baèng baèng maùy ñaàm 9T, maùy uûi 110 CV ñaát caáp 3</v>
          </cell>
          <cell r="C446" t="str">
            <v>m3</v>
          </cell>
          <cell r="F446">
            <v>2133.14</v>
          </cell>
        </row>
        <row r="447">
          <cell r="A447" t="str">
            <v>BK.2104</v>
          </cell>
          <cell r="B447" t="str">
            <v>San ñaàm ñaát maët baèng baèng maùy ñaàm 9T, maùy uûi 110 CV ñaát caáp 4</v>
          </cell>
          <cell r="C447" t="str">
            <v>m3</v>
          </cell>
          <cell r="F447">
            <v>2528.52</v>
          </cell>
        </row>
        <row r="448">
          <cell r="A448" t="str">
            <v>BK.2202</v>
          </cell>
          <cell r="B448" t="str">
            <v>San ñaàm ñaát maët baèng  baèng maùy ñaàm 16T, maùy uûi 110 CV ñaát caáp 2</v>
          </cell>
          <cell r="C448" t="str">
            <v>m3</v>
          </cell>
          <cell r="F448">
            <v>1504.57</v>
          </cell>
        </row>
        <row r="449">
          <cell r="A449" t="str">
            <v>BK.2203</v>
          </cell>
          <cell r="B449" t="str">
            <v>San ñaàm ñaát maët baèng  baèng maùy ñaàm 16T, maùy uûi 110 CV ñaát caáp 3</v>
          </cell>
          <cell r="C449" t="str">
            <v>m3</v>
          </cell>
          <cell r="F449">
            <v>1840.04</v>
          </cell>
        </row>
        <row r="450">
          <cell r="A450" t="str">
            <v>BK.2204</v>
          </cell>
          <cell r="B450" t="str">
            <v>San ñaàm ñaát maët baèng  baèng maùy ñaàm 16T, maùy uûi 110 CV ñaát caáp 4</v>
          </cell>
          <cell r="C450" t="str">
            <v>m3</v>
          </cell>
          <cell r="F450">
            <v>2343.25</v>
          </cell>
        </row>
        <row r="451">
          <cell r="A451" t="str">
            <v>BK.2302</v>
          </cell>
          <cell r="B451" t="str">
            <v>San ñaàm ñaát maët baèng baèng maùy ñaàm 25T, maùy uûi 110 CV ñaát caáp 2</v>
          </cell>
          <cell r="C451" t="str">
            <v>m3</v>
          </cell>
          <cell r="F451">
            <v>1426.89</v>
          </cell>
        </row>
        <row r="452">
          <cell r="A452" t="str">
            <v>BK.2303</v>
          </cell>
          <cell r="B452" t="str">
            <v>San ñaàm ñaát maët baèng baèng maùy ñaàm 25T, maùy uûi 110 CV ñaát caáp 3</v>
          </cell>
          <cell r="C452" t="str">
            <v>m3</v>
          </cell>
          <cell r="F452">
            <v>1756.17</v>
          </cell>
        </row>
        <row r="453">
          <cell r="A453" t="str">
            <v>BK.2304</v>
          </cell>
          <cell r="B453" t="str">
            <v>San ñaàm ñaát maët baèng baèng maùy ñaàm 25T, maùy uûi 110 CV ñaát caáp 4</v>
          </cell>
          <cell r="C453" t="str">
            <v>m3</v>
          </cell>
          <cell r="F453">
            <v>2231.8000000000002</v>
          </cell>
        </row>
        <row r="454">
          <cell r="B454" t="str">
            <v>ÑAÉP NEÀN ÑÖÔØNG</v>
          </cell>
        </row>
        <row r="455">
          <cell r="A455" t="str">
            <v>BK.4112</v>
          </cell>
          <cell r="B455" t="str">
            <v>Ñaép ñaát neàn ñöôøng maùy ñaàm 9T, maùy uûi 110 CV (K=0,9) ñaát caáp 2</v>
          </cell>
          <cell r="C455" t="str">
            <v>m3</v>
          </cell>
          <cell r="E455">
            <v>392.25</v>
          </cell>
          <cell r="F455">
            <v>2195.42</v>
          </cell>
        </row>
        <row r="456">
          <cell r="A456" t="str">
            <v>BK.4113</v>
          </cell>
          <cell r="B456" t="str">
            <v>Ñaép ñaát neàn ñöôøng maùy ñaàm 9T, maùy uûi 110 CV (K=0,9) ñaát caáp 3</v>
          </cell>
          <cell r="C456" t="str">
            <v>m3</v>
          </cell>
          <cell r="E456">
            <v>392.25</v>
          </cell>
          <cell r="F456">
            <v>2486.8200000000002</v>
          </cell>
        </row>
        <row r="457">
          <cell r="A457" t="str">
            <v>BK.4114</v>
          </cell>
          <cell r="B457" t="str">
            <v>Ñaép ñaát neàn ñöôøng maùy ñaàm 9T, maùy uûi 110 CV (K=0,9) ñaát caáp 4</v>
          </cell>
          <cell r="C457" t="str">
            <v>m3</v>
          </cell>
          <cell r="E457">
            <v>392.25</v>
          </cell>
          <cell r="F457">
            <v>2533.5300000000002</v>
          </cell>
        </row>
        <row r="458">
          <cell r="A458" t="str">
            <v>BK.4122</v>
          </cell>
          <cell r="B458" t="str">
            <v>Ñaép ñaát neàn ñöôøng maùy ñaàm 9T, maùy uûi 110 CV (K=0,95) ñaát caáp 2</v>
          </cell>
          <cell r="C458" t="str">
            <v>m3</v>
          </cell>
          <cell r="E458">
            <v>392.25</v>
          </cell>
          <cell r="F458">
            <v>2938.36</v>
          </cell>
        </row>
        <row r="459">
          <cell r="A459" t="str">
            <v>BK.4123</v>
          </cell>
          <cell r="B459" t="str">
            <v>Ñaép ñaát neàn ñöôøng maùy ñaàm 9T, maùy uûi 110 CV (K=0,95) ñaát caáp 3</v>
          </cell>
          <cell r="C459" t="str">
            <v>m3</v>
          </cell>
          <cell r="E459">
            <v>392.25</v>
          </cell>
          <cell r="F459">
            <v>3607.89</v>
          </cell>
        </row>
        <row r="460">
          <cell r="A460" t="str">
            <v>BK.4124</v>
          </cell>
          <cell r="B460" t="str">
            <v>Ñaép ñaát neàn ñöôøng maùy ñaàm 9T, maùy uûi 110 CV (K=0,95) ñaát caáp 4</v>
          </cell>
          <cell r="C460" t="str">
            <v>m3</v>
          </cell>
          <cell r="E460">
            <v>392.25</v>
          </cell>
          <cell r="F460">
            <v>3674.6</v>
          </cell>
        </row>
        <row r="461">
          <cell r="A461" t="str">
            <v>BK.4212</v>
          </cell>
          <cell r="B461" t="str">
            <v>Ñaép ñaát neàn ñöôøng maùy ñaàm 16T, maùy uûi 110 CV (K=0,90) ñaát caáp 2</v>
          </cell>
          <cell r="C461" t="str">
            <v>m3</v>
          </cell>
          <cell r="E461">
            <v>392.25</v>
          </cell>
          <cell r="F461">
            <v>1895.4</v>
          </cell>
        </row>
        <row r="462">
          <cell r="A462" t="str">
            <v>BK.4213</v>
          </cell>
          <cell r="B462" t="str">
            <v>Ñaép ñaát neàn ñöôøng maùy ñaàm 16T, maùy uûi 110 CV (K=0,90) ñaát caáp 3</v>
          </cell>
          <cell r="C462" t="str">
            <v>m3</v>
          </cell>
          <cell r="E462">
            <v>392.25</v>
          </cell>
          <cell r="F462">
            <v>2147.0100000000002</v>
          </cell>
        </row>
        <row r="463">
          <cell r="A463" t="str">
            <v>BK.4214</v>
          </cell>
          <cell r="B463" t="str">
            <v>Ñaép ñaát neàn ñöôøng maùy ñaàm 16T, maùy uûi 110 CV (K=0,90) ñaát caáp 4</v>
          </cell>
          <cell r="C463" t="str">
            <v>m3</v>
          </cell>
          <cell r="E463">
            <v>392.25</v>
          </cell>
          <cell r="F463">
            <v>2192.29</v>
          </cell>
        </row>
        <row r="464">
          <cell r="A464" t="str">
            <v>BK.4222</v>
          </cell>
          <cell r="B464" t="str">
            <v xml:space="preserve">Ñaép ñaát neàn ñöôøng maùy ñaàm 16T, maùy uûi 110 CV (K=0,95) ñaát caáp 2 </v>
          </cell>
          <cell r="C464" t="str">
            <v>m3</v>
          </cell>
          <cell r="E464">
            <v>392.25</v>
          </cell>
          <cell r="F464">
            <v>2534.4499999999998</v>
          </cell>
        </row>
        <row r="465">
          <cell r="A465" t="str">
            <v>BK.4223</v>
          </cell>
          <cell r="B465" t="str">
            <v>Ñaép ñaát neàn ñöôøng maùy ñaàm 16T, maùy uûi 110 CV (K=0,95) ñaát caáp 3</v>
          </cell>
          <cell r="C465" t="str">
            <v>m3</v>
          </cell>
          <cell r="E465">
            <v>392.25</v>
          </cell>
          <cell r="F465">
            <v>3103.09</v>
          </cell>
        </row>
        <row r="466">
          <cell r="A466" t="str">
            <v>BK.4224</v>
          </cell>
          <cell r="B466" t="str">
            <v>Ñaép ñaát neàn ñöôøng maùy ñaàm 16T, maùy uûi 110 CV (K=0,95) ñaát caáp 4</v>
          </cell>
          <cell r="C466" t="str">
            <v>m3</v>
          </cell>
          <cell r="E466">
            <v>392.25</v>
          </cell>
          <cell r="F466">
            <v>3165.15</v>
          </cell>
        </row>
        <row r="467">
          <cell r="A467" t="str">
            <v>BK.4312</v>
          </cell>
          <cell r="B467" t="str">
            <v xml:space="preserve">Ñaép ñaát neàn ñöôøng maùy ñaàm 25T, maùy uûi 110 CV (K=0,90) ñaát caáp 2 </v>
          </cell>
          <cell r="C467" t="str">
            <v>m3</v>
          </cell>
          <cell r="E467">
            <v>392.25</v>
          </cell>
          <cell r="F467">
            <v>1811.05</v>
          </cell>
        </row>
        <row r="468">
          <cell r="A468" t="str">
            <v>BK.4313</v>
          </cell>
          <cell r="B468" t="str">
            <v>Ñaép ñaát neàn ñöôøng maùy ñaàm 25T, maùy uûi 110 CV (K=0,90) ñaát caáp 3</v>
          </cell>
          <cell r="C468" t="str">
            <v>m3</v>
          </cell>
          <cell r="E468">
            <v>392.25</v>
          </cell>
          <cell r="F468">
            <v>2048.87</v>
          </cell>
        </row>
        <row r="469">
          <cell r="A469" t="str">
            <v>BK.4314</v>
          </cell>
          <cell r="B469" t="str">
            <v>Ñaép ñaát neàn ñöôøng maùy ñaàm 25T, maùy uûi 110 CV (K=0,90) ñaát caáp 4</v>
          </cell>
          <cell r="C469" t="str">
            <v>m3</v>
          </cell>
          <cell r="E469">
            <v>392.25</v>
          </cell>
          <cell r="F469">
            <v>2085.46</v>
          </cell>
        </row>
        <row r="470">
          <cell r="A470" t="str">
            <v>BK.4322</v>
          </cell>
          <cell r="B470" t="str">
            <v xml:space="preserve">Ñaép ñaát neàn ñöôøng maùy ñaàm 25T, maùy uûi 110 CV (K=0,95) ñaát caáp 2 </v>
          </cell>
          <cell r="C470" t="str">
            <v>m3</v>
          </cell>
          <cell r="E470">
            <v>392.25</v>
          </cell>
          <cell r="F470">
            <v>2414.7399999999998</v>
          </cell>
        </row>
        <row r="471">
          <cell r="A471" t="str">
            <v>BK.4323</v>
          </cell>
          <cell r="B471" t="str">
            <v>Ñaép ñaát neàn ñöôøng maùy ñaàm 25T, maùy uûi 110 CV (K=0,95) ñaát caáp 3</v>
          </cell>
          <cell r="C471" t="str">
            <v>m3</v>
          </cell>
          <cell r="E471">
            <v>392.25</v>
          </cell>
          <cell r="F471">
            <v>2963.54</v>
          </cell>
        </row>
        <row r="472">
          <cell r="A472" t="str">
            <v>BK.4324</v>
          </cell>
          <cell r="B472" t="str">
            <v>Ñaép ñaát neàn ñöôøng maùy ñaàm 25T, maùy uûi 110 CV (K=0,95) ñaát caáp 4</v>
          </cell>
          <cell r="C472" t="str">
            <v>m3</v>
          </cell>
          <cell r="E472">
            <v>392.25</v>
          </cell>
          <cell r="F472">
            <v>3018.42</v>
          </cell>
        </row>
        <row r="473">
          <cell r="A473" t="str">
            <v>BK.4333</v>
          </cell>
          <cell r="B473" t="str">
            <v>Ñaép ñaát neàn ñöôøng maùy ñaàm 25T, maùy uûi 110 CV (K=0,98)</v>
          </cell>
          <cell r="C473" t="str">
            <v>m3</v>
          </cell>
          <cell r="E473">
            <v>392.25</v>
          </cell>
          <cell r="F473">
            <v>5126.47</v>
          </cell>
        </row>
        <row r="474">
          <cell r="B474" t="str">
            <v>ÑAÉP CAÙT</v>
          </cell>
        </row>
        <row r="475">
          <cell r="A475" t="str">
            <v>BK.5111</v>
          </cell>
          <cell r="B475" t="str">
            <v xml:space="preserve">Ñaép caùt hoá moùng </v>
          </cell>
          <cell r="C475" t="str">
            <v>m3</v>
          </cell>
          <cell r="D475">
            <v>48800</v>
          </cell>
          <cell r="E475">
            <v>1880.8</v>
          </cell>
          <cell r="F475">
            <v>2388.54</v>
          </cell>
        </row>
        <row r="476">
          <cell r="A476" t="str">
            <v>BK.5112</v>
          </cell>
          <cell r="B476" t="str">
            <v>Ñaép caùt maët baèng</v>
          </cell>
          <cell r="C476" t="str">
            <v>m3</v>
          </cell>
          <cell r="D476">
            <v>48800</v>
          </cell>
          <cell r="E476">
            <v>194.56</v>
          </cell>
          <cell r="F476">
            <v>2207.56</v>
          </cell>
        </row>
        <row r="477">
          <cell r="A477" t="str">
            <v>BK.5113</v>
          </cell>
          <cell r="B477" t="str">
            <v>Ñaép caùt neàn ñöôøng K=0,95</v>
          </cell>
          <cell r="C477" t="str">
            <v>m3</v>
          </cell>
          <cell r="D477">
            <v>48800</v>
          </cell>
          <cell r="E477">
            <v>259.42</v>
          </cell>
          <cell r="F477">
            <v>3212.14</v>
          </cell>
        </row>
        <row r="478">
          <cell r="A478" t="str">
            <v>BK.5114</v>
          </cell>
          <cell r="B478" t="str">
            <v>Ñaép caùt neàn ñöôøng K=0,98</v>
          </cell>
          <cell r="C478" t="str">
            <v>m3</v>
          </cell>
          <cell r="D478">
            <v>48800</v>
          </cell>
          <cell r="E478">
            <v>259.42</v>
          </cell>
          <cell r="F478">
            <v>3729.73</v>
          </cell>
        </row>
        <row r="479">
          <cell r="B479" t="str">
            <v>ÑOÙNG COÏC CÖØ TRAØM</v>
          </cell>
        </row>
        <row r="480">
          <cell r="A480" t="str">
            <v>CA.2111</v>
          </cell>
          <cell r="B480" t="str">
            <v>Ñoùng cöø traøm F 8-10cm ngaäp ñaát &lt;=2,5m buøn</v>
          </cell>
          <cell r="C480" t="str">
            <v>m</v>
          </cell>
          <cell r="D480">
            <v>3652.11</v>
          </cell>
          <cell r="E480">
            <v>216.62</v>
          </cell>
        </row>
        <row r="481">
          <cell r="A481" t="str">
            <v>CA.2112</v>
          </cell>
          <cell r="B481" t="str">
            <v>Ñoùng cöø traøm F 8-10cm ngaäp ñaát &lt;=2,5m ñaát C1</v>
          </cell>
          <cell r="C481" t="str">
            <v>m</v>
          </cell>
          <cell r="D481">
            <v>3662.19</v>
          </cell>
          <cell r="E481">
            <v>281.47000000000003</v>
          </cell>
        </row>
        <row r="482">
          <cell r="A482" t="str">
            <v>CA.2113</v>
          </cell>
          <cell r="B482" t="str">
            <v>Ñoùng cöø traøm F 8-10cm ngaäp ñaát &lt;=2,5m ñaát C2</v>
          </cell>
          <cell r="C482" t="str">
            <v>m</v>
          </cell>
          <cell r="D482">
            <v>3662.19</v>
          </cell>
          <cell r="E482">
            <v>298.33</v>
          </cell>
        </row>
        <row r="483">
          <cell r="A483" t="str">
            <v>CA.2211</v>
          </cell>
          <cell r="B483" t="str">
            <v>Ñoùng cöø traøm F 8-10cm ngaäp ñaát &gt;2,5m buøn</v>
          </cell>
          <cell r="C483" t="str">
            <v>m</v>
          </cell>
          <cell r="D483">
            <v>3630.13</v>
          </cell>
          <cell r="E483">
            <v>374.86</v>
          </cell>
        </row>
        <row r="484">
          <cell r="A484" t="str">
            <v>CA.2212</v>
          </cell>
          <cell r="B484" t="str">
            <v>Ñoùng cöø traøm F 8-10cm ngaäp ñaát &gt;2,5m ñaát C1</v>
          </cell>
          <cell r="C484" t="str">
            <v>m</v>
          </cell>
          <cell r="D484">
            <v>3641.26</v>
          </cell>
          <cell r="E484">
            <v>424.15</v>
          </cell>
        </row>
        <row r="485">
          <cell r="A485" t="str">
            <v>CA.2213</v>
          </cell>
          <cell r="B485" t="str">
            <v>Ñoùng cöø traøm F 8-10cm ngaäp ñaát &gt;2,5m ñaát C2</v>
          </cell>
          <cell r="C485" t="str">
            <v>m</v>
          </cell>
          <cell r="D485">
            <v>3641.26</v>
          </cell>
          <cell r="E485">
            <v>469.55</v>
          </cell>
        </row>
        <row r="486">
          <cell r="B486" t="str">
            <v>COÂNG TAÙC LAØM ÑÖÔØNG</v>
          </cell>
        </row>
        <row r="487">
          <cell r="B487" t="str">
            <v>Laøm moùng ñaù hoäc</v>
          </cell>
        </row>
        <row r="488">
          <cell r="A488" t="str">
            <v>EB.1110</v>
          </cell>
          <cell r="B488" t="str">
            <v>Laøm moùng ñöôøng baèng ñaù hoäc chieàu daøy ñaõ leøn eùp £ 20cm</v>
          </cell>
          <cell r="C488" t="str">
            <v>m3</v>
          </cell>
          <cell r="D488">
            <v>108000</v>
          </cell>
          <cell r="E488">
            <v>7944</v>
          </cell>
          <cell r="F488">
            <v>2528</v>
          </cell>
        </row>
        <row r="489">
          <cell r="A489" t="str">
            <v>EB.1120</v>
          </cell>
          <cell r="B489" t="str">
            <v>Laøm moùng ñöôøng baèng ñaù ba, ñaù hoäc chieàu daøy ñaõ leøn eùp &gt; 20cm</v>
          </cell>
          <cell r="C489" t="str">
            <v>m3</v>
          </cell>
          <cell r="D489">
            <v>108000</v>
          </cell>
          <cell r="E489">
            <v>6976</v>
          </cell>
          <cell r="F489">
            <v>2275</v>
          </cell>
        </row>
        <row r="490">
          <cell r="B490" t="str">
            <v>Laøm moùng baèng caáp phoái ñaù daêm</v>
          </cell>
        </row>
        <row r="491">
          <cell r="A491" t="str">
            <v>EB.2110</v>
          </cell>
          <cell r="B491" t="str">
            <v xml:space="preserve">Laøm moùng caáp phoái ñaù daêm lôùp döôùi ñöôøng môû roäng </v>
          </cell>
          <cell r="C491" t="str">
            <v>m3</v>
          </cell>
          <cell r="D491">
            <v>207000</v>
          </cell>
          <cell r="E491">
            <v>568.22</v>
          </cell>
          <cell r="F491">
            <v>9787.65</v>
          </cell>
        </row>
        <row r="492">
          <cell r="A492" t="str">
            <v>EB.2120</v>
          </cell>
          <cell r="B492" t="str">
            <v>Laøm moùng caáp phoái ñaù daêm lôùp döôùi ñöôøng laøm môùi</v>
          </cell>
          <cell r="C492" t="str">
            <v>m3</v>
          </cell>
          <cell r="D492">
            <v>207000</v>
          </cell>
          <cell r="E492">
            <v>527.63</v>
          </cell>
          <cell r="F492">
            <v>8300.2800000000007</v>
          </cell>
        </row>
        <row r="493">
          <cell r="A493" t="str">
            <v>EB.2210</v>
          </cell>
          <cell r="B493" t="str">
            <v xml:space="preserve">Laøm moùng caáp phoái ñaù daêm lôùp treân ñöôøng môû roäng </v>
          </cell>
          <cell r="C493" t="str">
            <v>m3</v>
          </cell>
          <cell r="D493">
            <v>207000</v>
          </cell>
          <cell r="E493">
            <v>622.33000000000004</v>
          </cell>
          <cell r="F493">
            <v>7988.27</v>
          </cell>
        </row>
        <row r="494">
          <cell r="A494" t="str">
            <v>EB.2220</v>
          </cell>
          <cell r="B494" t="str">
            <v>Laøm moùng caáp phoái ñaù daêm lôùp treân ñöôøng</v>
          </cell>
          <cell r="C494" t="str">
            <v>m3</v>
          </cell>
          <cell r="D494">
            <v>207000</v>
          </cell>
          <cell r="E494">
            <v>595.28</v>
          </cell>
          <cell r="F494">
            <v>6710.16</v>
          </cell>
        </row>
        <row r="495">
          <cell r="B495" t="str">
            <v>Lu leøn laïi maët ñöôøng cuõ</v>
          </cell>
        </row>
        <row r="496">
          <cell r="A496" t="str">
            <v>EB.5010</v>
          </cell>
          <cell r="B496" t="str">
            <v>Lu leøn laïi maët ñöôøng cuõ ñaõ caøy phaù ñeå laøm laïi neàn haï</v>
          </cell>
          <cell r="C496" t="str">
            <v>m2</v>
          </cell>
          <cell r="E496">
            <v>143.97999999999999</v>
          </cell>
          <cell r="F496">
            <v>1680.78</v>
          </cell>
        </row>
        <row r="497">
          <cell r="A497" t="str">
            <v>EB.6010</v>
          </cell>
          <cell r="B497" t="str">
            <v>Baït leà ñöôøng cuõ</v>
          </cell>
          <cell r="C497" t="str">
            <v>m2</v>
          </cell>
          <cell r="E497">
            <v>211.73</v>
          </cell>
        </row>
        <row r="498">
          <cell r="A498" t="str">
            <v>EB.6010</v>
          </cell>
          <cell r="B498" t="str">
            <v>Söûa voã maùi ñöôøng cuõ</v>
          </cell>
          <cell r="C498" t="str">
            <v>m2</v>
          </cell>
          <cell r="E498">
            <v>544.41</v>
          </cell>
        </row>
        <row r="499">
          <cell r="B499" t="str">
            <v>Laøm maët ñöôøng ñaù daêm nöôùc</v>
          </cell>
        </row>
        <row r="500">
          <cell r="A500" t="str">
            <v>EC.1111</v>
          </cell>
          <cell r="B500" t="str">
            <v>Laøm maët ñöôøng ñaù daêm nöôùc lôùp treân chieàu daøy ñaõ leøn eùp 8 cm</v>
          </cell>
          <cell r="C500" t="str">
            <v>m3</v>
          </cell>
          <cell r="D500">
            <v>13940.8</v>
          </cell>
          <cell r="E500">
            <v>1355.09</v>
          </cell>
          <cell r="F500">
            <v>3159.02</v>
          </cell>
        </row>
        <row r="501">
          <cell r="A501" t="str">
            <v>EC.1112</v>
          </cell>
          <cell r="B501" t="str">
            <v>Laøm maët ñöôøng ñaù daêm nöôùc lôùp treân chieàu daøy ñaõ leøn eùp 10 cm</v>
          </cell>
          <cell r="C501" t="str">
            <v>m3</v>
          </cell>
          <cell r="D501">
            <v>17204.3</v>
          </cell>
          <cell r="E501">
            <v>1451.88</v>
          </cell>
          <cell r="F501">
            <v>3902.32</v>
          </cell>
        </row>
        <row r="502">
          <cell r="A502" t="str">
            <v>EC.1113</v>
          </cell>
          <cell r="B502" t="str">
            <v>Laøm maët ñöôøng ñaù daêm nöôùc lôùp treân chieàu daøy ñaõ leøn eùp 12 cm</v>
          </cell>
          <cell r="C502" t="str">
            <v>m3</v>
          </cell>
          <cell r="D502">
            <v>20312.2</v>
          </cell>
          <cell r="E502">
            <v>1520.84</v>
          </cell>
          <cell r="F502">
            <v>4672.16</v>
          </cell>
        </row>
        <row r="503">
          <cell r="A503" t="str">
            <v>EC.1114</v>
          </cell>
          <cell r="B503" t="str">
            <v>Laøm maët ñöôøng ñaù daêm nöôùc lôùp treân chieàu daøy ñaõ leøn eùp 14 cm</v>
          </cell>
          <cell r="C503" t="str">
            <v>m3</v>
          </cell>
          <cell r="D503">
            <v>23715.3</v>
          </cell>
          <cell r="E503">
            <v>1586.18</v>
          </cell>
          <cell r="F503">
            <v>5442.01</v>
          </cell>
        </row>
        <row r="504">
          <cell r="A504" t="str">
            <v>EC.1115</v>
          </cell>
          <cell r="B504" t="str">
            <v>Laøm maët ñöôøng ñaù daêm nöôùc lôùp treân chieàu daøy ñaõ leøn eùp 15 cm</v>
          </cell>
          <cell r="C504" t="str">
            <v>m3</v>
          </cell>
          <cell r="D504">
            <v>25327</v>
          </cell>
          <cell r="E504">
            <v>1624.9</v>
          </cell>
          <cell r="F504">
            <v>5813.66</v>
          </cell>
        </row>
        <row r="505">
          <cell r="A505" t="str">
            <v>EC.1211</v>
          </cell>
          <cell r="B505" t="str">
            <v>Laøm maët ñöôøng ñaù daêm nöôùc lôùp döôùi chieàu daøy ñaõ leøn eùp 8 cm</v>
          </cell>
          <cell r="C505" t="str">
            <v>m3</v>
          </cell>
          <cell r="D505">
            <v>11510.4</v>
          </cell>
          <cell r="E505">
            <v>661.82</v>
          </cell>
          <cell r="F505">
            <v>2654.64</v>
          </cell>
        </row>
        <row r="506">
          <cell r="A506" t="str">
            <v>EC.1212</v>
          </cell>
          <cell r="B506" t="str">
            <v>Laøm maët ñöôøng ñaù daêm nöôùc lôùp döôùi chieàu daøy ñaõ leøn eùp 10 cm</v>
          </cell>
          <cell r="C506" t="str">
            <v>m3</v>
          </cell>
          <cell r="D506">
            <v>14377.1</v>
          </cell>
          <cell r="E506">
            <v>741.67</v>
          </cell>
          <cell r="F506">
            <v>3185.57</v>
          </cell>
        </row>
        <row r="507">
          <cell r="A507" t="str">
            <v>EC.1213</v>
          </cell>
          <cell r="B507" t="str">
            <v>Laøm maët ñöôøng ñaù daêm nöôùc lôùp döôùi chieàu daøy ñaõ leøn eùp 12 cm</v>
          </cell>
          <cell r="C507" t="str">
            <v>m3</v>
          </cell>
          <cell r="D507">
            <v>17254.7</v>
          </cell>
          <cell r="E507">
            <v>793.69</v>
          </cell>
          <cell r="F507">
            <v>4167.79</v>
          </cell>
        </row>
        <row r="508">
          <cell r="A508" t="str">
            <v>EC.1214</v>
          </cell>
          <cell r="B508" t="str">
            <v>Laøm maët ñöôøng ñaù daêm nöôùc lôùp döôùi chieàu daøy ñaõ leøn eùp 14 cm</v>
          </cell>
          <cell r="C508" t="str">
            <v>m3</v>
          </cell>
          <cell r="D508">
            <v>20132.3</v>
          </cell>
          <cell r="E508">
            <v>846.93</v>
          </cell>
          <cell r="F508">
            <v>4619.08</v>
          </cell>
        </row>
        <row r="509">
          <cell r="A509" t="str">
            <v>EC.1215</v>
          </cell>
          <cell r="B509" t="str">
            <v>Laøm maët ñöôøng ñaù daêm nöôùc lôùp döôùi chieàu daøy ñaõ leøn eùp 15 cm</v>
          </cell>
          <cell r="C509" t="str">
            <v>m3</v>
          </cell>
          <cell r="D509">
            <v>21571.1</v>
          </cell>
          <cell r="E509">
            <v>873.55</v>
          </cell>
          <cell r="F509">
            <v>4937.6400000000003</v>
          </cell>
        </row>
        <row r="510">
          <cell r="B510" t="str">
            <v>Laøm maët ñöôøng caáp phoái</v>
          </cell>
        </row>
        <row r="511">
          <cell r="A511" t="str">
            <v>EC.2111</v>
          </cell>
          <cell r="B511" t="str">
            <v>Laøm maët ñöôøng caáp phoái lôùp treân chieàu daøy ñaõ leøn eùp 6 cm</v>
          </cell>
          <cell r="C511" t="str">
            <v>m3</v>
          </cell>
          <cell r="D511">
            <v>5610</v>
          </cell>
          <cell r="E511">
            <v>398.28</v>
          </cell>
          <cell r="F511">
            <v>1884.79</v>
          </cell>
        </row>
        <row r="512">
          <cell r="A512" t="str">
            <v>EC.2112</v>
          </cell>
          <cell r="B512" t="str">
            <v>Laøm maët ñöôøng caáp phoái lôùp treân chieàu daøy ñaõ leøn eùp 8 cm</v>
          </cell>
          <cell r="C512" t="str">
            <v>m3</v>
          </cell>
          <cell r="D512">
            <v>7263</v>
          </cell>
          <cell r="E512">
            <v>423.25</v>
          </cell>
          <cell r="F512">
            <v>2601.5500000000002</v>
          </cell>
        </row>
        <row r="513">
          <cell r="A513" t="str">
            <v>EC.2113</v>
          </cell>
          <cell r="B513" t="str">
            <v>Laøm maët ñöôøng caáp phoái lôùp treân chieàu daøy ñaõ leøn eùp 10 cm</v>
          </cell>
          <cell r="C513" t="str">
            <v>m3</v>
          </cell>
          <cell r="D513">
            <v>8921.7999999999993</v>
          </cell>
          <cell r="E513">
            <v>449.4</v>
          </cell>
          <cell r="F513">
            <v>3185.57</v>
          </cell>
        </row>
        <row r="514">
          <cell r="A514" t="str">
            <v>EC.2114</v>
          </cell>
          <cell r="B514" t="str">
            <v>Laøm maët ñöôøng caáp phoái lôùp treân chieàu daøy ñaõ leøn eùp 12 cm</v>
          </cell>
          <cell r="C514" t="str">
            <v>m3</v>
          </cell>
          <cell r="D514">
            <v>10580.6</v>
          </cell>
          <cell r="E514">
            <v>475.56</v>
          </cell>
          <cell r="F514">
            <v>3875.78</v>
          </cell>
        </row>
        <row r="515">
          <cell r="A515" t="str">
            <v>EC.2115</v>
          </cell>
          <cell r="B515" t="str">
            <v>Laøm maët ñöôøng caáp phoái lôùp treân chieàu daøy ñaõ leøn eùp 14 cm</v>
          </cell>
          <cell r="C515" t="str">
            <v>m3</v>
          </cell>
          <cell r="D515">
            <v>12233.6</v>
          </cell>
          <cell r="E515">
            <v>501.72</v>
          </cell>
          <cell r="F515">
            <v>4512.8900000000003</v>
          </cell>
        </row>
        <row r="516">
          <cell r="A516" t="str">
            <v>EC.2116</v>
          </cell>
          <cell r="B516" t="str">
            <v>Laøm maët ñöôøng caáp phoái lôùp treân chieàu daøy ñaõ leøn eùp 16 cm</v>
          </cell>
          <cell r="C516" t="str">
            <v>m3</v>
          </cell>
          <cell r="D516">
            <v>13892.4</v>
          </cell>
          <cell r="E516">
            <v>527.87</v>
          </cell>
          <cell r="F516">
            <v>5070.37</v>
          </cell>
        </row>
        <row r="517">
          <cell r="A517" t="str">
            <v>EC.2117</v>
          </cell>
          <cell r="B517" t="str">
            <v>Laøm maët ñöôøng caáp phoái lôùp treân chieàu daøy ñaõ leøn eùp 18 cm</v>
          </cell>
          <cell r="C517" t="str">
            <v>m3</v>
          </cell>
          <cell r="D517">
            <v>15545.4</v>
          </cell>
          <cell r="E517">
            <v>552.84</v>
          </cell>
          <cell r="F517">
            <v>5760.57</v>
          </cell>
        </row>
        <row r="518">
          <cell r="A518" t="str">
            <v>EC.2118</v>
          </cell>
          <cell r="B518" t="str">
            <v>Laøm maët ñöôøng caáp phoái lôùp treân chieàu daøy ñaõ leøn eùp 20 cm</v>
          </cell>
          <cell r="C518" t="str">
            <v>m3</v>
          </cell>
          <cell r="D518">
            <v>17204.2</v>
          </cell>
          <cell r="E518">
            <v>578.99</v>
          </cell>
          <cell r="F518">
            <v>6397.68</v>
          </cell>
        </row>
        <row r="519">
          <cell r="A519" t="str">
            <v>EC.2211</v>
          </cell>
          <cell r="B519" t="str">
            <v>Laøm maët ñöôøng caáp phoái lôùp döôùi chieàu daøy ñaõ leøn eùp 8 cm</v>
          </cell>
          <cell r="C519" t="str">
            <v>m3</v>
          </cell>
          <cell r="D519">
            <v>4970.6000000000004</v>
          </cell>
          <cell r="E519">
            <v>235.4</v>
          </cell>
          <cell r="F519">
            <v>1353.87</v>
          </cell>
        </row>
        <row r="520">
          <cell r="A520" t="str">
            <v>EC.2212</v>
          </cell>
          <cell r="B520" t="str">
            <v>Laøm maët ñöôøng caáp phoái lôùp döôùi chieàu daøy ñaõ leøn eùp 8 cm</v>
          </cell>
          <cell r="C520" t="str">
            <v>m3</v>
          </cell>
          <cell r="D520">
            <v>6623.6</v>
          </cell>
          <cell r="E520">
            <v>261.56</v>
          </cell>
          <cell r="F520">
            <v>1858.25</v>
          </cell>
        </row>
        <row r="521">
          <cell r="A521" t="str">
            <v>EC.2213</v>
          </cell>
          <cell r="B521" t="str">
            <v>Laøm maët ñöôøng caáp phoái lôùp döôùi chieàu daøy ñaõ leøn eùp 10 cm</v>
          </cell>
          <cell r="C521" t="str">
            <v>m3</v>
          </cell>
          <cell r="D521">
            <v>8282.4</v>
          </cell>
          <cell r="E521">
            <v>287.70999999999998</v>
          </cell>
          <cell r="F521">
            <v>2256.4499999999998</v>
          </cell>
        </row>
        <row r="522">
          <cell r="A522" t="str">
            <v>EC.2214</v>
          </cell>
          <cell r="B522" t="str">
            <v>Laøm maët ñöôøng caáp phoái lôùp döôùi chieàu daøy ñaõ leøn eùp 12 cm</v>
          </cell>
          <cell r="C522" t="str">
            <v>m3</v>
          </cell>
          <cell r="D522">
            <v>9941.2000000000007</v>
          </cell>
          <cell r="E522">
            <v>313.87</v>
          </cell>
          <cell r="F522">
            <v>2760.83</v>
          </cell>
        </row>
        <row r="523">
          <cell r="A523" t="str">
            <v>EC.2215</v>
          </cell>
          <cell r="B523" t="str">
            <v>Laøm maët ñöôøng caáp phoái lôùp döôùi chieàu daøy ñaõ leøn eùp 14 cm</v>
          </cell>
          <cell r="C523" t="str">
            <v>m3</v>
          </cell>
          <cell r="D523">
            <v>11594.2</v>
          </cell>
          <cell r="E523">
            <v>340.03</v>
          </cell>
          <cell r="F523">
            <v>3212.12</v>
          </cell>
        </row>
        <row r="524">
          <cell r="A524" t="str">
            <v>EC.2216</v>
          </cell>
          <cell r="B524" t="str">
            <v>Laøm maët ñöôøng caáp phoái lôùp döôùi chieàu daøy ñaõ leøn eùp 16 cm</v>
          </cell>
          <cell r="C524" t="str">
            <v>m3</v>
          </cell>
          <cell r="D524">
            <v>13253</v>
          </cell>
          <cell r="E524">
            <v>364.99</v>
          </cell>
          <cell r="F524">
            <v>3610.31</v>
          </cell>
        </row>
        <row r="525">
          <cell r="A525" t="str">
            <v>EC.2217</v>
          </cell>
          <cell r="B525" t="str">
            <v>Laøm maët ñöôøng caáp phoái lôùp döôùi chieàu daøy ñaõ leøn eùp 18 cm</v>
          </cell>
          <cell r="C525" t="str">
            <v>m3</v>
          </cell>
          <cell r="D525">
            <v>14906</v>
          </cell>
          <cell r="E525">
            <v>391.15</v>
          </cell>
          <cell r="F525">
            <v>4114.7</v>
          </cell>
        </row>
        <row r="526">
          <cell r="A526" t="str">
            <v>EC.2218</v>
          </cell>
          <cell r="B526" t="str">
            <v>Laøm maët ñöôøng caáp phoái lôùp döôùi chieàu daøy ñaõ leøn eùp 20 cm</v>
          </cell>
          <cell r="C526" t="str">
            <v>m3</v>
          </cell>
          <cell r="D526">
            <v>16564.8</v>
          </cell>
          <cell r="E526">
            <v>417.3</v>
          </cell>
          <cell r="F526">
            <v>4725.26</v>
          </cell>
        </row>
        <row r="527">
          <cell r="B527" t="str">
            <v>Laøm maët ñöôøng ñaù daêm laùng nhöïa</v>
          </cell>
        </row>
        <row r="528">
          <cell r="A528" t="str">
            <v>EC.3111</v>
          </cell>
          <cell r="B528" t="str">
            <v>Laøm maët ñöôøng ñaù daêm laùng nhöïa tieâu chuaån 3 kg/m2 chieàu daøy ñaõ leøn eùp 8 cm</v>
          </cell>
          <cell r="C528" t="str">
            <v>m2</v>
          </cell>
          <cell r="D528">
            <v>24401</v>
          </cell>
          <cell r="E528">
            <v>1307.83</v>
          </cell>
          <cell r="F528">
            <v>3539.52</v>
          </cell>
        </row>
        <row r="529">
          <cell r="A529" t="str">
            <v>EC.3112</v>
          </cell>
          <cell r="B529" t="str">
            <v>Laøm maët ñöôøng ñaù daêm laùng nhöïa tieâu chuaån 3 kg/m2 chieàu daøy ñaõ leøn eùp 10 cm</v>
          </cell>
          <cell r="C529" t="str">
            <v>m2</v>
          </cell>
          <cell r="D529">
            <v>27538.5</v>
          </cell>
          <cell r="E529">
            <v>1445.56</v>
          </cell>
          <cell r="F529">
            <v>4677.26</v>
          </cell>
        </row>
        <row r="530">
          <cell r="A530" t="str">
            <v>EC.3113</v>
          </cell>
          <cell r="B530" t="str">
            <v>Laøm maët ñöôøng ñaù daêm laùng nhöïa tieâu chuaån 3 kg/m2 chieàu daøy ñaõ leøn eùp 12 cm</v>
          </cell>
          <cell r="C530" t="str">
            <v>m2</v>
          </cell>
          <cell r="D530">
            <v>30655.1</v>
          </cell>
          <cell r="E530">
            <v>1445.56</v>
          </cell>
          <cell r="F530">
            <v>4677.26</v>
          </cell>
        </row>
        <row r="531">
          <cell r="A531" t="str">
            <v>EC.3114</v>
          </cell>
          <cell r="B531" t="str">
            <v>Laøm maët ñöôøng ñaù daêm laùng nhöïa tieâu chuaån 3 kg/m2 chieàu daøy ñaõ leøn eùp 14 cm</v>
          </cell>
          <cell r="C531" t="str">
            <v>m2</v>
          </cell>
          <cell r="D531">
            <v>33869.800000000003</v>
          </cell>
          <cell r="E531">
            <v>1445.56</v>
          </cell>
          <cell r="F531">
            <v>4677.26</v>
          </cell>
        </row>
        <row r="532">
          <cell r="A532" t="str">
            <v>EC.3115</v>
          </cell>
          <cell r="B532" t="str">
            <v>Laøm maët ñöôøng ñaù daêm laùng nhöïa tieâu chuaån 3 kg/m2 chieàu daøy ñaõ leøn eùp 15 cm</v>
          </cell>
          <cell r="C532" t="str">
            <v>m2</v>
          </cell>
          <cell r="D532">
            <v>35326.400000000001</v>
          </cell>
          <cell r="E532">
            <v>1583.29</v>
          </cell>
          <cell r="F532">
            <v>5840.21</v>
          </cell>
        </row>
        <row r="533">
          <cell r="A533" t="str">
            <v>EC.3211</v>
          </cell>
          <cell r="B533" t="str">
            <v>Laøm maët ñöôøng ñaù daêm laùng nhöïa tieâu chuaån 3,5 kg/m2 chieàu daøy ñaõ leøn eùp 8 cm</v>
          </cell>
          <cell r="C533" t="str">
            <v>m2</v>
          </cell>
          <cell r="D533">
            <v>25864.6</v>
          </cell>
          <cell r="E533">
            <v>1307.83</v>
          </cell>
          <cell r="F533">
            <v>3539.52</v>
          </cell>
        </row>
        <row r="534">
          <cell r="A534" t="str">
            <v>EC.3212</v>
          </cell>
          <cell r="B534" t="str">
            <v>Laøm maët ñöôøng ñaù daêm laùng nhöïa tieâu chuaån 3,5 kg/m2 chieàu daøy ñaõ leøn eùp 10 cm</v>
          </cell>
          <cell r="C534" t="str">
            <v>m2</v>
          </cell>
          <cell r="D534">
            <v>29002.1</v>
          </cell>
          <cell r="E534">
            <v>1445.56</v>
          </cell>
          <cell r="F534">
            <v>4677.26</v>
          </cell>
        </row>
        <row r="535">
          <cell r="A535" t="str">
            <v>EC.3213</v>
          </cell>
          <cell r="B535" t="str">
            <v>Laøm maët ñöôøng ñaù daêm laùng nhöïa tieâu chuaån 3,5 kg/m2 chieàu daøy ñaõ leøn eùp 12 cm</v>
          </cell>
          <cell r="C535" t="str">
            <v>m2</v>
          </cell>
          <cell r="D535">
            <v>32118.7</v>
          </cell>
          <cell r="E535">
            <v>1445.56</v>
          </cell>
          <cell r="F535">
            <v>4677.26</v>
          </cell>
        </row>
        <row r="536">
          <cell r="A536" t="str">
            <v>EC.3214</v>
          </cell>
          <cell r="B536" t="str">
            <v>Laøm maët ñöôøng ñaù daêm laùng nhöïa tieâu chuaån 3,5 kg/m2 chieàu daøy ñaõ leøn eùp 14 cm</v>
          </cell>
          <cell r="C536" t="str">
            <v>m2</v>
          </cell>
          <cell r="D536">
            <v>35333.4</v>
          </cell>
          <cell r="E536">
            <v>1445.56</v>
          </cell>
          <cell r="F536">
            <v>4677.26</v>
          </cell>
        </row>
        <row r="537">
          <cell r="A537" t="str">
            <v>EC.3215</v>
          </cell>
          <cell r="B537" t="str">
            <v>Laøm maët ñöôøng ñaù daêm laùng nhöïa tieâu chuaån 3,5 kg/m2 chieàu daøy ñaõ leøn eùp 15 cm</v>
          </cell>
          <cell r="C537" t="str">
            <v>m2</v>
          </cell>
          <cell r="D537">
            <v>36790</v>
          </cell>
          <cell r="E537">
            <v>1583.29</v>
          </cell>
          <cell r="F537">
            <v>5840.21</v>
          </cell>
        </row>
        <row r="538">
          <cell r="A538" t="str">
            <v>EC.3311</v>
          </cell>
          <cell r="B538" t="str">
            <v>Laøm maët ñöôøng ñaù daêm laùng nhöïa tieâu chuaån 5 kg/m2 chieàu daøy ñaõ leøn eùp 8 cm</v>
          </cell>
          <cell r="C538" t="str">
            <v>m2</v>
          </cell>
          <cell r="D538">
            <v>30258.6</v>
          </cell>
          <cell r="E538">
            <v>1721.02</v>
          </cell>
          <cell r="F538">
            <v>3792.34</v>
          </cell>
        </row>
        <row r="539">
          <cell r="A539" t="str">
            <v>EC.3312</v>
          </cell>
          <cell r="B539" t="str">
            <v>Laøm maët ñöôøng ñaù daêm laùng nhöïa tieâu chuaån 5 kg/m2 chieàu daøy ñaõ leøn eùp 10 cm</v>
          </cell>
          <cell r="C539" t="str">
            <v>m2</v>
          </cell>
          <cell r="D539">
            <v>33396.1</v>
          </cell>
          <cell r="E539">
            <v>1858.76</v>
          </cell>
          <cell r="F539">
            <v>5056.46</v>
          </cell>
        </row>
        <row r="540">
          <cell r="A540" t="str">
            <v>EC.3313</v>
          </cell>
          <cell r="B540" t="str">
            <v>Laøm maët ñöôøng ñaù daêm laùng nhöïa tieâu chuaån 5 kg/m2 chieàu daøy ñaõ leøn eùp 12 cm</v>
          </cell>
          <cell r="C540" t="str">
            <v>m2</v>
          </cell>
          <cell r="D540">
            <v>36512.699999999997</v>
          </cell>
          <cell r="E540">
            <v>1858.76</v>
          </cell>
          <cell r="F540">
            <v>5056.46</v>
          </cell>
        </row>
        <row r="541">
          <cell r="A541" t="str">
            <v>EC.3314</v>
          </cell>
          <cell r="B541" t="str">
            <v>Laøm maët ñöôøng ñaù daêm laùng nhöïa tieâu chuaån 5 kg/m2 chieàu daøy ñaõ leøn eùp 14 cm</v>
          </cell>
          <cell r="C541" t="str">
            <v>m2</v>
          </cell>
          <cell r="D541">
            <v>39727.4</v>
          </cell>
          <cell r="E541">
            <v>1858.76</v>
          </cell>
          <cell r="F541">
            <v>5056.46</v>
          </cell>
        </row>
        <row r="542">
          <cell r="A542" t="str">
            <v>EC.3315</v>
          </cell>
          <cell r="B542" t="str">
            <v>Laøm maët ñöôøng ñaù daêm laùng nhöïa tieâu chuaån 5 kg/m2 chieàu daøy ñaõ leøn eùp 15 cm</v>
          </cell>
          <cell r="C542" t="str">
            <v>m2</v>
          </cell>
          <cell r="D542">
            <v>41184</v>
          </cell>
          <cell r="E542">
            <v>1996.49</v>
          </cell>
          <cell r="F542">
            <v>6320.58</v>
          </cell>
        </row>
        <row r="543">
          <cell r="B543" t="str">
            <v>Laøm maët ñöôøng ñaù daêm thaâm nhaäp</v>
          </cell>
        </row>
        <row r="544">
          <cell r="B544" t="str">
            <v xml:space="preserve">      Ghi chuù</v>
          </cell>
        </row>
        <row r="545">
          <cell r="B545" t="str">
            <v xml:space="preserve">                Thaâm nhaäp nheï duøng TC nhöïa 6-7kg/m2</v>
          </cell>
        </row>
        <row r="546">
          <cell r="B546" t="str">
            <v xml:space="preserve">                Thaâm nhaäp saâu duøng TC nhöïa 7-9kg/m2</v>
          </cell>
        </row>
        <row r="547">
          <cell r="B547" t="str">
            <v xml:space="preserve">                Nöûa thaâm nhaäpï duøng TC nhöïa 5,5-6kg/m2</v>
          </cell>
        </row>
        <row r="548">
          <cell r="B548" t="str">
            <v>5,5 kg/m2</v>
          </cell>
        </row>
        <row r="549">
          <cell r="A549" t="str">
            <v>EC.4112</v>
          </cell>
          <cell r="B549" t="str">
            <v>Laøm maët ñöôøng ñaù daêm nhöïa thaâm nhaäp saâu laùng nhöïa tieâu chuaån 5,5 kg/m2 chieàu daøy ñaõ leøn eùp 6 cm</v>
          </cell>
          <cell r="C549" t="str">
            <v>m2</v>
          </cell>
          <cell r="D549">
            <v>30925.3</v>
          </cell>
          <cell r="E549">
            <v>1893.77</v>
          </cell>
          <cell r="F549">
            <v>3286.7</v>
          </cell>
        </row>
        <row r="550">
          <cell r="A550" t="str">
            <v>EC.4113</v>
          </cell>
          <cell r="B550" t="str">
            <v>Laøm maët ñöôøng ñaù daêm nhöïa thaâm nhaäp saâu laùng nhöïa tieâu chuaån 5,5 kg/m2 chieàu daøy ñaõ leøn eùp 7 cm</v>
          </cell>
          <cell r="C550" t="str">
            <v>m2</v>
          </cell>
          <cell r="D550">
            <v>32667.7</v>
          </cell>
          <cell r="E550">
            <v>1893.77</v>
          </cell>
          <cell r="F550">
            <v>3286.7</v>
          </cell>
        </row>
        <row r="551">
          <cell r="A551" t="str">
            <v>EC.4114</v>
          </cell>
          <cell r="B551" t="str">
            <v>Laøm maët ñöôøng ñaù daêm nhöïa thaâm nhaäp saâu laùng nhöïa tieâu chuaån 5,5 kg/m2 chieàu daøy ñaõ leøn eùp 8 cm</v>
          </cell>
          <cell r="C551" t="str">
            <v>m2</v>
          </cell>
          <cell r="D551">
            <v>34410.1</v>
          </cell>
          <cell r="E551">
            <v>1893.77</v>
          </cell>
          <cell r="F551">
            <v>3286.7</v>
          </cell>
        </row>
        <row r="552">
          <cell r="A552" t="str">
            <v>EC.4115</v>
          </cell>
          <cell r="B552" t="str">
            <v>Laøm maët ñöôøng ñaù daêm nhöïa nöûa thaâm nhaäp laùng nhöïa tieâu chuaån 5,5 kg/m2 chieàu daøy ñaõ leøn eùp 8 cm</v>
          </cell>
          <cell r="C552" t="str">
            <v>m2</v>
          </cell>
          <cell r="D552">
            <v>35137.300000000003</v>
          </cell>
          <cell r="E552">
            <v>1893.77</v>
          </cell>
          <cell r="F552">
            <v>3286.7</v>
          </cell>
        </row>
        <row r="553">
          <cell r="A553" t="str">
            <v>EC.4116</v>
          </cell>
          <cell r="B553" t="str">
            <v>Laøm maët ñöôøng ñaù daêm nhöïa nöûa thaâm nhaäp laùng nhöïa tieâu chuaån 5,5 kg/m2 chieàu daøy ñaõ leøn eùp 10 cm</v>
          </cell>
          <cell r="C553" t="str">
            <v>m2</v>
          </cell>
          <cell r="D553">
            <v>38812.9</v>
          </cell>
          <cell r="E553">
            <v>2070.17</v>
          </cell>
          <cell r="F553">
            <v>4803.6400000000003</v>
          </cell>
        </row>
        <row r="554">
          <cell r="A554" t="str">
            <v>EC.4117</v>
          </cell>
          <cell r="B554" t="str">
            <v>Laøm maët ñöôøng ñaù daêm nhöïa nöûa thaâm nhaäp laùng nhöïa tieâu chuaån 5,5 kg/m2 chieàu daøy ñaõ leøn eùp 12 cm</v>
          </cell>
          <cell r="C554" t="str">
            <v>m2</v>
          </cell>
          <cell r="D554">
            <v>42476.2</v>
          </cell>
          <cell r="E554">
            <v>2070.17</v>
          </cell>
          <cell r="F554">
            <v>4803.6400000000003</v>
          </cell>
        </row>
        <row r="555">
          <cell r="A555" t="str">
            <v>EC.4118</v>
          </cell>
          <cell r="B555" t="str">
            <v>Laøm maët ñöôøng ñaù daêm nhöïa nöûa thaâm nhaäp laùng nhöïa tieâu chuaån 5,5 kg/m2 chieàu daøy ñaõ leøn eùp 14 cm</v>
          </cell>
          <cell r="C555" t="str">
            <v>m2</v>
          </cell>
          <cell r="D555">
            <v>46152.7</v>
          </cell>
          <cell r="E555">
            <v>2070.17</v>
          </cell>
          <cell r="F555">
            <v>4803.6400000000003</v>
          </cell>
        </row>
        <row r="556">
          <cell r="A556" t="str">
            <v>EC.4119</v>
          </cell>
          <cell r="B556" t="str">
            <v>Laøm maët ñöôøng ñaù daêm nhöïa nöûa thaâm nhaäp laùng nhöïa tieâu chuaån 5,5 kg/m2 chieàu daøy ñaõ leøn eùp 15 cm</v>
          </cell>
          <cell r="C556" t="str">
            <v>m2</v>
          </cell>
          <cell r="D556">
            <v>48033.1</v>
          </cell>
          <cell r="E556">
            <v>2181.7199999999998</v>
          </cell>
          <cell r="F556">
            <v>5309.28</v>
          </cell>
        </row>
        <row r="557">
          <cell r="B557" t="str">
            <v>6 kg/m2</v>
          </cell>
        </row>
        <row r="558">
          <cell r="A558" t="str">
            <v>EC.4210</v>
          </cell>
          <cell r="B558" t="str">
            <v>Laøm maët ñöôøng ñaù daêm nhöïa thaâm nhaäp nheï laùng nhöïa tieâu chuaån 6kg/m2 chieàu daøy ñaõ leøn eùp 4 cm</v>
          </cell>
          <cell r="C558" t="str">
            <v>m2</v>
          </cell>
          <cell r="D558">
            <v>28294.9</v>
          </cell>
          <cell r="E558">
            <v>1566.9</v>
          </cell>
          <cell r="F558">
            <v>2856.9</v>
          </cell>
        </row>
        <row r="559">
          <cell r="A559" t="str">
            <v>EC.4211</v>
          </cell>
          <cell r="B559" t="str">
            <v>Laøm maët ñöôøng ñaù daêm nhöïa thaâm nhaäp nheï laùng nhöïa tieâu chuaån 6kg/m2 chieàu daøy ñaõ leøn eùp 5 cm</v>
          </cell>
          <cell r="C559" t="str">
            <v>m2</v>
          </cell>
          <cell r="D559">
            <v>30078.5</v>
          </cell>
          <cell r="E559">
            <v>1566.9</v>
          </cell>
          <cell r="F559">
            <v>2856.9</v>
          </cell>
        </row>
        <row r="560">
          <cell r="A560" t="str">
            <v>EC.4212</v>
          </cell>
          <cell r="B560" t="str">
            <v>Laøm maët ñöôøng ñaù daêm nhöïa thaâm nhaäp saâu laùng nhöïa tieâu chuaån 6kg/m2 chieàu daøy ñaõ leøn eùp 6 cm</v>
          </cell>
          <cell r="C560" t="str">
            <v>m2</v>
          </cell>
          <cell r="D560">
            <v>32427.200000000001</v>
          </cell>
          <cell r="E560">
            <v>1893.77</v>
          </cell>
          <cell r="F560">
            <v>3286.7</v>
          </cell>
        </row>
        <row r="561">
          <cell r="A561" t="str">
            <v>EC.4213</v>
          </cell>
          <cell r="B561" t="str">
            <v>Laøm maët ñöôøng ñaù daêm nhöïa thaâm nhaäp saâu laùng nhöïa tieâu chuaån 6kg/m2 chieàu daøy ñaõ leøn eùp 7 cm</v>
          </cell>
          <cell r="C561" t="str">
            <v>m2</v>
          </cell>
          <cell r="D561">
            <v>34169.599999999999</v>
          </cell>
          <cell r="E561">
            <v>1893.77</v>
          </cell>
          <cell r="F561">
            <v>3286.7</v>
          </cell>
        </row>
        <row r="562">
          <cell r="A562" t="str">
            <v>EC.4214</v>
          </cell>
          <cell r="B562" t="str">
            <v>Laøm maët ñöôøng ñaù daêm nhöïa thaâm nhaäp saâu laùng nhöïa tieâu chuaån 6kg/m2 chieàu daøy ñaõ leøn eùp 8 cm</v>
          </cell>
          <cell r="C562" t="str">
            <v>m2</v>
          </cell>
          <cell r="D562">
            <v>35912</v>
          </cell>
          <cell r="E562">
            <v>1893.77</v>
          </cell>
          <cell r="F562">
            <v>3286.7</v>
          </cell>
        </row>
        <row r="563">
          <cell r="A563" t="str">
            <v>EC.4215</v>
          </cell>
          <cell r="B563" t="str">
            <v>Laøm maët ñöôøng ñaù daêm nhöïa nöûa thaâm nhaäp laùng nhöïa tieâu chuaån 6 kg/m2 chieàu daøy ñaõ leøn eùp 8 cm</v>
          </cell>
          <cell r="C563" t="str">
            <v>m2</v>
          </cell>
          <cell r="D563">
            <v>36639.199999999997</v>
          </cell>
          <cell r="E563">
            <v>1893.77</v>
          </cell>
          <cell r="F563">
            <v>3286.7</v>
          </cell>
        </row>
        <row r="564">
          <cell r="A564" t="str">
            <v>EC.4216</v>
          </cell>
          <cell r="B564" t="str">
            <v>Laøm maët ñöôøng ñaù daêm nhöïa nöûa thaâm nhaäp laùng nhöïa tieâu chuaån 6 kg/m2 chieàu daøy ñaõ leøn eùp 10 cm</v>
          </cell>
          <cell r="C564" t="str">
            <v>m2</v>
          </cell>
          <cell r="D564">
            <v>40314.800000000003</v>
          </cell>
          <cell r="E564">
            <v>2070.17</v>
          </cell>
          <cell r="F564">
            <v>4803.6400000000003</v>
          </cell>
        </row>
        <row r="565">
          <cell r="A565" t="str">
            <v>EC.4217</v>
          </cell>
          <cell r="B565" t="str">
            <v>Laøm maët ñöôøng ñaù daêm nhöïa nöûa thaâm nhaäp laùng nhöïa tieâu chuaån 6 kg/m2 chieàu daøy ñaõ leøn eùp 12 cm</v>
          </cell>
          <cell r="C565" t="str">
            <v>m2</v>
          </cell>
          <cell r="D565">
            <v>43978.1</v>
          </cell>
          <cell r="E565">
            <v>2070.17</v>
          </cell>
          <cell r="F565">
            <v>4803.6400000000003</v>
          </cell>
        </row>
        <row r="566">
          <cell r="A566" t="str">
            <v>EC.4218</v>
          </cell>
          <cell r="B566" t="str">
            <v>Laøm maët ñöôøng ñaù daêm nhöïa nöûa thaâm nhaäp laùng nhöïa tieâu chuaån 6 kg/m2 chieàu daøy ñaõ leøn eùp 14 cm</v>
          </cell>
          <cell r="C566" t="str">
            <v>m2</v>
          </cell>
          <cell r="D566">
            <v>47654.6</v>
          </cell>
          <cell r="E566">
            <v>2070.17</v>
          </cell>
          <cell r="F566">
            <v>4803.6400000000003</v>
          </cell>
        </row>
        <row r="567">
          <cell r="A567" t="str">
            <v>EC.4219</v>
          </cell>
          <cell r="B567" t="str">
            <v>Laøm maët ñöôøng ñaù daêm nhöïa nöûa thaâm nhaäp laùng nhöïa tieâu chuaån 6 kg/m2 chieàu daøy ñaõ leøn eùp 15 cm</v>
          </cell>
          <cell r="C567" t="str">
            <v>m2</v>
          </cell>
          <cell r="D567">
            <v>49535</v>
          </cell>
          <cell r="E567">
            <v>2181.7199999999998</v>
          </cell>
          <cell r="F567">
            <v>5309.28</v>
          </cell>
        </row>
        <row r="568">
          <cell r="B568" t="str">
            <v>7 kg/m2</v>
          </cell>
        </row>
        <row r="569">
          <cell r="A569" t="str">
            <v>EC.4310</v>
          </cell>
          <cell r="B569" t="str">
            <v>Laøm maët ñöôøng ñaù daêm nhöïa thaâm nhaäp nheï laùng nhöïa tieâu chuaån 7kg/m2 chieàu daøy ñaõ leøn eùp 4 cm</v>
          </cell>
          <cell r="C569" t="str">
            <v>m2</v>
          </cell>
          <cell r="D569">
            <v>30496.7</v>
          </cell>
          <cell r="E569">
            <v>1644.72</v>
          </cell>
          <cell r="F569">
            <v>2856.9</v>
          </cell>
        </row>
        <row r="570">
          <cell r="A570" t="str">
            <v>EC.4311</v>
          </cell>
          <cell r="B570" t="str">
            <v>Laøm maët ñöôøng ñaù daêm nhöïa thaâm nhaäp nheï laùng nhöïa tieâu chuaån 7kg/m2 chieàu daøy ñaõ leøn eùp 5 cm</v>
          </cell>
          <cell r="C570" t="str">
            <v>m2</v>
          </cell>
          <cell r="D570">
            <v>32280.3</v>
          </cell>
          <cell r="E570">
            <v>1644.72</v>
          </cell>
          <cell r="F570">
            <v>2856.9</v>
          </cell>
        </row>
        <row r="571">
          <cell r="A571" t="str">
            <v>EC.4312</v>
          </cell>
          <cell r="B571" t="str">
            <v>Laøm maët ñöôøng ñaù daêm nhöïa thaâm nhaäp saâu laùng nhöïa tieâu chuaån 7kg/m2 chieàu daøy ñaõ leøn eùp 6 cm</v>
          </cell>
          <cell r="C571" t="str">
            <v>m2</v>
          </cell>
          <cell r="D571">
            <v>35581</v>
          </cell>
          <cell r="E571">
            <v>1893.77</v>
          </cell>
          <cell r="F571">
            <v>3286.7</v>
          </cell>
        </row>
        <row r="572">
          <cell r="A572" t="str">
            <v>EC.4313</v>
          </cell>
          <cell r="B572" t="str">
            <v>Laøm maët ñöôøng ñaù daêm nhöïa thaâm nhaäp saâu laùng nhöïa tieâu chuaån 7kg/m2 chieàu daøy ñaõ leøn eùp 7 cm</v>
          </cell>
          <cell r="C572" t="str">
            <v>m2</v>
          </cell>
          <cell r="D572">
            <v>37323.4</v>
          </cell>
          <cell r="E572">
            <v>1893.77</v>
          </cell>
          <cell r="F572">
            <v>3286.7</v>
          </cell>
        </row>
        <row r="573">
          <cell r="A573" t="str">
            <v>EC.4314</v>
          </cell>
          <cell r="B573" t="str">
            <v>Laøm maët ñöôøng ñaù daêm nhöïa thaâm nhaäp saâu laùng nhöïa tieâu chuaån 7kg/m2 chieàu daøy ñaõ leøn eùp 8 cm</v>
          </cell>
          <cell r="C573" t="str">
            <v>m2</v>
          </cell>
          <cell r="D573">
            <v>39065.800000000003</v>
          </cell>
          <cell r="E573">
            <v>1893.77</v>
          </cell>
          <cell r="F573">
            <v>3286.7</v>
          </cell>
        </row>
        <row r="574">
          <cell r="A574" t="str">
            <v>EC.4314</v>
          </cell>
          <cell r="B574" t="str">
            <v>8 kg/m2</v>
          </cell>
          <cell r="C574" t="str">
            <v>m2</v>
          </cell>
          <cell r="D574">
            <v>39065.800000000003</v>
          </cell>
          <cell r="E574">
            <v>1893.77</v>
          </cell>
          <cell r="F574">
            <v>3286.7</v>
          </cell>
        </row>
        <row r="575">
          <cell r="A575" t="str">
            <v>EC.4412</v>
          </cell>
          <cell r="B575" t="str">
            <v>Laøm maët ñöôøng ñaù daêm nhöïa thaâm nhaäp saâu laùng nhöïa tieâu chuaån 8kg/m2 chieàu daøy ñaõ leøn eùp 6 cm</v>
          </cell>
          <cell r="C575" t="str">
            <v>m2</v>
          </cell>
          <cell r="D575">
            <v>38131.599999999999</v>
          </cell>
          <cell r="E575">
            <v>1893.77</v>
          </cell>
          <cell r="F575">
            <v>3286.7</v>
          </cell>
        </row>
        <row r="576">
          <cell r="A576" t="str">
            <v>EC.4413</v>
          </cell>
          <cell r="B576" t="str">
            <v>Laøm maët ñöôøng ñaù daêm nhöïa thaâm nhaäp saâu laùng nhöïa tieâu chuaån 8kg/m2 chieàu daøy ñaõ leøn eùp 7 cm</v>
          </cell>
          <cell r="C576" t="str">
            <v>m2</v>
          </cell>
          <cell r="D576">
            <v>39874</v>
          </cell>
          <cell r="E576">
            <v>1893.77</v>
          </cell>
          <cell r="F576">
            <v>3286.7</v>
          </cell>
        </row>
        <row r="577">
          <cell r="A577" t="str">
            <v>EC.4414</v>
          </cell>
          <cell r="B577" t="str">
            <v>Laøm maët ñöôøng ñaù daêm nhöïa thaâm nhaäp saâu laùng nhöïa tieâu chuaån 8kg/m2 chieàu daøy ñaõ leøn eùp 8 cm</v>
          </cell>
          <cell r="C577" t="str">
            <v>m2</v>
          </cell>
          <cell r="D577">
            <v>41616.400000000001</v>
          </cell>
          <cell r="E577">
            <v>1893.77</v>
          </cell>
          <cell r="F577">
            <v>3286.7</v>
          </cell>
        </row>
        <row r="578">
          <cell r="B578" t="str">
            <v>9 kg/m2</v>
          </cell>
        </row>
        <row r="579">
          <cell r="A579" t="str">
            <v>EC.4512</v>
          </cell>
          <cell r="B579" t="str">
            <v>Laøm maët ñöôøng ñaù daêm nhöïa thaâm nhaäp saâu laùng nhöïa tieâu chuaån 9kg/m2 chieàu daøy ñaõ leøn eùp 6 cm</v>
          </cell>
          <cell r="C579" t="str">
            <v>m2</v>
          </cell>
          <cell r="D579">
            <v>40588.6</v>
          </cell>
          <cell r="E579">
            <v>1893.77</v>
          </cell>
          <cell r="F579">
            <v>3286.7</v>
          </cell>
        </row>
        <row r="580">
          <cell r="A580" t="str">
            <v>EC.4513</v>
          </cell>
          <cell r="B580" t="str">
            <v>Laøm maët ñöôøng ñaù daêm nhöïa thaâm nhaäp saâu laùng nhöïa tieâu chuaån 9kg/m2 chieàu daøy ñaõ leøn eùp 7 cm</v>
          </cell>
          <cell r="C580" t="str">
            <v>m2</v>
          </cell>
          <cell r="D580">
            <v>42331</v>
          </cell>
          <cell r="E580">
            <v>1893.77</v>
          </cell>
          <cell r="F580">
            <v>3286.7</v>
          </cell>
        </row>
        <row r="581">
          <cell r="A581" t="str">
            <v>EC.4514</v>
          </cell>
          <cell r="B581" t="str">
            <v>Laøm maët ñöôøng ñaù daêm nhöïa thaâm nhaäp saâu laùng nhöïa tieâu chuaån 9kg/m2 chieàu daøy ñaõ leøn eùp 8 cm</v>
          </cell>
          <cell r="C581" t="str">
            <v>m2</v>
          </cell>
          <cell r="D581">
            <v>44073.4</v>
          </cell>
          <cell r="E581">
            <v>1893.77</v>
          </cell>
          <cell r="F581">
            <v>3286.7</v>
          </cell>
        </row>
        <row r="582">
          <cell r="B582" t="str">
            <v>LAØM MAËT ÑÖÔØNG BEÂ TOÂNG NHÖÏA</v>
          </cell>
        </row>
        <row r="583">
          <cell r="A583" t="str">
            <v>ED.2001</v>
          </cell>
          <cell r="B583" t="str">
            <v>Raûi thaûm maët ñöôøng beâ toâng nhöïa haït thoâ chieàu daøy ñaõ leùn eùp 3cm</v>
          </cell>
          <cell r="C583" t="str">
            <v>m2</v>
          </cell>
          <cell r="D583">
            <v>17912.900000000001</v>
          </cell>
          <cell r="E583">
            <v>144.76</v>
          </cell>
          <cell r="F583">
            <v>845.99</v>
          </cell>
        </row>
        <row r="584">
          <cell r="A584" t="str">
            <v>ED.2002</v>
          </cell>
          <cell r="B584" t="str">
            <v>Raûi thaûm maët ñöôøng beâ toâng nhöïa haït thoâ chieàu daøy ñaõ leùn eùp 4cm</v>
          </cell>
          <cell r="C584" t="str">
            <v>m2</v>
          </cell>
          <cell r="D584">
            <v>23901</v>
          </cell>
          <cell r="E584">
            <v>193.46</v>
          </cell>
          <cell r="F584">
            <v>937.79</v>
          </cell>
        </row>
        <row r="585">
          <cell r="A585" t="str">
            <v>ED.2003</v>
          </cell>
          <cell r="B585" t="str">
            <v>Raûi thaûm maët ñöôøng beâ toâng nhöïa haït thoâ chieàu daøy ñaõ leùn eùp 5cm</v>
          </cell>
          <cell r="C585" t="str">
            <v>m2</v>
          </cell>
          <cell r="D585">
            <v>29863.4</v>
          </cell>
          <cell r="E585">
            <v>240.82</v>
          </cell>
          <cell r="F585">
            <v>1080.9100000000001</v>
          </cell>
        </row>
        <row r="586">
          <cell r="A586" t="str">
            <v>ED.2004</v>
          </cell>
          <cell r="B586" t="str">
            <v>Raûi thaûm maët ñöôøng beâ toâng nhöïa haït thoâ chieàu daøy ñaõ leùn eùp 6cm</v>
          </cell>
          <cell r="C586" t="str">
            <v>m2</v>
          </cell>
          <cell r="D586">
            <v>35825.800000000003</v>
          </cell>
          <cell r="E586">
            <v>289.52</v>
          </cell>
          <cell r="F586">
            <v>1172.71</v>
          </cell>
        </row>
        <row r="587">
          <cell r="A587" t="str">
            <v>ED.2005</v>
          </cell>
          <cell r="B587" t="str">
            <v>Raûi thaûm maët ñöôøng beâ toâng nhöïa haït thoâ chieàu daøy ñaõ leùn eùp 7cm</v>
          </cell>
          <cell r="C587" t="str">
            <v>m2</v>
          </cell>
          <cell r="D587">
            <v>41788.199999999997</v>
          </cell>
          <cell r="E587">
            <v>338.22</v>
          </cell>
          <cell r="F587">
            <v>1269.0999999999999</v>
          </cell>
        </row>
        <row r="588">
          <cell r="A588" t="str">
            <v>ED.3001</v>
          </cell>
          <cell r="B588" t="str">
            <v>Raûi thaûm maët ñöôøng beâ toâng nhöïa haït mòn chieàu daøy ñaõ leùn eùp 3cm</v>
          </cell>
          <cell r="C588" t="str">
            <v>m2</v>
          </cell>
          <cell r="D588">
            <v>19343.52</v>
          </cell>
          <cell r="E588">
            <v>150.16999999999999</v>
          </cell>
          <cell r="F588">
            <v>845.99</v>
          </cell>
        </row>
        <row r="589">
          <cell r="A589" t="str">
            <v>ED.3002</v>
          </cell>
          <cell r="B589" t="str">
            <v>Raûi thaûm maët ñöôøng beâ toâng nhöïa haït mòn chieàu daøy ñaõ leùn eùp 4cm</v>
          </cell>
          <cell r="C589" t="str">
            <v>m2</v>
          </cell>
          <cell r="D589">
            <v>25791.360000000001</v>
          </cell>
          <cell r="E589">
            <v>200.23</v>
          </cell>
          <cell r="F589">
            <v>937.79</v>
          </cell>
        </row>
        <row r="590">
          <cell r="A590" t="str">
            <v>ED.3003</v>
          </cell>
          <cell r="B590" t="str">
            <v>Raûi thaûm maët ñöôøng beâ toâng nhöïa haït mòn chieàu daøy ñaõ leùn eùp 5cm</v>
          </cell>
          <cell r="C590" t="str">
            <v>m2</v>
          </cell>
          <cell r="D590">
            <v>32239.200000000001</v>
          </cell>
          <cell r="E590">
            <v>250.29</v>
          </cell>
          <cell r="F590">
            <v>1080.9100000000001</v>
          </cell>
        </row>
        <row r="591">
          <cell r="A591" t="str">
            <v>ED.3004</v>
          </cell>
          <cell r="B591" t="str">
            <v>Raûi thaûm maët ñöôøng beâ toâng nhöïa haït mòn chieàu daøy ñaõ leùn eùp 6cm</v>
          </cell>
          <cell r="C591" t="str">
            <v>m2</v>
          </cell>
          <cell r="D591">
            <v>38676.400000000001</v>
          </cell>
          <cell r="E591">
            <v>300.33999999999997</v>
          </cell>
          <cell r="F591">
            <v>1172.71</v>
          </cell>
        </row>
        <row r="592">
          <cell r="A592" t="str">
            <v>ED.3005</v>
          </cell>
          <cell r="B592" t="str">
            <v>Raûi thaûm maët ñöôøng beâ toâng nhöïa haït mòn chieàu daøy ñaõ leùn eùp 7cm</v>
          </cell>
          <cell r="C592" t="str">
            <v>m2</v>
          </cell>
          <cell r="D592">
            <v>45140.2</v>
          </cell>
          <cell r="E592">
            <v>350.4</v>
          </cell>
          <cell r="F592">
            <v>1269.0999999999999</v>
          </cell>
        </row>
        <row r="593">
          <cell r="B593" t="str">
            <v>Saûn xuaát beâ toâng nhöïa</v>
          </cell>
        </row>
        <row r="594">
          <cell r="A594" t="str">
            <v>EE.1120</v>
          </cell>
          <cell r="B594" t="str">
            <v>Saûn xuaát beâ toâng nhöïa baèng traïm troän 20-25T/h</v>
          </cell>
          <cell r="C594" t="str">
            <v>taán</v>
          </cell>
          <cell r="F594">
            <v>51882</v>
          </cell>
        </row>
        <row r="595">
          <cell r="A595" t="str">
            <v>EE.1220</v>
          </cell>
          <cell r="B595" t="str">
            <v>Saûn xuaát beâ toâng nhöïa baèng traïm troän 50-60T/h</v>
          </cell>
          <cell r="C595" t="str">
            <v>taán</v>
          </cell>
          <cell r="F595">
            <v>68827</v>
          </cell>
        </row>
        <row r="596">
          <cell r="A596" t="str">
            <v>EE.1320</v>
          </cell>
          <cell r="B596" t="str">
            <v>Saûn xuaát beâ toâng nhöïa baèng traïm troän 80-90T/h</v>
          </cell>
          <cell r="C596" t="str">
            <v>taán</v>
          </cell>
          <cell r="F596">
            <v>54725</v>
          </cell>
        </row>
        <row r="597">
          <cell r="B597" t="str">
            <v>Laøm lôùp baùm dính nhöïa ñöôøng</v>
          </cell>
        </row>
        <row r="598">
          <cell r="A598" t="str">
            <v>EE.2001</v>
          </cell>
          <cell r="B598" t="str">
            <v>Laùng nhöïa 0,5 kg/m2</v>
          </cell>
          <cell r="C598" t="str">
            <v>m2</v>
          </cell>
          <cell r="D598">
            <v>1590.93</v>
          </cell>
          <cell r="E598">
            <v>40.729999999999997</v>
          </cell>
          <cell r="F598">
            <v>730.15</v>
          </cell>
        </row>
        <row r="599">
          <cell r="A599" t="str">
            <v>EE.2002</v>
          </cell>
          <cell r="B599" t="str">
            <v>Laùng nhöïa 0,8 kg/m2</v>
          </cell>
          <cell r="C599" t="str">
            <v>m2</v>
          </cell>
          <cell r="D599">
            <v>2807.59</v>
          </cell>
          <cell r="E599">
            <v>40.729999999999997</v>
          </cell>
          <cell r="F599">
            <v>730.15</v>
          </cell>
        </row>
        <row r="600">
          <cell r="A600" t="str">
            <v>EE.2003</v>
          </cell>
          <cell r="B600" t="str">
            <v>Laùng nhöïa 1 kg/m2</v>
          </cell>
          <cell r="C600" t="str">
            <v>m2</v>
          </cell>
          <cell r="D600">
            <v>3509.61</v>
          </cell>
          <cell r="E600">
            <v>40.729999999999997</v>
          </cell>
          <cell r="F600">
            <v>730.15</v>
          </cell>
        </row>
        <row r="601">
          <cell r="B601" t="str">
            <v>Vaän chuyeån beâ toâng nhöïa</v>
          </cell>
        </row>
        <row r="602">
          <cell r="A602" t="str">
            <v>EE.3211</v>
          </cell>
          <cell r="B602" t="str">
            <v>Vaän chuyeån beâ toâng nhöïa baèng oâtoâ 5T cöï ly 1km</v>
          </cell>
          <cell r="C602" t="str">
            <v>taán</v>
          </cell>
          <cell r="F602">
            <v>5267</v>
          </cell>
        </row>
        <row r="603">
          <cell r="A603" t="str">
            <v>EE.3212</v>
          </cell>
          <cell r="B603" t="str">
            <v>Vaän chuyeån beâ toâng nhöïa baèng oâtoâ 7T cöï ly 1km</v>
          </cell>
          <cell r="C603" t="str">
            <v>taán</v>
          </cell>
          <cell r="F603">
            <v>5690</v>
          </cell>
        </row>
        <row r="604">
          <cell r="A604" t="str">
            <v>EE.3213</v>
          </cell>
          <cell r="B604" t="str">
            <v>Vaän chuyeån beâ toâng nhöïa baèng oâtoâ 10T cöï ly 1km</v>
          </cell>
          <cell r="C604" t="str">
            <v>taán</v>
          </cell>
          <cell r="F604">
            <v>4837</v>
          </cell>
        </row>
        <row r="605">
          <cell r="A605" t="str">
            <v>EE.3221</v>
          </cell>
          <cell r="B605" t="str">
            <v>Vaän chuyeån beâ toâng nhöïa baèng oâtoâ 5T cöï ly 2km</v>
          </cell>
          <cell r="C605" t="str">
            <v>taán</v>
          </cell>
          <cell r="F605">
            <v>6817</v>
          </cell>
        </row>
        <row r="606">
          <cell r="A606" t="str">
            <v>EE.3222</v>
          </cell>
          <cell r="B606" t="str">
            <v>Vaän chuyeån beâ toâng nhöïa baèng oâtoâ 7T cöï ly 2km</v>
          </cell>
          <cell r="C606" t="str">
            <v>taán</v>
          </cell>
          <cell r="F606">
            <v>7113</v>
          </cell>
        </row>
        <row r="607">
          <cell r="A607" t="str">
            <v>EE.3223</v>
          </cell>
          <cell r="B607" t="str">
            <v>Vaän chuyeån beâ toâng nhöïa baèng oâtoâ 10T cöï ly 2km</v>
          </cell>
          <cell r="C607" t="str">
            <v>taán</v>
          </cell>
          <cell r="F607">
            <v>6309</v>
          </cell>
        </row>
        <row r="608">
          <cell r="A608" t="str">
            <v>EE.3231</v>
          </cell>
          <cell r="B608" t="str">
            <v>Vaän chuyeån beâ toâng nhöïa baèng oâtoâ 5T cöï ly 3km</v>
          </cell>
          <cell r="C608" t="str">
            <v>taán</v>
          </cell>
          <cell r="F608">
            <v>8583</v>
          </cell>
        </row>
        <row r="609">
          <cell r="A609" t="str">
            <v>EE.3232</v>
          </cell>
          <cell r="B609" t="str">
            <v>Vaän chuyeån beâ toâng nhöïa baèng oâtoâ 7T cöï ly 3km</v>
          </cell>
          <cell r="C609" t="str">
            <v>taán</v>
          </cell>
          <cell r="F609">
            <v>8358</v>
          </cell>
        </row>
        <row r="610">
          <cell r="A610" t="str">
            <v>EE.3233</v>
          </cell>
          <cell r="B610" t="str">
            <v>Vaän chuyeån beâ toâng nhöïa baèng oâtoâ 10T cöï ly 3km</v>
          </cell>
          <cell r="C610" t="str">
            <v>taán</v>
          </cell>
          <cell r="F610">
            <v>7518</v>
          </cell>
        </row>
        <row r="611">
          <cell r="A611" t="str">
            <v>EE.3241</v>
          </cell>
          <cell r="B611" t="str">
            <v>Vaän chuyeån beâ toâng nhöïa baèng oâtoâ 5T cöï ly 4km</v>
          </cell>
          <cell r="C611" t="str">
            <v>taán</v>
          </cell>
          <cell r="F611">
            <v>10101</v>
          </cell>
        </row>
        <row r="612">
          <cell r="A612" t="str">
            <v>EE.3242</v>
          </cell>
          <cell r="B612" t="str">
            <v>Vaän chuyeån beâ toâng nhöïa baèng oâtoâ 7T cöï ly 4km</v>
          </cell>
          <cell r="C612" t="str">
            <v>taán</v>
          </cell>
          <cell r="F612">
            <v>9602</v>
          </cell>
        </row>
        <row r="613">
          <cell r="A613" t="str">
            <v>EE.3243</v>
          </cell>
          <cell r="B613" t="str">
            <v>Vaän chuyeån beâ toâng nhöïa baèng oâtoâ 10T cöï ly 4km</v>
          </cell>
          <cell r="C613" t="str">
            <v>taán</v>
          </cell>
          <cell r="F613">
            <v>8675</v>
          </cell>
        </row>
        <row r="614">
          <cell r="A614" t="str">
            <v>EE.3251</v>
          </cell>
          <cell r="B614" t="str">
            <v>Vaän chuyeån beâ toâng nhöïa baèng oâtoâ 5T 1km tieáp theo</v>
          </cell>
          <cell r="C614" t="str">
            <v>taán</v>
          </cell>
          <cell r="F614">
            <v>589</v>
          </cell>
        </row>
        <row r="615">
          <cell r="A615" t="str">
            <v>EE.3252</v>
          </cell>
          <cell r="B615" t="str">
            <v>Vaän chuyeån beâ toâng nhöïa baèng oâtoâ 7T 1km tieáp theo</v>
          </cell>
          <cell r="C615" t="str">
            <v>taán</v>
          </cell>
          <cell r="F615">
            <v>622</v>
          </cell>
        </row>
        <row r="616">
          <cell r="A616" t="str">
            <v>EE.3253</v>
          </cell>
          <cell r="B616" t="str">
            <v>Vaän chuyeån beâ toâng nhöïa baèng oâtoâ 10T 1km tieáp theo</v>
          </cell>
          <cell r="C616" t="str">
            <v>taán</v>
          </cell>
          <cell r="F616">
            <v>526</v>
          </cell>
        </row>
        <row r="617">
          <cell r="B617" t="str">
            <v>XAÂY ÑAÙ HOÄC</v>
          </cell>
        </row>
        <row r="618">
          <cell r="B618" t="str">
            <v>Xaây moùng</v>
          </cell>
        </row>
        <row r="619">
          <cell r="A619" t="str">
            <v>GA.1114</v>
          </cell>
          <cell r="B619" t="str">
            <v>Xaây moùng ñaù hoäc chieàu daøy &lt;=60cm vöõa XM#50</v>
          </cell>
          <cell r="C619" t="str">
            <v>m3</v>
          </cell>
          <cell r="D619">
            <v>216001</v>
          </cell>
          <cell r="E619">
            <v>24775</v>
          </cell>
        </row>
        <row r="620">
          <cell r="A620" t="str">
            <v>GA.1115</v>
          </cell>
          <cell r="B620" t="str">
            <v>Xaây moùng ñaù hoäc chieàu daøy &lt;=60cm vöõa XM#75</v>
          </cell>
          <cell r="C620" t="str">
            <v>m3</v>
          </cell>
          <cell r="D620">
            <v>246786</v>
          </cell>
          <cell r="E620">
            <v>24775</v>
          </cell>
        </row>
        <row r="621">
          <cell r="A621" t="str">
            <v>GA.1124</v>
          </cell>
          <cell r="B621" t="str">
            <v>Xaây moùng ñaù hoäc chieàu daøy &gt;60cm vöõa XM#50</v>
          </cell>
          <cell r="C621" t="str">
            <v>m3</v>
          </cell>
          <cell r="D621">
            <v>216001</v>
          </cell>
          <cell r="E621">
            <v>23867</v>
          </cell>
        </row>
        <row r="622">
          <cell r="A622" t="str">
            <v>GA.1125</v>
          </cell>
          <cell r="B622" t="str">
            <v>Xaây moùng ñaù hoäc chieàu daøy &gt;60cm vöõa XM#75</v>
          </cell>
          <cell r="C622" t="str">
            <v>m3</v>
          </cell>
          <cell r="D622">
            <v>246786</v>
          </cell>
          <cell r="E622">
            <v>23867</v>
          </cell>
        </row>
        <row r="623">
          <cell r="B623" t="str">
            <v>Xaây töôøng thaúng</v>
          </cell>
        </row>
        <row r="624">
          <cell r="A624" t="str">
            <v>GA.2113</v>
          </cell>
          <cell r="B624" t="str">
            <v>Xaây töôøng ñaù hoäc daøy &lt;=60cm cao &lt;=2m vöõa XM#50</v>
          </cell>
          <cell r="C624" t="str">
            <v>m3</v>
          </cell>
          <cell r="D624">
            <v>216001</v>
          </cell>
          <cell r="E624">
            <v>28017</v>
          </cell>
        </row>
        <row r="625">
          <cell r="A625" t="str">
            <v>GA.2114</v>
          </cell>
          <cell r="B625" t="str">
            <v>Xaây töôøng ñaù hoäc daøy &lt;=60cm cao &lt;=2m vöõa XM#75</v>
          </cell>
          <cell r="C625" t="str">
            <v>m3</v>
          </cell>
          <cell r="D625">
            <v>246786</v>
          </cell>
          <cell r="E625">
            <v>28017</v>
          </cell>
        </row>
        <row r="626">
          <cell r="A626" t="str">
            <v>GA.2123</v>
          </cell>
          <cell r="B626" t="str">
            <v>Xaây töôøng ñaù hoäc daøy &lt;=60cm cao &gt;2m vöõa XM#50</v>
          </cell>
          <cell r="C626" t="str">
            <v>m3</v>
          </cell>
          <cell r="D626">
            <v>249343</v>
          </cell>
          <cell r="E626">
            <v>32428</v>
          </cell>
        </row>
        <row r="627">
          <cell r="A627" t="str">
            <v>GA.2124</v>
          </cell>
          <cell r="B627" t="str">
            <v>Xaây töôøng ñaù hoäc daøy &lt;=60cm cao &gt;2m vöõa XM#75</v>
          </cell>
          <cell r="C627" t="str">
            <v>m3</v>
          </cell>
          <cell r="D627">
            <v>280128</v>
          </cell>
          <cell r="E627">
            <v>32428</v>
          </cell>
        </row>
        <row r="628">
          <cell r="A628" t="str">
            <v>GA.2133</v>
          </cell>
          <cell r="B628" t="str">
            <v>Xaây töôøng ñaù hoäc daøy &gt;60cm cao &lt;=2m vöõa XM#50</v>
          </cell>
          <cell r="C628" t="str">
            <v>m3</v>
          </cell>
          <cell r="D628">
            <v>216001</v>
          </cell>
          <cell r="E628">
            <v>26980</v>
          </cell>
        </row>
        <row r="629">
          <cell r="A629" t="str">
            <v>GA.2134</v>
          </cell>
          <cell r="B629" t="str">
            <v>Xaây töôøng ñaù hoäc daøy &gt;60cm cao &lt;=2m vöõa XM#75</v>
          </cell>
          <cell r="C629" t="str">
            <v>m3</v>
          </cell>
          <cell r="D629">
            <v>246786</v>
          </cell>
          <cell r="E629">
            <v>26980</v>
          </cell>
        </row>
        <row r="630">
          <cell r="A630" t="str">
            <v>GA.2143</v>
          </cell>
          <cell r="B630" t="str">
            <v>Xaây töôøng ñaù hoäc daøy &gt;60cm cao &gt;2m vöõa XM#50</v>
          </cell>
          <cell r="C630" t="str">
            <v>m3</v>
          </cell>
          <cell r="D630">
            <v>241756</v>
          </cell>
          <cell r="E630">
            <v>30741</v>
          </cell>
        </row>
        <row r="631">
          <cell r="A631" t="str">
            <v>GA.2144</v>
          </cell>
          <cell r="B631" t="str">
            <v>Xaây töôøng ñaù hoäc daøy &gt;60cm cao &gt;2m vöõa XM#75</v>
          </cell>
          <cell r="C631" t="str">
            <v>m3</v>
          </cell>
          <cell r="D631">
            <v>272541</v>
          </cell>
          <cell r="E631">
            <v>30741</v>
          </cell>
        </row>
        <row r="632">
          <cell r="B632" t="str">
            <v>Xaây maët baèng maùi doác</v>
          </cell>
        </row>
        <row r="633">
          <cell r="A633" t="str">
            <v>GA.4113</v>
          </cell>
          <cell r="B633" t="str">
            <v>Xaây maët baèng ñaù hoäc vöõa XM#50</v>
          </cell>
          <cell r="C633" t="str">
            <v>m3</v>
          </cell>
          <cell r="D633">
            <v>216001</v>
          </cell>
          <cell r="E633">
            <v>28406</v>
          </cell>
        </row>
        <row r="634">
          <cell r="A634" t="str">
            <v>GA.4114</v>
          </cell>
          <cell r="B634" t="str">
            <v>Xaây maët baèng ñaù hoäc vöõa XM#70</v>
          </cell>
          <cell r="C634" t="str">
            <v>m3</v>
          </cell>
          <cell r="D634">
            <v>246786</v>
          </cell>
          <cell r="E634">
            <v>28406</v>
          </cell>
        </row>
        <row r="635">
          <cell r="A635" t="str">
            <v>GA.4213</v>
          </cell>
          <cell r="B635" t="str">
            <v>Xaây maùi doác thaúng ñaù hoäc vöõa XM#50</v>
          </cell>
          <cell r="C635" t="str">
            <v>m3</v>
          </cell>
          <cell r="D635">
            <v>216001</v>
          </cell>
          <cell r="E635">
            <v>26980</v>
          </cell>
        </row>
        <row r="636">
          <cell r="A636" t="str">
            <v>GA.4214</v>
          </cell>
          <cell r="B636" t="str">
            <v>Xaây maùi doác thaúng ñaù hoäc vöõa XM#75</v>
          </cell>
          <cell r="C636" t="str">
            <v>m3</v>
          </cell>
          <cell r="D636">
            <v>246786</v>
          </cell>
          <cell r="E636">
            <v>26980</v>
          </cell>
        </row>
        <row r="637">
          <cell r="A637" t="str">
            <v>GA.4313</v>
          </cell>
          <cell r="B637" t="str">
            <v>Xaây maùi doác cong ñaù hoäc vöõa XM#50</v>
          </cell>
          <cell r="C637" t="str">
            <v>m3</v>
          </cell>
          <cell r="D637">
            <v>220708</v>
          </cell>
          <cell r="E637">
            <v>31390</v>
          </cell>
        </row>
        <row r="638">
          <cell r="A638" t="str">
            <v>GA.4314</v>
          </cell>
          <cell r="B638" t="str">
            <v>Xaây maùi doác cong ñaù hoäc vöõa XM#75</v>
          </cell>
          <cell r="C638" t="str">
            <v>m3</v>
          </cell>
          <cell r="D638">
            <v>251493</v>
          </cell>
          <cell r="E638">
            <v>31390</v>
          </cell>
        </row>
        <row r="639">
          <cell r="B639" t="str">
            <v xml:space="preserve">Xeáp ñaù khan </v>
          </cell>
        </row>
        <row r="640">
          <cell r="A640" t="str">
            <v>GA.5213</v>
          </cell>
          <cell r="B640" t="str">
            <v>Xeáp ñaù khan chít maïch maët baèng vöõa XM#50</v>
          </cell>
          <cell r="C640" t="str">
            <v>m3</v>
          </cell>
          <cell r="D640">
            <v>131150</v>
          </cell>
          <cell r="E640">
            <v>20105</v>
          </cell>
        </row>
        <row r="641">
          <cell r="A641" t="str">
            <v>GA.5214</v>
          </cell>
          <cell r="B641" t="str">
            <v>Xeáp ñaù khan chít maïch maët baèng vöõa XM#75</v>
          </cell>
          <cell r="C641" t="str">
            <v>m3</v>
          </cell>
          <cell r="D641">
            <v>136062</v>
          </cell>
          <cell r="E641">
            <v>20105</v>
          </cell>
        </row>
        <row r="642">
          <cell r="A642" t="str">
            <v>GA.5223</v>
          </cell>
          <cell r="B642" t="str">
            <v>Xeáp ñaù khan chít maïch maùi doác thaúng vöõa XM#50</v>
          </cell>
          <cell r="C642" t="str">
            <v>m3</v>
          </cell>
          <cell r="D642">
            <v>131150</v>
          </cell>
          <cell r="E642">
            <v>22699</v>
          </cell>
        </row>
        <row r="643">
          <cell r="A643" t="str">
            <v>GA.5224</v>
          </cell>
          <cell r="B643" t="str">
            <v>Xeáp ñaù khan chít maïch maùi doác thaúng vöõa XM#75</v>
          </cell>
          <cell r="C643" t="str">
            <v>m3</v>
          </cell>
          <cell r="D643">
            <v>136062</v>
          </cell>
          <cell r="E643">
            <v>22699</v>
          </cell>
        </row>
        <row r="644">
          <cell r="A644" t="str">
            <v>GA.5223</v>
          </cell>
          <cell r="B644" t="str">
            <v>Xeáp ñaù khan chít maïch maùi doác cong vöõa XM#50</v>
          </cell>
          <cell r="C644" t="str">
            <v>m3</v>
          </cell>
          <cell r="D644">
            <v>135857</v>
          </cell>
          <cell r="E644">
            <v>26072</v>
          </cell>
        </row>
        <row r="645">
          <cell r="A645" t="str">
            <v>GA.5224</v>
          </cell>
          <cell r="B645" t="str">
            <v>Xeáp ñaù khan chít maïch maùi doác cong vöõa XM#75</v>
          </cell>
          <cell r="C645" t="str">
            <v>m3</v>
          </cell>
          <cell r="D645">
            <v>140769</v>
          </cell>
          <cell r="E645">
            <v>26072</v>
          </cell>
        </row>
        <row r="646">
          <cell r="A646" t="str">
            <v>GA.5224</v>
          </cell>
          <cell r="B646" t="str">
            <v>Xaây gaïch theû 4x8x19</v>
          </cell>
          <cell r="C646" t="str">
            <v>m3</v>
          </cell>
          <cell r="D646">
            <v>140769</v>
          </cell>
          <cell r="E646">
            <v>26072</v>
          </cell>
        </row>
        <row r="647">
          <cell r="B647" t="str">
            <v>Xaây moùng</v>
          </cell>
        </row>
        <row r="648">
          <cell r="A648" t="str">
            <v>GG.1113</v>
          </cell>
          <cell r="B648" t="str">
            <v>Xaây moùng gaïch theû 4x8x19 vöõa XM#50 daøy £ 30cm</v>
          </cell>
          <cell r="C648" t="str">
            <v>m3</v>
          </cell>
          <cell r="D648">
            <v>282111</v>
          </cell>
          <cell r="E648">
            <v>30482</v>
          </cell>
        </row>
        <row r="649">
          <cell r="A649" t="str">
            <v>GG.1114</v>
          </cell>
          <cell r="B649" t="str">
            <v>Xaây moùng gaïch theû 4x8x19 vöõa XM#75 daøy £ 30cm</v>
          </cell>
          <cell r="C649" t="str">
            <v>m3</v>
          </cell>
          <cell r="D649">
            <v>307179</v>
          </cell>
          <cell r="E649">
            <v>30482</v>
          </cell>
        </row>
        <row r="650">
          <cell r="A650" t="str">
            <v>GG.1123</v>
          </cell>
          <cell r="B650" t="str">
            <v>Xaây moùng gaïch theû 4x8x19 vöõa XM#50 daøy &gt; 30cm</v>
          </cell>
          <cell r="C650" t="str">
            <v>m3</v>
          </cell>
          <cell r="D650">
            <v>280459</v>
          </cell>
          <cell r="E650">
            <v>26980</v>
          </cell>
        </row>
        <row r="651">
          <cell r="A651" t="str">
            <v>GG.1124</v>
          </cell>
          <cell r="B651" t="str">
            <v>Xaây moùng gaïch theû 4x8x19 vöõa XM#75 daøy &gt; 30cm</v>
          </cell>
          <cell r="C651" t="str">
            <v>m3</v>
          </cell>
          <cell r="D651">
            <v>306553</v>
          </cell>
          <cell r="E651">
            <v>26980</v>
          </cell>
        </row>
        <row r="652">
          <cell r="B652" t="str">
            <v>Xaây töôøng</v>
          </cell>
        </row>
        <row r="653">
          <cell r="A653" t="str">
            <v>GG.2113</v>
          </cell>
          <cell r="B653" t="str">
            <v>Xaây töôøng gaïch theû 4x8x19 vöõa XM#50 daøy £10cm cao £4m</v>
          </cell>
          <cell r="C653" t="str">
            <v>m3</v>
          </cell>
          <cell r="D653">
            <v>283419</v>
          </cell>
          <cell r="E653">
            <v>35022</v>
          </cell>
          <cell r="F653">
            <v>906</v>
          </cell>
        </row>
        <row r="654">
          <cell r="A654" t="str">
            <v>GG.2114</v>
          </cell>
          <cell r="B654" t="str">
            <v>Xaây töôøng gaïch theû 4x8x19 vöõa XM#75 daøy £10cm cao £4m</v>
          </cell>
          <cell r="C654" t="str">
            <v>m3</v>
          </cell>
          <cell r="D654">
            <v>298078</v>
          </cell>
          <cell r="E654">
            <v>35022</v>
          </cell>
          <cell r="F654">
            <v>906</v>
          </cell>
        </row>
        <row r="655">
          <cell r="A655" t="str">
            <v>GG.2123</v>
          </cell>
          <cell r="B655" t="str">
            <v>Xaây töôøng gaïch theû 4x8x19 vöõa XM#50 daøy £10cm cao &gt;4m</v>
          </cell>
          <cell r="C655" t="str">
            <v>m3</v>
          </cell>
          <cell r="D655">
            <v>306150</v>
          </cell>
          <cell r="E655">
            <v>38913</v>
          </cell>
          <cell r="F655">
            <v>5811</v>
          </cell>
        </row>
        <row r="656">
          <cell r="A656" t="str">
            <v>GG.2124</v>
          </cell>
          <cell r="B656" t="str">
            <v>Xaây töôøng gaïch theû 4x8x19 vöõa XM#75 daøy £10cm cao &gt;4m</v>
          </cell>
          <cell r="C656" t="str">
            <v>m3</v>
          </cell>
          <cell r="D656">
            <v>320809</v>
          </cell>
          <cell r="E656">
            <v>38913</v>
          </cell>
          <cell r="F656">
            <v>5811</v>
          </cell>
        </row>
        <row r="657">
          <cell r="A657" t="str">
            <v>GG.2213</v>
          </cell>
          <cell r="B657" t="str">
            <v>Xaây töôøng gaïch theû 4x8x19 vöõa XM#50 daøy £30cm cao £4m</v>
          </cell>
          <cell r="C657" t="str">
            <v>m3</v>
          </cell>
          <cell r="D657">
            <v>279354</v>
          </cell>
          <cell r="E657">
            <v>31130</v>
          </cell>
          <cell r="F657">
            <v>1495</v>
          </cell>
        </row>
        <row r="658">
          <cell r="A658" t="str">
            <v>GG.2214</v>
          </cell>
          <cell r="B658" t="str">
            <v>Xaây töôøng gaïch theû 4x8x19 vöõa XM#75 daøy £30cm cao £4m</v>
          </cell>
          <cell r="C658" t="str">
            <v>m3</v>
          </cell>
          <cell r="D658">
            <v>303177</v>
          </cell>
          <cell r="E658">
            <v>31130</v>
          </cell>
          <cell r="F658">
            <v>1495</v>
          </cell>
        </row>
        <row r="659">
          <cell r="A659" t="str">
            <v>GG.2223</v>
          </cell>
          <cell r="B659" t="str">
            <v>Xaây töôøng gaïch theû 4x8x19 vöõa XM#50 daøy £30cm cao &gt;4m</v>
          </cell>
          <cell r="C659" t="str">
            <v>m3</v>
          </cell>
          <cell r="D659">
            <v>302085</v>
          </cell>
          <cell r="E659">
            <v>33725</v>
          </cell>
          <cell r="F659">
            <v>5855</v>
          </cell>
        </row>
        <row r="660">
          <cell r="A660" t="str">
            <v>GG.2224</v>
          </cell>
          <cell r="B660" t="str">
            <v>Xaây töôøng gaïch theû 4x8x19 vöõa XM#75 daøy £30cm cao &gt;4m</v>
          </cell>
          <cell r="C660" t="str">
            <v>m3</v>
          </cell>
          <cell r="D660">
            <v>325908</v>
          </cell>
          <cell r="E660">
            <v>33725</v>
          </cell>
          <cell r="F660">
            <v>5855</v>
          </cell>
        </row>
        <row r="661">
          <cell r="B661" t="str">
            <v>Xaây truï</v>
          </cell>
        </row>
        <row r="662">
          <cell r="A662" t="str">
            <v>GG.3113</v>
          </cell>
          <cell r="B662" t="str">
            <v>Xaây truï gaïch theû 4x8x19 vöõa XM#50 cao £4m</v>
          </cell>
          <cell r="C662" t="str">
            <v>m3</v>
          </cell>
          <cell r="D662">
            <v>269554</v>
          </cell>
          <cell r="E662">
            <v>60704</v>
          </cell>
          <cell r="F662">
            <v>1359</v>
          </cell>
        </row>
        <row r="663">
          <cell r="A663" t="str">
            <v>GG.3114</v>
          </cell>
          <cell r="B663" t="str">
            <v>Xaây truï gaïch theû 4x8x19 vöõa XM#75 cao £4m</v>
          </cell>
          <cell r="C663" t="str">
            <v>m3</v>
          </cell>
          <cell r="D663">
            <v>293596</v>
          </cell>
          <cell r="E663">
            <v>60704</v>
          </cell>
          <cell r="F663">
            <v>1359</v>
          </cell>
        </row>
        <row r="664">
          <cell r="A664" t="str">
            <v>GG.3123</v>
          </cell>
          <cell r="B664" t="str">
            <v>Xaây truï gaïch theû 4x8x19  vöõa XM#50 cao &gt;4m</v>
          </cell>
          <cell r="C664" t="str">
            <v>m3</v>
          </cell>
          <cell r="D664">
            <v>292285</v>
          </cell>
          <cell r="E664">
            <v>67449</v>
          </cell>
          <cell r="F664">
            <v>5719</v>
          </cell>
        </row>
        <row r="665">
          <cell r="A665" t="str">
            <v>GG.3124</v>
          </cell>
          <cell r="B665" t="str">
            <v>Xaây truï gaïch theû 4x8x19  vöõa XM#75 cao &gt;4m</v>
          </cell>
          <cell r="C665" t="str">
            <v>m3</v>
          </cell>
          <cell r="D665">
            <v>316327</v>
          </cell>
          <cell r="E665">
            <v>67449</v>
          </cell>
          <cell r="F665">
            <v>5719</v>
          </cell>
        </row>
        <row r="666">
          <cell r="A666" t="str">
            <v>GG.4010</v>
          </cell>
          <cell r="B666" t="str">
            <v>Laøm moái noái oáng coáng 5x20cm</v>
          </cell>
          <cell r="C666" t="str">
            <v>m3</v>
          </cell>
          <cell r="D666">
            <v>5230</v>
          </cell>
          <cell r="E666">
            <v>1297</v>
          </cell>
        </row>
        <row r="667">
          <cell r="B667" t="str">
            <v>Xaây gaïch oáng 8x8x19</v>
          </cell>
        </row>
        <row r="668">
          <cell r="A668" t="str">
            <v>GI.1113</v>
          </cell>
          <cell r="B668" t="str">
            <v>Xaây töôøng gaïch oáng 8x8x19 vöõa XM#50 daøy £10cm cao £4m</v>
          </cell>
          <cell r="C668" t="str">
            <v>m3</v>
          </cell>
          <cell r="D668">
            <v>201155</v>
          </cell>
          <cell r="E668">
            <v>25293</v>
          </cell>
          <cell r="F668">
            <v>906</v>
          </cell>
        </row>
        <row r="669">
          <cell r="A669" t="str">
            <v>GI.1114</v>
          </cell>
          <cell r="B669" t="str">
            <v>Xaây töôøng gaïch oáng 8x8x19 vöõa XM#75 daøy £10cm cao £4m</v>
          </cell>
          <cell r="C669" t="str">
            <v>m3</v>
          </cell>
          <cell r="D669">
            <v>213617</v>
          </cell>
          <cell r="E669">
            <v>25293</v>
          </cell>
          <cell r="F669">
            <v>906</v>
          </cell>
        </row>
        <row r="670">
          <cell r="A670" t="str">
            <v>GI.1123</v>
          </cell>
          <cell r="B670" t="str">
            <v>Xaây töôøng gaïch oáng 8x8x19 vöõa XM#50 daøy £10cm cao &gt;4m</v>
          </cell>
          <cell r="C670" t="str">
            <v>m3</v>
          </cell>
          <cell r="D670">
            <v>223886</v>
          </cell>
          <cell r="E670">
            <v>27888</v>
          </cell>
          <cell r="F670">
            <v>4176</v>
          </cell>
        </row>
        <row r="671">
          <cell r="A671" t="str">
            <v>GI.1124</v>
          </cell>
          <cell r="B671" t="str">
            <v>Xaây töôøng gaïch oáng 8x8x19 vöõa XM#75 daøy £10cm cao &gt;4m</v>
          </cell>
          <cell r="C671" t="str">
            <v>m3</v>
          </cell>
          <cell r="D671">
            <v>236348</v>
          </cell>
          <cell r="E671">
            <v>27888</v>
          </cell>
          <cell r="F671">
            <v>4176</v>
          </cell>
        </row>
        <row r="672">
          <cell r="A672" t="str">
            <v>GI.1213</v>
          </cell>
          <cell r="B672" t="str">
            <v>Xaây töôøng gaïch oáng 8x8x19 vöõa XM#50 daøy £30cm cao £4m</v>
          </cell>
          <cell r="C672" t="str">
            <v>m3</v>
          </cell>
          <cell r="D672">
            <v>203813</v>
          </cell>
          <cell r="E672">
            <v>22051</v>
          </cell>
          <cell r="F672">
            <v>1359</v>
          </cell>
        </row>
        <row r="673">
          <cell r="A673" t="str">
            <v>GI.1214</v>
          </cell>
          <cell r="B673" t="str">
            <v>Xaây töôøng gaïch oáng 8x8x19 vöõa XM#75 daøy £30cm cao £4m</v>
          </cell>
          <cell r="C673" t="str">
            <v>m3</v>
          </cell>
          <cell r="D673">
            <v>219206</v>
          </cell>
          <cell r="E673">
            <v>22051</v>
          </cell>
          <cell r="F673">
            <v>1359</v>
          </cell>
        </row>
        <row r="674">
          <cell r="A674" t="str">
            <v>GI.1223</v>
          </cell>
          <cell r="B674" t="str">
            <v>Xaây töôøng gaïch oáng 8x8x19 vöõa XM#50 daøy £30cm cao &gt;4m</v>
          </cell>
          <cell r="C674" t="str">
            <v>m3</v>
          </cell>
          <cell r="D674">
            <v>226544</v>
          </cell>
          <cell r="E674">
            <v>23996</v>
          </cell>
          <cell r="F674">
            <v>4084</v>
          </cell>
        </row>
        <row r="675">
          <cell r="A675" t="str">
            <v>GI.1224</v>
          </cell>
          <cell r="B675" t="str">
            <v>Xaây töôøng gaïch oáng 8x8x19 vöõa XM#75 daøy £30cm cao &gt;4m</v>
          </cell>
          <cell r="C675" t="str">
            <v>m3</v>
          </cell>
          <cell r="D675">
            <v>241937</v>
          </cell>
          <cell r="E675">
            <v>23996</v>
          </cell>
          <cell r="F675">
            <v>4084</v>
          </cell>
        </row>
        <row r="676">
          <cell r="B676" t="str">
            <v xml:space="preserve">BEÂ TOÂNG </v>
          </cell>
        </row>
        <row r="677">
          <cell r="B677" t="str">
            <v>Beâ toâng loùt</v>
          </cell>
        </row>
        <row r="678">
          <cell r="A678" t="str">
            <v>HA.1111</v>
          </cell>
          <cell r="B678" t="str">
            <v>Beâ toâng loùt moùng roäng &lt;= 2,5m ñaù 4x6 M#100</v>
          </cell>
          <cell r="C678" t="str">
            <v>m3</v>
          </cell>
          <cell r="D678">
            <v>306641</v>
          </cell>
          <cell r="E678">
            <v>20481</v>
          </cell>
          <cell r="F678">
            <v>12041</v>
          </cell>
        </row>
        <row r="679">
          <cell r="A679" t="str">
            <v>HA.1112</v>
          </cell>
          <cell r="B679" t="str">
            <v>Beâ toâng loùt moùng roäng &lt;= 2,5m ñaù 4x6 M#150</v>
          </cell>
          <cell r="C679" t="str">
            <v>m3</v>
          </cell>
          <cell r="D679">
            <v>354995</v>
          </cell>
          <cell r="E679">
            <v>20481</v>
          </cell>
          <cell r="F679">
            <v>12041</v>
          </cell>
        </row>
        <row r="680">
          <cell r="A680" t="str">
            <v>HA.1111</v>
          </cell>
          <cell r="B680" t="str">
            <v>Beâ toâng loùt moùng roäng &gt; 2,5m ñaù 4x6 M#100</v>
          </cell>
          <cell r="C680" t="str">
            <v>m3</v>
          </cell>
          <cell r="D680">
            <v>306641</v>
          </cell>
          <cell r="E680">
            <v>14647</v>
          </cell>
          <cell r="F680">
            <v>12041</v>
          </cell>
        </row>
        <row r="681">
          <cell r="A681" t="str">
            <v>HA.1112</v>
          </cell>
          <cell r="B681" t="str">
            <v>Beâ toâng loùt moùng roäng &gt; 2,5m ñaù 4x6 M#150</v>
          </cell>
          <cell r="C681" t="str">
            <v>m3</v>
          </cell>
          <cell r="D681">
            <v>354995</v>
          </cell>
          <cell r="E681">
            <v>14647</v>
          </cell>
          <cell r="F681">
            <v>12041</v>
          </cell>
        </row>
        <row r="682">
          <cell r="B682" t="str">
            <v>Beâ toâng gaïch vôõ</v>
          </cell>
        </row>
        <row r="683">
          <cell r="A683" t="str">
            <v>HA.1131</v>
          </cell>
          <cell r="B683" t="str">
            <v>Beâ toâng gaïch vôõ roäng &lt;= 1m M#50</v>
          </cell>
          <cell r="C683" t="str">
            <v>m3</v>
          </cell>
          <cell r="D683">
            <v>108867</v>
          </cell>
          <cell r="E683">
            <v>14647</v>
          </cell>
          <cell r="F683">
            <v>12041</v>
          </cell>
        </row>
        <row r="684">
          <cell r="A684" t="str">
            <v>HA.1132</v>
          </cell>
          <cell r="B684" t="str">
            <v>Beâ toâng gaïch vôõ roäng &lt;= 1m M#75</v>
          </cell>
          <cell r="C684" t="str">
            <v>m3</v>
          </cell>
          <cell r="D684">
            <v>154828</v>
          </cell>
          <cell r="E684">
            <v>14647</v>
          </cell>
          <cell r="F684">
            <v>12041</v>
          </cell>
        </row>
        <row r="685">
          <cell r="A685" t="str">
            <v>HA.1141</v>
          </cell>
          <cell r="B685" t="str">
            <v>Beâ toâng gaïch vôõ roäng &gt; 1m M#50</v>
          </cell>
          <cell r="C685" t="str">
            <v>m3</v>
          </cell>
          <cell r="D685">
            <v>108867</v>
          </cell>
          <cell r="E685">
            <v>12289</v>
          </cell>
          <cell r="F685">
            <v>12041</v>
          </cell>
        </row>
        <row r="686">
          <cell r="A686" t="str">
            <v>HA.1142</v>
          </cell>
          <cell r="B686" t="str">
            <v>Beâ toâng gaïch vôõ roäng &gt; 1m M#75</v>
          </cell>
          <cell r="C686" t="str">
            <v>m3</v>
          </cell>
          <cell r="D686">
            <v>154828</v>
          </cell>
          <cell r="E686">
            <v>12289</v>
          </cell>
          <cell r="F686">
            <v>12041</v>
          </cell>
        </row>
        <row r="687">
          <cell r="B687" t="str">
            <v>Beâ toâng moùng ñaù 1x2</v>
          </cell>
        </row>
        <row r="688">
          <cell r="A688" t="str">
            <v>HA.1213</v>
          </cell>
          <cell r="B688" t="str">
            <v>Beâ toâng moùng ñaù 1x2 M#200 chieàu roäng £250cm</v>
          </cell>
          <cell r="C688" t="str">
            <v>m3</v>
          </cell>
          <cell r="D688">
            <v>461834</v>
          </cell>
          <cell r="E688">
            <v>20357</v>
          </cell>
          <cell r="F688">
            <v>12480</v>
          </cell>
        </row>
        <row r="689">
          <cell r="A689" t="str">
            <v>HA.1214</v>
          </cell>
          <cell r="B689" t="str">
            <v>Beâ toâng moùng ñaù 1x2 M#250 chieàu roäng £250cm</v>
          </cell>
          <cell r="C689" t="str">
            <v>m3</v>
          </cell>
          <cell r="D689">
            <v>517539</v>
          </cell>
          <cell r="E689">
            <v>20357</v>
          </cell>
          <cell r="F689">
            <v>12480</v>
          </cell>
        </row>
        <row r="690">
          <cell r="A690" t="str">
            <v>HA.1215</v>
          </cell>
          <cell r="B690" t="str">
            <v>Beâ toâng moùng ñaù 1x2 M#300 chieàu roäng £250cm</v>
          </cell>
          <cell r="C690" t="str">
            <v>m3</v>
          </cell>
          <cell r="D690">
            <v>561467</v>
          </cell>
          <cell r="E690">
            <v>20357</v>
          </cell>
          <cell r="F690">
            <v>12480</v>
          </cell>
        </row>
        <row r="691">
          <cell r="A691" t="str">
            <v>HA.1223</v>
          </cell>
          <cell r="B691" t="str">
            <v>Beâ toâng moùng ñaù 1x2 M#200 chieàu roäng &gt;250cm</v>
          </cell>
          <cell r="C691" t="str">
            <v>m3</v>
          </cell>
          <cell r="D691">
            <v>495238</v>
          </cell>
          <cell r="E691">
            <v>29915</v>
          </cell>
          <cell r="F691">
            <v>12480</v>
          </cell>
        </row>
        <row r="692">
          <cell r="A692" t="str">
            <v>HA.1224</v>
          </cell>
          <cell r="B692" t="str">
            <v>Beâ toâng moùng ñaù 1x2 M#250 chieàu roäng &gt;250cm</v>
          </cell>
          <cell r="C692" t="str">
            <v>m3</v>
          </cell>
          <cell r="D692">
            <v>550944</v>
          </cell>
          <cell r="E692">
            <v>29915</v>
          </cell>
          <cell r="F692">
            <v>12480</v>
          </cell>
        </row>
        <row r="693">
          <cell r="A693" t="str">
            <v>HA.1225</v>
          </cell>
          <cell r="B693" t="str">
            <v>Beâ toâng moùng ñaù 1x2 M#300 chieàu roäng &gt;250cm</v>
          </cell>
          <cell r="C693" t="str">
            <v>m3</v>
          </cell>
          <cell r="D693">
            <v>594872</v>
          </cell>
          <cell r="E693">
            <v>29915</v>
          </cell>
          <cell r="F693">
            <v>12480</v>
          </cell>
        </row>
        <row r="694">
          <cell r="B694" t="str">
            <v>Beâ toâng moùng ñaù 2x4</v>
          </cell>
        </row>
        <row r="695">
          <cell r="A695" t="str">
            <v>HA.1233</v>
          </cell>
          <cell r="B695" t="str">
            <v>Beâ toâng moùng ñaù 2x4 M#200 chieàu roäng £250cm</v>
          </cell>
          <cell r="C695" t="str">
            <v>m3</v>
          </cell>
          <cell r="D695">
            <v>436537</v>
          </cell>
          <cell r="E695">
            <v>20357</v>
          </cell>
          <cell r="F695">
            <v>12480</v>
          </cell>
        </row>
        <row r="696">
          <cell r="A696" t="str">
            <v>HA.1234</v>
          </cell>
          <cell r="B696" t="str">
            <v>Beâ toâng moùng ñaù 2x4 M#250 chieàu roäng £250cm</v>
          </cell>
          <cell r="C696" t="str">
            <v>m3</v>
          </cell>
          <cell r="D696">
            <v>490156</v>
          </cell>
          <cell r="E696">
            <v>20357</v>
          </cell>
          <cell r="F696">
            <v>12480</v>
          </cell>
        </row>
        <row r="697">
          <cell r="A697" t="str">
            <v>HA.1243</v>
          </cell>
          <cell r="B697" t="str">
            <v>Beâ toâng moùng ñaù 2x4 M#200 chieàu roäng &gt;250cm</v>
          </cell>
          <cell r="C697" t="str">
            <v>m3</v>
          </cell>
          <cell r="D697">
            <v>469942</v>
          </cell>
          <cell r="E697">
            <v>29915</v>
          </cell>
          <cell r="F697">
            <v>12480</v>
          </cell>
        </row>
        <row r="698">
          <cell r="A698" t="str">
            <v>HA.1244</v>
          </cell>
          <cell r="B698" t="str">
            <v>Beâ toâng moùng ñaù 2x4 M#250 chieàu roäng &gt;250cm</v>
          </cell>
          <cell r="C698" t="str">
            <v>m3</v>
          </cell>
          <cell r="D698">
            <v>523561</v>
          </cell>
          <cell r="E698">
            <v>29915</v>
          </cell>
          <cell r="F698">
            <v>12480</v>
          </cell>
        </row>
        <row r="699">
          <cell r="B699" t="str">
            <v>Beâ toâng neàn ñaù 4x6</v>
          </cell>
        </row>
        <row r="700">
          <cell r="A700" t="str">
            <v>HA.1332</v>
          </cell>
          <cell r="B700" t="str">
            <v>Beâ toâng neàn ñaù 4x6 M#150</v>
          </cell>
          <cell r="C700" t="str">
            <v>m3</v>
          </cell>
          <cell r="D700">
            <v>358545</v>
          </cell>
          <cell r="E700">
            <v>19613</v>
          </cell>
          <cell r="F700">
            <v>12480</v>
          </cell>
        </row>
        <row r="701">
          <cell r="A701" t="str">
            <v>HA.1333</v>
          </cell>
          <cell r="B701" t="str">
            <v>Beâ toâng neàn ñaù 4x6 M#200</v>
          </cell>
          <cell r="C701" t="str">
            <v>m3</v>
          </cell>
          <cell r="D701">
            <v>407478</v>
          </cell>
          <cell r="E701">
            <v>19613</v>
          </cell>
          <cell r="F701">
            <v>12480</v>
          </cell>
        </row>
        <row r="702">
          <cell r="B702" t="str">
            <v>Beâ toâng beä maùy ñaù 1x2</v>
          </cell>
        </row>
        <row r="703">
          <cell r="A703" t="str">
            <v>HA.1413</v>
          </cell>
          <cell r="B703" t="str">
            <v>Beâ toâng beä maùy ñaù 1x2 M#200</v>
          </cell>
          <cell r="C703" t="str">
            <v>m3</v>
          </cell>
          <cell r="D703">
            <v>461834</v>
          </cell>
          <cell r="E703">
            <v>21723</v>
          </cell>
          <cell r="F703">
            <v>12480</v>
          </cell>
        </row>
        <row r="704">
          <cell r="A704" t="str">
            <v>HA.1414</v>
          </cell>
          <cell r="B704" t="str">
            <v>Beâ toâng beä maùy ñaù 1x2 M#201</v>
          </cell>
          <cell r="C704" t="str">
            <v>m3</v>
          </cell>
          <cell r="D704">
            <v>517539</v>
          </cell>
          <cell r="E704">
            <v>21723</v>
          </cell>
          <cell r="F704">
            <v>12480</v>
          </cell>
        </row>
        <row r="705">
          <cell r="A705" t="str">
            <v>HA.1415</v>
          </cell>
          <cell r="B705" t="str">
            <v>Beâ toâng beä maùy ñaù 1x2 M#202</v>
          </cell>
          <cell r="C705" t="str">
            <v>m3</v>
          </cell>
          <cell r="D705">
            <v>561467</v>
          </cell>
          <cell r="E705">
            <v>21723</v>
          </cell>
          <cell r="F705">
            <v>12480</v>
          </cell>
        </row>
        <row r="706">
          <cell r="B706" t="str">
            <v>Beâ toâng töôøng ñaù 1x2</v>
          </cell>
        </row>
        <row r="707">
          <cell r="A707" t="str">
            <v>HA.2113</v>
          </cell>
          <cell r="B707" t="str">
            <v>Beâ toâng töôøng ñaù 1x2 M#200 daøy £45cm cao £4m</v>
          </cell>
          <cell r="C707" t="str">
            <v>m3</v>
          </cell>
          <cell r="D707">
            <v>573811</v>
          </cell>
          <cell r="E707">
            <v>46177</v>
          </cell>
          <cell r="F707">
            <v>15888</v>
          </cell>
        </row>
        <row r="708">
          <cell r="A708" t="str">
            <v>HA.2114</v>
          </cell>
          <cell r="B708" t="str">
            <v>Beâ toâng töôøng ñaù 1x2 M#250 daøy £45cm cao £4m</v>
          </cell>
          <cell r="C708" t="str">
            <v>m3</v>
          </cell>
          <cell r="D708">
            <v>630068</v>
          </cell>
          <cell r="E708">
            <v>46177</v>
          </cell>
          <cell r="F708">
            <v>15888</v>
          </cell>
        </row>
        <row r="709">
          <cell r="A709" t="str">
            <v>HA.2123</v>
          </cell>
          <cell r="B709" t="str">
            <v>Beâ toâng töôøng ñaù 1x2 M#200 daøy £45cm cao &gt;4m</v>
          </cell>
          <cell r="C709" t="str">
            <v>m3</v>
          </cell>
          <cell r="D709">
            <v>573811</v>
          </cell>
          <cell r="E709">
            <v>54738</v>
          </cell>
          <cell r="F709">
            <v>21882</v>
          </cell>
        </row>
        <row r="710">
          <cell r="A710" t="str">
            <v>HA.2124</v>
          </cell>
          <cell r="B710" t="str">
            <v>Beâ toâng töôøng ñaù 1x2 M#200 daøy £45cm cao &gt;4m</v>
          </cell>
          <cell r="C710" t="str">
            <v>m3</v>
          </cell>
          <cell r="D710">
            <v>630068</v>
          </cell>
          <cell r="E710">
            <v>54738</v>
          </cell>
          <cell r="F710">
            <v>21882</v>
          </cell>
        </row>
        <row r="711">
          <cell r="B711" t="str">
            <v>Beâ toâng coät</v>
          </cell>
        </row>
        <row r="712">
          <cell r="A712" t="str">
            <v>HA.2313</v>
          </cell>
          <cell r="B712" t="str">
            <v>Beâ coät ñaù 1x2 M#200 daøy S £ 0,1m2 cao £ 4m</v>
          </cell>
          <cell r="C712" t="str">
            <v>m3</v>
          </cell>
          <cell r="D712">
            <v>505054</v>
          </cell>
          <cell r="E712">
            <v>58370</v>
          </cell>
          <cell r="F712">
            <v>15880</v>
          </cell>
        </row>
        <row r="713">
          <cell r="A713" t="str">
            <v>HA.2314</v>
          </cell>
          <cell r="B713" t="str">
            <v>Beâ coät ñaù 1x2 M#250 daøy S £ 0,1m2 cao £ 4m</v>
          </cell>
          <cell r="C713" t="str">
            <v>m3</v>
          </cell>
          <cell r="D713">
            <v>560759</v>
          </cell>
          <cell r="E713">
            <v>58370</v>
          </cell>
          <cell r="F713">
            <v>15880</v>
          </cell>
        </row>
        <row r="714">
          <cell r="A714" t="str">
            <v>HA.2323</v>
          </cell>
          <cell r="B714" t="str">
            <v>Beâ coät ñaù 1x2 M#200 daøy S £ 0,1m2 cao &gt; 4m</v>
          </cell>
          <cell r="C714" t="str">
            <v>m3</v>
          </cell>
          <cell r="D714">
            <v>505054</v>
          </cell>
          <cell r="E714">
            <v>62520</v>
          </cell>
          <cell r="F714">
            <v>21882</v>
          </cell>
        </row>
        <row r="715">
          <cell r="A715" t="str">
            <v>HA.2324</v>
          </cell>
          <cell r="B715" t="str">
            <v>Beâ coät ñaù 1x2 M#250 daøy S £ 0,1m2 cao &gt; 4m</v>
          </cell>
          <cell r="C715" t="str">
            <v>m3</v>
          </cell>
          <cell r="D715">
            <v>560759</v>
          </cell>
          <cell r="E715">
            <v>62520</v>
          </cell>
          <cell r="F715">
            <v>21882</v>
          </cell>
        </row>
        <row r="716">
          <cell r="B716" t="str">
            <v>Beâ toâng xaø, daàm, giaèng</v>
          </cell>
        </row>
        <row r="717">
          <cell r="A717" t="str">
            <v>HA.3113</v>
          </cell>
          <cell r="B717" t="str">
            <v>Beâ toâng daàm, giaèng ñaù 1x2 M#200</v>
          </cell>
          <cell r="C717" t="str">
            <v>m3</v>
          </cell>
          <cell r="D717">
            <v>461834</v>
          </cell>
          <cell r="E717">
            <v>46117</v>
          </cell>
          <cell r="F717">
            <v>21882</v>
          </cell>
        </row>
        <row r="718">
          <cell r="A718" t="str">
            <v>HA.3114</v>
          </cell>
          <cell r="B718" t="str">
            <v>Beâ toâng daàm, giaèng ñaù 1x2 M#250</v>
          </cell>
          <cell r="C718" t="str">
            <v>m3</v>
          </cell>
          <cell r="D718">
            <v>517539</v>
          </cell>
          <cell r="E718">
            <v>46117</v>
          </cell>
          <cell r="F718">
            <v>21882</v>
          </cell>
        </row>
        <row r="719">
          <cell r="B719" t="str">
            <v>Beâ toâng saøn maùi</v>
          </cell>
        </row>
        <row r="720">
          <cell r="A720" t="str">
            <v>HA.3213</v>
          </cell>
          <cell r="B720" t="str">
            <v>Beâ toâng saøn maùi ñaù 1x2 M#200</v>
          </cell>
          <cell r="C720" t="str">
            <v>m3</v>
          </cell>
          <cell r="D720">
            <v>461834</v>
          </cell>
          <cell r="E720">
            <v>32168</v>
          </cell>
          <cell r="F720">
            <v>18474</v>
          </cell>
        </row>
        <row r="721">
          <cell r="A721" t="str">
            <v>HA.3214</v>
          </cell>
          <cell r="B721" t="str">
            <v>Beâ toâng saøn maùi ñaù 1x2 M#250</v>
          </cell>
          <cell r="C721" t="str">
            <v>m3</v>
          </cell>
          <cell r="D721">
            <v>517539</v>
          </cell>
          <cell r="E721">
            <v>32168</v>
          </cell>
          <cell r="F721">
            <v>18474</v>
          </cell>
        </row>
        <row r="722">
          <cell r="B722" t="str">
            <v xml:space="preserve">Beâ toâng lanh toâ, taám ñan, oâvaêng . . . </v>
          </cell>
        </row>
        <row r="723">
          <cell r="A723" t="str">
            <v>HA.3313</v>
          </cell>
          <cell r="B723" t="str">
            <v>Beâ toâng oâ vaêng, taám ñan maùi ñaù 1x2 M#200</v>
          </cell>
          <cell r="C723" t="str">
            <v>m3</v>
          </cell>
          <cell r="D723">
            <v>461834</v>
          </cell>
          <cell r="E723">
            <v>49290</v>
          </cell>
          <cell r="F723">
            <v>18474</v>
          </cell>
        </row>
        <row r="724">
          <cell r="A724" t="str">
            <v>HA.3314</v>
          </cell>
          <cell r="B724" t="str">
            <v>Beâ toâng oâ vaêng, taám ñan maùi ñaù 1x2 M#250</v>
          </cell>
          <cell r="C724" t="str">
            <v>m3</v>
          </cell>
          <cell r="D724">
            <v>517539</v>
          </cell>
          <cell r="E724">
            <v>49290</v>
          </cell>
          <cell r="F724">
            <v>18474</v>
          </cell>
        </row>
        <row r="725">
          <cell r="A725" t="str">
            <v>HA.3315</v>
          </cell>
          <cell r="B725" t="str">
            <v>Beâ toâng oâ vaêng, taám ñan maùi ñaù 1x2 M#300</v>
          </cell>
          <cell r="C725" t="str">
            <v>m3</v>
          </cell>
          <cell r="D725">
            <v>561467</v>
          </cell>
          <cell r="E725">
            <v>49290</v>
          </cell>
          <cell r="F725">
            <v>18474</v>
          </cell>
        </row>
        <row r="726">
          <cell r="B726" t="str">
            <v>Beâ toâng caàu thang</v>
          </cell>
        </row>
        <row r="727">
          <cell r="A727" t="str">
            <v>HA.3413</v>
          </cell>
          <cell r="B727" t="str">
            <v>Beâ toâng caàu thanh thöôøng ñaù 1x2 M#200</v>
          </cell>
          <cell r="C727" t="str">
            <v>m3</v>
          </cell>
          <cell r="D727">
            <v>461834</v>
          </cell>
          <cell r="E727">
            <v>37616</v>
          </cell>
          <cell r="F727">
            <v>18474</v>
          </cell>
        </row>
        <row r="728">
          <cell r="A728" t="str">
            <v>HA.3414</v>
          </cell>
          <cell r="B728" t="str">
            <v>Beâ toâng caàu thanh thöôøng ñaù 1x2 M#250</v>
          </cell>
          <cell r="C728" t="str">
            <v>m3</v>
          </cell>
          <cell r="D728">
            <v>517539</v>
          </cell>
          <cell r="E728">
            <v>37616</v>
          </cell>
          <cell r="F728">
            <v>18474</v>
          </cell>
        </row>
        <row r="729">
          <cell r="A729" t="str">
            <v>HA.3423</v>
          </cell>
          <cell r="B729" t="str">
            <v>Beâ toâng caàu thanh xoaùy ñaù 1x2 M#200</v>
          </cell>
          <cell r="C729" t="str">
            <v>m3</v>
          </cell>
          <cell r="D729">
            <v>461834</v>
          </cell>
          <cell r="E729">
            <v>39821</v>
          </cell>
          <cell r="F729">
            <v>18474</v>
          </cell>
        </row>
        <row r="730">
          <cell r="A730" t="str">
            <v>HA.3424</v>
          </cell>
          <cell r="B730" t="str">
            <v>Beâ toâng caàu thanh xoaùy ñaù 1x2 M#250</v>
          </cell>
          <cell r="C730" t="str">
            <v>m3</v>
          </cell>
          <cell r="D730">
            <v>517539</v>
          </cell>
          <cell r="E730">
            <v>39821</v>
          </cell>
          <cell r="F730">
            <v>18474</v>
          </cell>
        </row>
        <row r="731">
          <cell r="B731" t="str">
            <v>Beâ toâng möông caùp, raõnh nöôùc</v>
          </cell>
        </row>
        <row r="732">
          <cell r="A732" t="str">
            <v>HA.5213</v>
          </cell>
          <cell r="B732" t="str">
            <v>Beâ toâng möông caùp, raõnh nöôùc ñaù 1x2 M#200</v>
          </cell>
          <cell r="C732" t="str">
            <v>m3</v>
          </cell>
          <cell r="D732">
            <v>461834</v>
          </cell>
          <cell r="E732">
            <v>28666</v>
          </cell>
          <cell r="F732">
            <v>9146</v>
          </cell>
        </row>
        <row r="733">
          <cell r="A733" t="str">
            <v>HA.5214</v>
          </cell>
          <cell r="B733" t="str">
            <v>Beâ toâng möông caùp, raõnh nöôùc ñaù 1x2 M#250</v>
          </cell>
          <cell r="C733" t="str">
            <v>m3</v>
          </cell>
          <cell r="D733">
            <v>517539</v>
          </cell>
          <cell r="E733">
            <v>28666</v>
          </cell>
          <cell r="F733">
            <v>9146</v>
          </cell>
        </row>
        <row r="734">
          <cell r="B734" t="str">
            <v>Beâ toâng maët ñöôøng</v>
          </cell>
        </row>
        <row r="735">
          <cell r="A735" t="str">
            <v>HA.8113</v>
          </cell>
          <cell r="B735" t="str">
            <v>Beâ toâng maët ñöôøng ñaù 1x2 M#200 chieàu daøy £25cm</v>
          </cell>
          <cell r="C735" t="str">
            <v>m3</v>
          </cell>
          <cell r="D735">
            <v>502274</v>
          </cell>
          <cell r="E735">
            <v>24623</v>
          </cell>
          <cell r="F735">
            <v>15375</v>
          </cell>
        </row>
        <row r="736">
          <cell r="A736" t="str">
            <v>HA.8114</v>
          </cell>
          <cell r="B736" t="str">
            <v>Beâ toâng maët ñöôøng ñaù 1x2 M#250 chieàu daøy £25cm</v>
          </cell>
          <cell r="C736" t="str">
            <v>m3</v>
          </cell>
          <cell r="D736">
            <v>558255</v>
          </cell>
          <cell r="E736">
            <v>24623</v>
          </cell>
          <cell r="F736">
            <v>15375</v>
          </cell>
        </row>
        <row r="737">
          <cell r="A737" t="str">
            <v>HA.8123</v>
          </cell>
          <cell r="B737" t="str">
            <v>Beâ toâng maët ñöôøng ñaù 1x2 M#200 chieàu daøy &gt;25cm</v>
          </cell>
          <cell r="C737" t="str">
            <v>m3</v>
          </cell>
          <cell r="D737">
            <v>505237</v>
          </cell>
          <cell r="E737">
            <v>22052</v>
          </cell>
          <cell r="F737">
            <v>15375</v>
          </cell>
        </row>
        <row r="738">
          <cell r="A738" t="str">
            <v>HA.8124</v>
          </cell>
          <cell r="B738" t="str">
            <v>Beâ toâng maët ñöôøng ñaù 1x2 M#250 chieàu daøy &gt;25cm</v>
          </cell>
          <cell r="C738" t="str">
            <v>m3</v>
          </cell>
          <cell r="D738">
            <v>561218</v>
          </cell>
          <cell r="E738">
            <v>22052</v>
          </cell>
          <cell r="F738">
            <v>15375</v>
          </cell>
        </row>
        <row r="739">
          <cell r="A739" t="str">
            <v>HA.8213</v>
          </cell>
          <cell r="B739" t="str">
            <v>Beâ toâng maët ñöôøng ñaù 2x4 M#200 chieàu daøy £25cm</v>
          </cell>
          <cell r="C739" t="str">
            <v>m3</v>
          </cell>
          <cell r="D739">
            <v>476852</v>
          </cell>
          <cell r="E739">
            <v>24623</v>
          </cell>
          <cell r="F739">
            <v>15375</v>
          </cell>
        </row>
        <row r="740">
          <cell r="A740" t="str">
            <v>HA.8214</v>
          </cell>
          <cell r="B740" t="str">
            <v>Beâ toâng maët ñöôøng ñaù 2x4 M#250 chieàu daøy £25cm</v>
          </cell>
          <cell r="C740" t="str">
            <v>m3</v>
          </cell>
          <cell r="D740">
            <v>530736</v>
          </cell>
          <cell r="E740">
            <v>24623</v>
          </cell>
          <cell r="F740">
            <v>15375</v>
          </cell>
        </row>
        <row r="741">
          <cell r="A741" t="str">
            <v>HA.8223</v>
          </cell>
          <cell r="B741" t="str">
            <v>Beâ toâng maët ñöôøng ñaù 2x4 M#200 chieàu daøy &gt;25cm</v>
          </cell>
          <cell r="C741" t="str">
            <v>m3</v>
          </cell>
          <cell r="D741">
            <v>479815</v>
          </cell>
          <cell r="E741">
            <v>22052</v>
          </cell>
          <cell r="F741">
            <v>15375</v>
          </cell>
        </row>
        <row r="742">
          <cell r="A742" t="str">
            <v>HA.8224</v>
          </cell>
          <cell r="B742" t="str">
            <v>Beâ toâng maët ñöôøng ñaù 2x4 M#250 chieàu daøy &gt;25cm</v>
          </cell>
          <cell r="C742" t="str">
            <v>m3</v>
          </cell>
          <cell r="D742">
            <v>533699</v>
          </cell>
          <cell r="E742">
            <v>22052</v>
          </cell>
          <cell r="F742">
            <v>15375</v>
          </cell>
        </row>
        <row r="743">
          <cell r="B743" t="str">
            <v>Beâ toâng ñuùc saün</v>
          </cell>
        </row>
        <row r="744">
          <cell r="A744" t="str">
            <v>HG.4113</v>
          </cell>
          <cell r="B744" t="str">
            <v>Ñoå beâ toâng naép möông M#200 ñaù 1x2</v>
          </cell>
          <cell r="C744" t="str">
            <v>m3</v>
          </cell>
          <cell r="D744">
            <v>455064</v>
          </cell>
          <cell r="E744">
            <v>31901</v>
          </cell>
          <cell r="F744">
            <v>9146</v>
          </cell>
        </row>
        <row r="745">
          <cell r="B745" t="str">
            <v>Coát theùp moùng</v>
          </cell>
        </row>
        <row r="746">
          <cell r="A746" t="str">
            <v>IA.1110</v>
          </cell>
          <cell r="B746" t="str">
            <v>Saûn xuaát vaø gia coâng theùp moùng F £10</v>
          </cell>
          <cell r="C746" t="str">
            <v>kg</v>
          </cell>
          <cell r="D746">
            <v>4142.0940000000001</v>
          </cell>
          <cell r="E746">
            <v>146.83199999999999</v>
          </cell>
          <cell r="F746">
            <v>15.916</v>
          </cell>
        </row>
        <row r="747">
          <cell r="A747" t="str">
            <v>IA.1120</v>
          </cell>
          <cell r="B747" t="str">
            <v>Saûn xuaát vaø gia coâng theùp moùng F £18</v>
          </cell>
          <cell r="C747" t="str">
            <v>kg</v>
          </cell>
          <cell r="D747">
            <v>4294.9480000000003</v>
          </cell>
          <cell r="E747">
            <v>108.178</v>
          </cell>
          <cell r="F747">
            <v>99.350999999999999</v>
          </cell>
        </row>
        <row r="748">
          <cell r="A748" t="str">
            <v>IA.1130</v>
          </cell>
          <cell r="B748" t="str">
            <v>Saûn xuaát vaø gia coâng theùp moùng F &gt;18</v>
          </cell>
          <cell r="C748" t="str">
            <v>kg</v>
          </cell>
          <cell r="D748">
            <v>4299.4359999999997</v>
          </cell>
          <cell r="E748">
            <v>82.366</v>
          </cell>
          <cell r="F748">
            <v>104.58499999999999</v>
          </cell>
        </row>
        <row r="749">
          <cell r="B749" t="str">
            <v>Coát theùp töôøng</v>
          </cell>
        </row>
        <row r="750">
          <cell r="A750" t="str">
            <v>IA.2111</v>
          </cell>
          <cell r="B750" t="str">
            <v>Saûn xuaát vaø gia coâng theùp tuôøng F £10 cao £4m</v>
          </cell>
          <cell r="C750" t="str">
            <v>kg</v>
          </cell>
          <cell r="D750">
            <v>4142.0940000000001</v>
          </cell>
          <cell r="E750">
            <v>179.834</v>
          </cell>
          <cell r="F750">
            <v>15.916</v>
          </cell>
        </row>
        <row r="751">
          <cell r="A751" t="str">
            <v>IA.2121</v>
          </cell>
          <cell r="B751" t="str">
            <v>Saûn xuaát vaø gia coâng theùp tuôøng F £18 cao £4m</v>
          </cell>
          <cell r="C751" t="str">
            <v>kg</v>
          </cell>
          <cell r="D751">
            <v>4294.9480000000003</v>
          </cell>
          <cell r="E751">
            <v>147.37700000000001</v>
          </cell>
          <cell r="F751">
            <v>99.350999999999999</v>
          </cell>
        </row>
        <row r="752">
          <cell r="A752" t="str">
            <v>IA.2131</v>
          </cell>
          <cell r="B752" t="str">
            <v>Saûn xuaát vaø gia coâng theùp tuôøng F &gt;18 cao £4m</v>
          </cell>
          <cell r="C752" t="str">
            <v>kg</v>
          </cell>
          <cell r="D752">
            <v>4299.4359999999997</v>
          </cell>
          <cell r="E752">
            <v>120.065</v>
          </cell>
          <cell r="F752">
            <v>104.58499999999999</v>
          </cell>
        </row>
        <row r="753">
          <cell r="B753" t="str">
            <v>Coát theùp truï</v>
          </cell>
        </row>
        <row r="754">
          <cell r="A754" t="str">
            <v>IA.2211</v>
          </cell>
          <cell r="B754" t="str">
            <v>Saûn xuaát vaø gia coâng theùp truï F £10 cao £4m</v>
          </cell>
          <cell r="C754" t="str">
            <v>kg</v>
          </cell>
          <cell r="D754">
            <v>4142.0940000000001</v>
          </cell>
          <cell r="E754">
            <v>196.327</v>
          </cell>
          <cell r="F754">
            <v>15.916</v>
          </cell>
        </row>
        <row r="755">
          <cell r="A755" t="str">
            <v>IA.2212</v>
          </cell>
          <cell r="B755" t="str">
            <v>Saûn xuaát vaø gia coâng theùp truï F £10 cao &gt;4m</v>
          </cell>
          <cell r="C755" t="str">
            <v>kg</v>
          </cell>
          <cell r="D755">
            <v>4142.0940000000001</v>
          </cell>
          <cell r="E755">
            <v>201.34</v>
          </cell>
          <cell r="F755">
            <v>18.096</v>
          </cell>
        </row>
        <row r="756">
          <cell r="A756" t="str">
            <v>IA.2221</v>
          </cell>
          <cell r="B756" t="str">
            <v>Saûn xuaát vaø gia coâng theùp truï F £18 cao £4m</v>
          </cell>
          <cell r="C756" t="str">
            <v>kg</v>
          </cell>
          <cell r="D756">
            <v>4296.1719999999996</v>
          </cell>
          <cell r="E756">
            <v>132.20400000000001</v>
          </cell>
          <cell r="F756">
            <v>102.444</v>
          </cell>
        </row>
        <row r="757">
          <cell r="A757" t="str">
            <v>IA.2222</v>
          </cell>
          <cell r="B757" t="str">
            <v>Saûn xuaát vaø gia coâng theùp truï F £18 cao &gt;4m</v>
          </cell>
          <cell r="C757" t="str">
            <v>kg</v>
          </cell>
          <cell r="D757">
            <v>4296.1719999999996</v>
          </cell>
          <cell r="E757">
            <v>134.447</v>
          </cell>
          <cell r="F757">
            <v>104.624</v>
          </cell>
        </row>
        <row r="758">
          <cell r="A758" t="str">
            <v>IA.2231</v>
          </cell>
          <cell r="B758" t="str">
            <v>Saûn xuaát vaø gia coâng theùp truï F &gt;18 cao £4m</v>
          </cell>
          <cell r="C758" t="str">
            <v>kg</v>
          </cell>
          <cell r="D758">
            <v>4305.5559999999996</v>
          </cell>
          <cell r="E758">
            <v>111.88500000000001</v>
          </cell>
          <cell r="F758">
            <v>121.6</v>
          </cell>
        </row>
        <row r="759">
          <cell r="A759" t="str">
            <v>IA.2232</v>
          </cell>
          <cell r="B759" t="str">
            <v>Saûn xuaát vaø gia coâng theùp truï F &gt;18 cao &gt;4m</v>
          </cell>
          <cell r="C759" t="str">
            <v>kg</v>
          </cell>
          <cell r="D759">
            <v>4305.5559999999996</v>
          </cell>
          <cell r="E759">
            <v>116.767</v>
          </cell>
          <cell r="F759">
            <v>123.78</v>
          </cell>
        </row>
        <row r="760">
          <cell r="B760" t="str">
            <v>Coát theùp xaø daàm, giaèng</v>
          </cell>
        </row>
        <row r="761">
          <cell r="A761" t="str">
            <v>IA.2311</v>
          </cell>
          <cell r="B761" t="str">
            <v>Saûn xuaát vaø gia coâng theùp daàm F £10 cao £4m</v>
          </cell>
          <cell r="C761" t="str">
            <v>kg</v>
          </cell>
          <cell r="D761">
            <v>4142.0940000000001</v>
          </cell>
          <cell r="E761">
            <v>213.74299999999999</v>
          </cell>
          <cell r="F761">
            <v>15.916</v>
          </cell>
        </row>
        <row r="762">
          <cell r="A762" t="str">
            <v>IA.2312</v>
          </cell>
          <cell r="B762" t="str">
            <v>Saûn xuaát vaø gia coâng theùp daàm F £10 cao &gt;4m</v>
          </cell>
          <cell r="C762" t="str">
            <v>kg</v>
          </cell>
          <cell r="D762">
            <v>4142.0940000000001</v>
          </cell>
          <cell r="E762">
            <v>218.625</v>
          </cell>
          <cell r="F762">
            <v>18.096</v>
          </cell>
        </row>
        <row r="763">
          <cell r="A763" t="str">
            <v>IA.2321</v>
          </cell>
          <cell r="B763" t="str">
            <v>Saûn xuaát vaø gia coâng theùp daàm F £18 cao £4m</v>
          </cell>
          <cell r="C763" t="str">
            <v>kg</v>
          </cell>
          <cell r="D763">
            <v>4295.3559999999998</v>
          </cell>
          <cell r="E763">
            <v>132.46799999999999</v>
          </cell>
          <cell r="F763">
            <v>100.35599999999999</v>
          </cell>
        </row>
        <row r="764">
          <cell r="A764" t="str">
            <v>IA.2322</v>
          </cell>
          <cell r="B764" t="str">
            <v>Saûn xuaát vaø gia coâng theùp daàm F £18 cao &gt;4m</v>
          </cell>
          <cell r="C764" t="str">
            <v>kg</v>
          </cell>
          <cell r="D764">
            <v>4295.3559999999998</v>
          </cell>
          <cell r="E764">
            <v>137.35</v>
          </cell>
          <cell r="F764">
            <v>102.536</v>
          </cell>
        </row>
        <row r="765">
          <cell r="A765" t="str">
            <v>IA.2331</v>
          </cell>
          <cell r="B765" t="str">
            <v>Saûn xuaát vaø gia coâng theùp daàm F &gt;18 cao £4m</v>
          </cell>
          <cell r="C765" t="str">
            <v>kg</v>
          </cell>
          <cell r="D765">
            <v>4304.482</v>
          </cell>
          <cell r="E765">
            <v>120.065</v>
          </cell>
          <cell r="F765">
            <v>118.97</v>
          </cell>
        </row>
        <row r="766">
          <cell r="A766" t="str">
            <v>IA.2332</v>
          </cell>
          <cell r="B766" t="str">
            <v>Saûn xuaát vaø gia coâng theùp daàm F &gt;18 cao &gt;4m</v>
          </cell>
          <cell r="C766" t="str">
            <v>kg</v>
          </cell>
          <cell r="D766">
            <v>4304.482</v>
          </cell>
          <cell r="E766">
            <v>120.989</v>
          </cell>
          <cell r="F766">
            <v>121.15</v>
          </cell>
        </row>
        <row r="767">
          <cell r="B767" t="str">
            <v>Coát theùp lanh toâ, maùng nöôùc, taám ñan</v>
          </cell>
        </row>
        <row r="768">
          <cell r="A768" t="str">
            <v>IA.2411</v>
          </cell>
          <cell r="B768" t="str">
            <v>SX, gia coâng coát theùp oâ vaêng, taám ñan F £10, cao £4m</v>
          </cell>
          <cell r="C768" t="str">
            <v>kg</v>
          </cell>
          <cell r="D768">
            <v>4142.0940000000001</v>
          </cell>
          <cell r="E768">
            <v>286.57400000000001</v>
          </cell>
          <cell r="F768">
            <v>15.916</v>
          </cell>
        </row>
        <row r="769">
          <cell r="A769" t="str">
            <v>IA.2412</v>
          </cell>
          <cell r="B769" t="str">
            <v>SX, gia coâng coát theùp oâ vaêng, taám ñan F £10, cao &gt;4m</v>
          </cell>
          <cell r="C769" t="str">
            <v>kg</v>
          </cell>
          <cell r="D769">
            <v>4142.0940000000001</v>
          </cell>
          <cell r="E769">
            <v>291.71899999999999</v>
          </cell>
          <cell r="F769">
            <v>18.096</v>
          </cell>
        </row>
        <row r="770">
          <cell r="A770" t="str">
            <v>IA.2421</v>
          </cell>
          <cell r="B770" t="str">
            <v>SX, gia coâng coát theùp oâ vaêng, taám ñan F £18</v>
          </cell>
          <cell r="C770" t="str">
            <v>kg</v>
          </cell>
          <cell r="D770">
            <v>4294.7920000000004</v>
          </cell>
          <cell r="E770">
            <v>272.19200000000001</v>
          </cell>
          <cell r="F770">
            <v>99.582999999999998</v>
          </cell>
        </row>
        <row r="771">
          <cell r="A771" t="str">
            <v>IA.2431</v>
          </cell>
          <cell r="B771" t="str">
            <v>SX, gia coâng coát theùp oâ vaêng, taám ñan F &gt;18</v>
          </cell>
          <cell r="C771" t="str">
            <v>kg</v>
          </cell>
          <cell r="D771">
            <v>4299.4359999999997</v>
          </cell>
          <cell r="E771">
            <v>267.31</v>
          </cell>
          <cell r="F771">
            <v>105.127</v>
          </cell>
        </row>
        <row r="772">
          <cell r="B772" t="str">
            <v>Coát theùp saøn</v>
          </cell>
        </row>
        <row r="773">
          <cell r="A773" t="str">
            <v>IA.2511</v>
          </cell>
          <cell r="B773" t="str">
            <v>Saûn xuaát vaø gia coâng theùp saøn F £10 cao £16m</v>
          </cell>
          <cell r="C773" t="str">
            <v>kg</v>
          </cell>
          <cell r="D773">
            <v>4142.0940000000001</v>
          </cell>
          <cell r="E773">
            <v>189.76599999999999</v>
          </cell>
          <cell r="F773">
            <v>18.096</v>
          </cell>
        </row>
        <row r="774">
          <cell r="A774" t="str">
            <v>IA.2521</v>
          </cell>
          <cell r="B774" t="str">
            <v>Saûn xuaát vaø gia coâng theùp saøn F £18 cao £16m</v>
          </cell>
          <cell r="C774" t="str">
            <v>kg</v>
          </cell>
          <cell r="D774">
            <v>4294.7920000000004</v>
          </cell>
          <cell r="E774">
            <v>141.51400000000001</v>
          </cell>
          <cell r="F774">
            <v>101.76300000000001</v>
          </cell>
        </row>
        <row r="775">
          <cell r="A775" t="str">
            <v>IA.2531</v>
          </cell>
          <cell r="B775" t="str">
            <v>Saûn xuaát vaø gia coâng theùp saøn F &gt;18 cao £16m</v>
          </cell>
          <cell r="C775" t="str">
            <v>kg</v>
          </cell>
          <cell r="D775">
            <v>4299.4359999999997</v>
          </cell>
          <cell r="E775">
            <v>107.65900000000001</v>
          </cell>
          <cell r="F775">
            <v>107.307</v>
          </cell>
        </row>
        <row r="776">
          <cell r="B776" t="str">
            <v>Coát theùp caàu thang</v>
          </cell>
        </row>
        <row r="777">
          <cell r="A777" t="str">
            <v>IA.2611</v>
          </cell>
          <cell r="B777" t="str">
            <v>SX, gia coâng coát theùp caàu thang thöôøng F £10 cao £ 4m</v>
          </cell>
          <cell r="C777" t="str">
            <v>kg</v>
          </cell>
          <cell r="D777">
            <v>4142.0940000000001</v>
          </cell>
          <cell r="E777">
            <v>239.20699999999999</v>
          </cell>
          <cell r="F777">
            <v>15.916</v>
          </cell>
        </row>
        <row r="778">
          <cell r="A778" t="str">
            <v>IA.2612</v>
          </cell>
          <cell r="B778" t="str">
            <v>SX, gia coâng coát theùp caàu thang thöôøng F £10, cao &gt;4m</v>
          </cell>
          <cell r="C778" t="str">
            <v>kg</v>
          </cell>
          <cell r="D778">
            <v>4142.0940000000001</v>
          </cell>
          <cell r="E778">
            <v>244.221</v>
          </cell>
          <cell r="F778">
            <v>18.096</v>
          </cell>
        </row>
        <row r="779">
          <cell r="A779" t="str">
            <v>IA.2621</v>
          </cell>
          <cell r="B779" t="str">
            <v>SX, gia coâng coát theùp caàu thang thöôøng F £18 cao £ 4m</v>
          </cell>
          <cell r="C779" t="str">
            <v>kg</v>
          </cell>
          <cell r="D779">
            <v>4294.7920000000004</v>
          </cell>
          <cell r="E779">
            <v>190.126</v>
          </cell>
          <cell r="F779">
            <v>99.582999999999998</v>
          </cell>
        </row>
        <row r="780">
          <cell r="A780" t="str">
            <v>IA.2622</v>
          </cell>
          <cell r="B780" t="str">
            <v>SX, gia coâng coát theùp caàu thang thöôøng F £18, cao &gt;4m</v>
          </cell>
          <cell r="C780" t="str">
            <v>kg</v>
          </cell>
          <cell r="D780">
            <v>4294.7920000000004</v>
          </cell>
          <cell r="E780">
            <v>193.02799999999999</v>
          </cell>
          <cell r="F780">
            <v>101.76300000000001</v>
          </cell>
        </row>
        <row r="781">
          <cell r="A781" t="str">
            <v>IA.2631</v>
          </cell>
          <cell r="B781" t="str">
            <v>SX, gia coâng coát theùp caàu thang thöôøng F &gt;18 cao £ 4m</v>
          </cell>
          <cell r="C781" t="str">
            <v>kg</v>
          </cell>
          <cell r="D781">
            <v>4299.4359999999997</v>
          </cell>
          <cell r="E781">
            <v>185.11199999999999</v>
          </cell>
          <cell r="F781">
            <v>105.127</v>
          </cell>
        </row>
        <row r="782">
          <cell r="A782" t="str">
            <v>IA.2631</v>
          </cell>
          <cell r="B782" t="str">
            <v>SX, gia coâng coát theùp caàu thang thöôøng F &gt;18 cao &gt;4m</v>
          </cell>
          <cell r="C782" t="str">
            <v>kg</v>
          </cell>
          <cell r="D782">
            <v>4299.4359999999997</v>
          </cell>
          <cell r="E782">
            <v>189.994</v>
          </cell>
          <cell r="F782">
            <v>107.307</v>
          </cell>
        </row>
        <row r="783">
          <cell r="B783" t="str">
            <v>Coát theùp möông caùp</v>
          </cell>
        </row>
        <row r="784">
          <cell r="A784" t="str">
            <v>IA.3511</v>
          </cell>
          <cell r="B784" t="str">
            <v>SX, gia coâng coát theùp möông caùp F £10</v>
          </cell>
          <cell r="C784" t="str">
            <v>kg</v>
          </cell>
          <cell r="D784">
            <v>4142.0940000000001</v>
          </cell>
          <cell r="E784">
            <v>142.292</v>
          </cell>
          <cell r="F784">
            <v>15.916</v>
          </cell>
        </row>
        <row r="785">
          <cell r="A785" t="str">
            <v>IA.3521</v>
          </cell>
          <cell r="B785" t="str">
            <v>SX, gia coâng coát theùp möông caùp F &gt;10</v>
          </cell>
          <cell r="C785" t="str">
            <v>kg</v>
          </cell>
          <cell r="D785">
            <v>4299.4359999999997</v>
          </cell>
          <cell r="E785">
            <v>90.019000000000005</v>
          </cell>
          <cell r="F785">
            <v>111.72499999999999</v>
          </cell>
        </row>
        <row r="786">
          <cell r="B786" t="str">
            <v>Coát theùp naép möông ñuùc saün</v>
          </cell>
        </row>
        <row r="787">
          <cell r="A787" t="str">
            <v>IB.2511</v>
          </cell>
          <cell r="B787" t="str">
            <v>Saûn xuaát vaø gia coâng theùp naép möông</v>
          </cell>
          <cell r="C787" t="str">
            <v>kg</v>
          </cell>
          <cell r="D787">
            <v>4142.0940000000001</v>
          </cell>
          <cell r="E787">
            <v>221.804</v>
          </cell>
          <cell r="F787">
            <v>15.916</v>
          </cell>
        </row>
        <row r="788">
          <cell r="B788" t="str">
            <v>Coát theùp coïc, coät, cöø xaø daàm, giaèng ñuùc saün</v>
          </cell>
        </row>
        <row r="789">
          <cell r="A789" t="str">
            <v>IB.2211</v>
          </cell>
          <cell r="B789" t="str">
            <v>Saûn xuaát vaø gia coâng theùp xaø daàm, giaèng F £10</v>
          </cell>
          <cell r="C789" t="str">
            <v>kg</v>
          </cell>
          <cell r="D789">
            <v>4142.0940000000001</v>
          </cell>
          <cell r="E789">
            <v>200.791</v>
          </cell>
          <cell r="F789">
            <v>15.916</v>
          </cell>
        </row>
        <row r="790">
          <cell r="A790" t="str">
            <v>IB.2221</v>
          </cell>
          <cell r="B790" t="str">
            <v>Saûn xuaát vaø gia coâng theùp xaø daàm, giaèng F £18</v>
          </cell>
          <cell r="C790" t="str">
            <v>kg</v>
          </cell>
          <cell r="D790">
            <v>4295.3559999999998</v>
          </cell>
          <cell r="E790">
            <v>101.43300000000001</v>
          </cell>
          <cell r="F790">
            <v>100.35599999999999</v>
          </cell>
        </row>
        <row r="791">
          <cell r="A791" t="str">
            <v>IB.2231</v>
          </cell>
          <cell r="B791" t="str">
            <v>Saûn xuaát vaø gia coâng theùp xaø daàm, giaèng F &gt;18</v>
          </cell>
          <cell r="C791" t="str">
            <v>kg</v>
          </cell>
          <cell r="D791">
            <v>4295.3559999999998</v>
          </cell>
          <cell r="E791">
            <v>97.153000000000006</v>
          </cell>
          <cell r="F791">
            <v>90.896000000000001</v>
          </cell>
        </row>
        <row r="792">
          <cell r="B792" t="str">
            <v>COÁT PHA</v>
          </cell>
        </row>
        <row r="793">
          <cell r="B793" t="str">
            <v>Coát pha moùng</v>
          </cell>
        </row>
        <row r="794">
          <cell r="A794" t="str">
            <v>KA.1110</v>
          </cell>
          <cell r="B794" t="str">
            <v>Vaùn khuoân moùng daøi, beä maùy</v>
          </cell>
          <cell r="C794" t="str">
            <v>m2</v>
          </cell>
          <cell r="D794">
            <v>26901.25</v>
          </cell>
          <cell r="E794">
            <v>1765.35</v>
          </cell>
        </row>
        <row r="795">
          <cell r="A795" t="str">
            <v>KA.1220</v>
          </cell>
          <cell r="B795" t="str">
            <v>Vaùn khuoân moùng coät vuoâng, hình chöõ nhaät</v>
          </cell>
          <cell r="C795" t="str">
            <v>m2</v>
          </cell>
          <cell r="D795">
            <v>27633.1</v>
          </cell>
          <cell r="E795">
            <v>3852.39</v>
          </cell>
        </row>
        <row r="796">
          <cell r="B796" t="str">
            <v>Vaùn khuoân ccaùc loaïi</v>
          </cell>
        </row>
        <row r="797">
          <cell r="A797" t="str">
            <v>KA.2120</v>
          </cell>
          <cell r="B797" t="str">
            <v>Vaùn khuoân coät vuoâng, hình chöõ nhaät</v>
          </cell>
          <cell r="C797" t="str">
            <v>m2</v>
          </cell>
          <cell r="D797">
            <v>29006.09</v>
          </cell>
          <cell r="E797">
            <v>4315.75</v>
          </cell>
        </row>
        <row r="798">
          <cell r="A798" t="str">
            <v>KA.2210</v>
          </cell>
          <cell r="B798" t="str">
            <v>Vaùn khuoân xaø daàm, giaèng</v>
          </cell>
          <cell r="C798" t="str">
            <v>m2</v>
          </cell>
          <cell r="D798">
            <v>37451.120000000003</v>
          </cell>
          <cell r="E798">
            <v>4651.2700000000004</v>
          </cell>
        </row>
        <row r="799">
          <cell r="A799" t="str">
            <v>KA.2310</v>
          </cell>
          <cell r="B799" t="str">
            <v>Vaùn khuoân saøn maùi</v>
          </cell>
          <cell r="C799" t="str">
            <v>m2</v>
          </cell>
          <cell r="D799">
            <v>30684.959999999999</v>
          </cell>
          <cell r="E799">
            <v>3646.07</v>
          </cell>
        </row>
        <row r="800">
          <cell r="A800" t="str">
            <v>KA.2320</v>
          </cell>
          <cell r="B800" t="str">
            <v>Vaùn khuoân lanh toâ, lanh toâ lieàn maùi haét, taám ñan</v>
          </cell>
          <cell r="C800" t="str">
            <v>m2</v>
          </cell>
          <cell r="D800">
            <v>30684.959999999999</v>
          </cell>
          <cell r="E800">
            <v>3851.71</v>
          </cell>
        </row>
        <row r="801">
          <cell r="A801" t="str">
            <v>KA.2410</v>
          </cell>
          <cell r="B801" t="str">
            <v>Vaùn khuoân caàu thang</v>
          </cell>
          <cell r="C801" t="str">
            <v>m2</v>
          </cell>
          <cell r="D801">
            <v>3867.9569999999999</v>
          </cell>
          <cell r="E801">
            <v>619.08699999999999</v>
          </cell>
        </row>
        <row r="802">
          <cell r="A802" t="str">
            <v>KA.2510</v>
          </cell>
          <cell r="B802" t="str">
            <v>Vaùn khuoân töôøng thaúng chieàu daøy £45cm</v>
          </cell>
          <cell r="C802" t="str">
            <v>m2</v>
          </cell>
          <cell r="D802">
            <v>27554.33</v>
          </cell>
          <cell r="E802">
            <v>3758.36</v>
          </cell>
        </row>
        <row r="803">
          <cell r="A803" t="str">
            <v>KA.2520</v>
          </cell>
          <cell r="B803" t="str">
            <v>Vaùn khuoân töôøng thaúng chieàu daøy &gt;45cm</v>
          </cell>
          <cell r="C803" t="str">
            <v>m2</v>
          </cell>
          <cell r="D803">
            <v>30267.32</v>
          </cell>
          <cell r="E803">
            <v>4411.8100000000004</v>
          </cell>
        </row>
        <row r="804">
          <cell r="A804" t="str">
            <v>KA.7110</v>
          </cell>
          <cell r="B804" t="str">
            <v>Vaùn khuoân maùi bôø keânh möông</v>
          </cell>
          <cell r="C804" t="str">
            <v>m2</v>
          </cell>
          <cell r="D804">
            <v>26874.9</v>
          </cell>
          <cell r="E804">
            <v>1636.94</v>
          </cell>
        </row>
        <row r="805">
          <cell r="A805" t="str">
            <v>KP.2210</v>
          </cell>
          <cell r="B805" t="str">
            <v>Vaùn khuoân xaø, daàm ñuùc saün</v>
          </cell>
          <cell r="C805" t="str">
            <v>m2</v>
          </cell>
          <cell r="D805">
            <v>6944.61</v>
          </cell>
          <cell r="E805">
            <v>4119.59</v>
          </cell>
        </row>
        <row r="806">
          <cell r="A806" t="str">
            <v>KP.2310</v>
          </cell>
          <cell r="B806" t="str">
            <v>Vaùn khuoân naép ñan ñuùc saün</v>
          </cell>
          <cell r="C806" t="str">
            <v>m2</v>
          </cell>
          <cell r="D806">
            <v>2617.6999999999998</v>
          </cell>
          <cell r="E806">
            <v>3180.21</v>
          </cell>
        </row>
        <row r="807">
          <cell r="B807" t="str">
            <v>Laép döïng CKBT ñuùc saün</v>
          </cell>
        </row>
        <row r="808">
          <cell r="A808" t="str">
            <v>LA.5110</v>
          </cell>
          <cell r="B808" t="str">
            <v>Laép CKBT ñuùc saün P £50 kg</v>
          </cell>
          <cell r="C808" t="str">
            <v>caùi</v>
          </cell>
          <cell r="D808">
            <v>1055</v>
          </cell>
          <cell r="E808">
            <v>2029</v>
          </cell>
        </row>
        <row r="809">
          <cell r="A809" t="str">
            <v>LA.5120</v>
          </cell>
          <cell r="B809" t="str">
            <v>Laép CKBT ñuùc saün P £100 kg</v>
          </cell>
          <cell r="C809" t="str">
            <v>Caùi</v>
          </cell>
          <cell r="D809">
            <v>1758</v>
          </cell>
          <cell r="E809">
            <v>3382</v>
          </cell>
        </row>
        <row r="810">
          <cell r="A810" t="str">
            <v>LA.5130</v>
          </cell>
          <cell r="B810" t="str">
            <v>Laép CKBT ñuùc saün P £250 kg</v>
          </cell>
          <cell r="C810" t="str">
            <v>Caùi</v>
          </cell>
          <cell r="D810">
            <v>2461</v>
          </cell>
          <cell r="E810">
            <v>6088</v>
          </cell>
        </row>
        <row r="811">
          <cell r="A811" t="str">
            <v>LA.5140</v>
          </cell>
          <cell r="B811" t="str">
            <v>Laép CKBT ñuùc saün P &gt;250 kg</v>
          </cell>
          <cell r="C811" t="str">
            <v>caùi</v>
          </cell>
          <cell r="D811">
            <v>3515</v>
          </cell>
          <cell r="E811">
            <v>11500</v>
          </cell>
        </row>
        <row r="812">
          <cell r="B812" t="str">
            <v>Keát caáu goã</v>
          </cell>
        </row>
        <row r="813">
          <cell r="A813" t="str">
            <v>MA.2410</v>
          </cell>
          <cell r="B813" t="str">
            <v>Xaø goà goã 5x10cm ñoùng traàn</v>
          </cell>
          <cell r="C813" t="str">
            <v>m3</v>
          </cell>
          <cell r="D813">
            <v>4079630</v>
          </cell>
          <cell r="E813">
            <v>51495</v>
          </cell>
        </row>
        <row r="814">
          <cell r="A814" t="str">
            <v>MB.1110</v>
          </cell>
          <cell r="B814" t="str">
            <v>Laép khuoân cöûa ñôn</v>
          </cell>
          <cell r="C814" t="str">
            <v>m</v>
          </cell>
          <cell r="D814">
            <v>3838</v>
          </cell>
          <cell r="E814">
            <v>1946</v>
          </cell>
        </row>
        <row r="815">
          <cell r="A815" t="str">
            <v>MB.2110</v>
          </cell>
          <cell r="B815" t="str">
            <v>Laép döng cöûa vaøo khuoân</v>
          </cell>
          <cell r="C815" t="str">
            <v>m2</v>
          </cell>
          <cell r="E815">
            <v>3243</v>
          </cell>
        </row>
        <row r="816">
          <cell r="A816" t="str">
            <v>MB.2120</v>
          </cell>
          <cell r="B816" t="str">
            <v xml:space="preserve">Laép cöûa khoâng coù khuoân </v>
          </cell>
          <cell r="C816" t="str">
            <v>m2</v>
          </cell>
          <cell r="D816">
            <v>3355</v>
          </cell>
          <cell r="E816">
            <v>5188</v>
          </cell>
        </row>
        <row r="817">
          <cell r="B817" t="str">
            <v>Keát caáu theùp</v>
          </cell>
        </row>
        <row r="818">
          <cell r="A818" t="str">
            <v>NA.1320</v>
          </cell>
          <cell r="B818" t="str">
            <v xml:space="preserve">Saûn xuaát xaø goà theùp U100x46x4,5 </v>
          </cell>
          <cell r="C818" t="str">
            <v>taán</v>
          </cell>
          <cell r="D818">
            <v>4685667</v>
          </cell>
          <cell r="E818">
            <v>91056</v>
          </cell>
        </row>
        <row r="819">
          <cell r="A819" t="str">
            <v>NA.1510</v>
          </cell>
          <cell r="B819" t="str">
            <v>Saûn xuaát thang saét</v>
          </cell>
          <cell r="C819" t="str">
            <v>taán</v>
          </cell>
          <cell r="D819">
            <v>4693185</v>
          </cell>
          <cell r="E819">
            <v>384136</v>
          </cell>
          <cell r="F819">
            <v>667950</v>
          </cell>
        </row>
        <row r="820">
          <cell r="A820" t="str">
            <v>NA.1520</v>
          </cell>
          <cell r="B820" t="str">
            <v>Saûn xuaát lan can saét</v>
          </cell>
          <cell r="C820" t="str">
            <v>taán</v>
          </cell>
          <cell r="D820">
            <v>4491783</v>
          </cell>
          <cell r="E820">
            <v>477125</v>
          </cell>
          <cell r="F820">
            <v>281510</v>
          </cell>
        </row>
        <row r="821">
          <cell r="A821" t="str">
            <v>NA.1530</v>
          </cell>
          <cell r="B821" t="str">
            <v>Saûn xuaát cöûa soå trôøi</v>
          </cell>
          <cell r="C821" t="str">
            <v>taán</v>
          </cell>
          <cell r="D821">
            <v>4719899</v>
          </cell>
          <cell r="E821">
            <v>1172060</v>
          </cell>
          <cell r="F821">
            <v>1277772</v>
          </cell>
        </row>
        <row r="822">
          <cell r="A822" t="str">
            <v>NA.1610</v>
          </cell>
          <cell r="B822" t="str">
            <v>Saûn xuaát haøng raøo löôùi theùp</v>
          </cell>
          <cell r="C822" t="str">
            <v>m2</v>
          </cell>
          <cell r="D822">
            <v>89298</v>
          </cell>
          <cell r="E822">
            <v>15176</v>
          </cell>
          <cell r="F822">
            <v>7734</v>
          </cell>
        </row>
        <row r="823">
          <cell r="A823" t="str">
            <v>NA.1620</v>
          </cell>
          <cell r="B823" t="str">
            <v>Saûn xuaát cöûa löôùi theùp</v>
          </cell>
          <cell r="C823" t="str">
            <v>m2</v>
          </cell>
          <cell r="D823">
            <v>107009</v>
          </cell>
          <cell r="E823">
            <v>16862</v>
          </cell>
          <cell r="F823">
            <v>9281</v>
          </cell>
        </row>
        <row r="824">
          <cell r="A824" t="str">
            <v>NA.1630</v>
          </cell>
          <cell r="B824" t="str">
            <v>Saûn xuaát haøng raøo song saét</v>
          </cell>
          <cell r="C824" t="str">
            <v>m2</v>
          </cell>
          <cell r="D824">
            <v>91353</v>
          </cell>
          <cell r="E824">
            <v>19456</v>
          </cell>
          <cell r="F824">
            <v>11601</v>
          </cell>
        </row>
        <row r="825">
          <cell r="A825" t="str">
            <v>NA.1640</v>
          </cell>
          <cell r="B825" t="str">
            <v>Saûn xuaát cöûa song saét</v>
          </cell>
          <cell r="C825" t="str">
            <v>m2</v>
          </cell>
          <cell r="D825">
            <v>113071</v>
          </cell>
          <cell r="E825">
            <v>22051</v>
          </cell>
          <cell r="F825">
            <v>11601</v>
          </cell>
        </row>
        <row r="826">
          <cell r="A826" t="str">
            <v>NA.2110</v>
          </cell>
          <cell r="B826" t="str">
            <v>Saûn xuaát khung saøn ñaïo</v>
          </cell>
          <cell r="C826" t="str">
            <v>kg</v>
          </cell>
          <cell r="D826">
            <v>4491.7830000000004</v>
          </cell>
          <cell r="E826">
            <v>497.59699999999998</v>
          </cell>
          <cell r="F826">
            <v>600.43499999999995</v>
          </cell>
        </row>
        <row r="827">
          <cell r="A827" t="str">
            <v>NA.2120</v>
          </cell>
          <cell r="B827" t="str">
            <v>Saûn xuaát heä saøn ñaïo</v>
          </cell>
          <cell r="C827" t="str">
            <v>kg</v>
          </cell>
          <cell r="D827">
            <v>5335.7049999999999</v>
          </cell>
          <cell r="E827">
            <v>305.89100000000002</v>
          </cell>
          <cell r="F827">
            <v>617.09199999999998</v>
          </cell>
        </row>
        <row r="828">
          <cell r="A828" t="str">
            <v>NA.2310</v>
          </cell>
          <cell r="B828" t="str">
            <v>Saûn xuaát caùc boä phaän caàu baèng theùp hình</v>
          </cell>
          <cell r="C828" t="str">
            <v>kg</v>
          </cell>
          <cell r="D828">
            <v>4925.6620000000003</v>
          </cell>
          <cell r="E828">
            <v>395.83199999999999</v>
          </cell>
          <cell r="F828">
            <v>306.24</v>
          </cell>
        </row>
        <row r="829">
          <cell r="A829" t="str">
            <v>NA.2320</v>
          </cell>
          <cell r="B829" t="str">
            <v>Saûn xuaát caùc boä phaän caàu baèng thep deït</v>
          </cell>
          <cell r="C829" t="str">
            <v>kg</v>
          </cell>
          <cell r="D829">
            <v>4265.5619999999999</v>
          </cell>
          <cell r="E829">
            <v>395.83199999999999</v>
          </cell>
          <cell r="F829">
            <v>306.24</v>
          </cell>
        </row>
        <row r="830">
          <cell r="A830" t="str">
            <v>NB.1310</v>
          </cell>
          <cell r="B830" t="str">
            <v>Laép döïng xaø goà theùp</v>
          </cell>
          <cell r="C830" t="str">
            <v>taán</v>
          </cell>
          <cell r="D830">
            <v>214910</v>
          </cell>
          <cell r="E830">
            <v>35411</v>
          </cell>
          <cell r="F830">
            <v>362719</v>
          </cell>
        </row>
        <row r="831">
          <cell r="A831" t="str">
            <v>NB.2120</v>
          </cell>
          <cell r="B831" t="str">
            <v>Laép döïng cöûa khung saét + khung nhoâm</v>
          </cell>
          <cell r="C831" t="str">
            <v>m2</v>
          </cell>
          <cell r="D831">
            <v>4438</v>
          </cell>
          <cell r="E831">
            <v>4059</v>
          </cell>
        </row>
        <row r="832">
          <cell r="A832" t="str">
            <v>NB.2210</v>
          </cell>
          <cell r="B832" t="str">
            <v>Laép döïng lan can saét</v>
          </cell>
          <cell r="C832" t="str">
            <v>m2</v>
          </cell>
          <cell r="D832">
            <v>2267</v>
          </cell>
          <cell r="E832">
            <v>5412</v>
          </cell>
          <cell r="F832">
            <v>7734</v>
          </cell>
        </row>
        <row r="833">
          <cell r="A833" t="str">
            <v>NB.2220</v>
          </cell>
          <cell r="B833" t="str">
            <v>Laép döïng hoa cöûa saét</v>
          </cell>
          <cell r="C833" t="str">
            <v>m2</v>
          </cell>
          <cell r="D833">
            <v>3821</v>
          </cell>
          <cell r="E833">
            <v>2706</v>
          </cell>
        </row>
        <row r="834">
          <cell r="A834" t="str">
            <v>NB.2231</v>
          </cell>
          <cell r="B834" t="str">
            <v>Laép döïng vaùch kính khung nhoâm maët tieàn nhaø</v>
          </cell>
          <cell r="C834" t="str">
            <v>m2</v>
          </cell>
          <cell r="D834">
            <v>671</v>
          </cell>
          <cell r="E834">
            <v>6764</v>
          </cell>
        </row>
        <row r="835">
          <cell r="A835" t="str">
            <v>NB.2232</v>
          </cell>
          <cell r="B835" t="str">
            <v>Laép döïng vaùch kính khung nhoâm maët trong nhaø</v>
          </cell>
          <cell r="C835" t="str">
            <v>m2</v>
          </cell>
          <cell r="D835">
            <v>671</v>
          </cell>
          <cell r="E835">
            <v>4059</v>
          </cell>
        </row>
        <row r="836">
          <cell r="A836" t="str">
            <v>NB.3110</v>
          </cell>
          <cell r="B836" t="str">
            <v>Laép döïng keát caáu theùp</v>
          </cell>
          <cell r="C836" t="str">
            <v>taán</v>
          </cell>
          <cell r="D836">
            <v>428400</v>
          </cell>
          <cell r="E836">
            <v>151242</v>
          </cell>
          <cell r="F836">
            <v>280350</v>
          </cell>
        </row>
        <row r="837">
          <cell r="A837" t="str">
            <v>OB.1220</v>
          </cell>
          <cell r="B837" t="str">
            <v>Lôïp maùi toân traùng keõm Austnam</v>
          </cell>
          <cell r="C837" t="str">
            <v>m2</v>
          </cell>
          <cell r="D837">
            <v>35026.26</v>
          </cell>
          <cell r="E837">
            <v>583.70000000000005</v>
          </cell>
        </row>
        <row r="838">
          <cell r="A838" t="str">
            <v>OB.1310</v>
          </cell>
          <cell r="B838" t="str">
            <v>Traàn nhöïa</v>
          </cell>
          <cell r="C838" t="str">
            <v>m2</v>
          </cell>
          <cell r="D838">
            <v>29601.42</v>
          </cell>
          <cell r="E838">
            <v>664.12</v>
          </cell>
        </row>
        <row r="839">
          <cell r="B839" t="str">
            <v>Coâng taùc traùt</v>
          </cell>
        </row>
        <row r="840">
          <cell r="B840" t="str">
            <v>Coâng taùc töôøng</v>
          </cell>
        </row>
        <row r="841">
          <cell r="A841" t="str">
            <v>PA.1213</v>
          </cell>
          <cell r="B841" t="str">
            <v>Traùt töôøng XM#50 daøy 1,5 cm cao £4m</v>
          </cell>
          <cell r="C841" t="str">
            <v>m2</v>
          </cell>
          <cell r="D841">
            <v>4187</v>
          </cell>
          <cell r="E841">
            <v>1808</v>
          </cell>
          <cell r="F841">
            <v>136</v>
          </cell>
        </row>
        <row r="842">
          <cell r="A842" t="str">
            <v>PA.1214</v>
          </cell>
          <cell r="B842" t="str">
            <v>Traùt töôøng XM#75 daøy 1,5 cm cao £4m</v>
          </cell>
          <cell r="C842" t="str">
            <v>m2</v>
          </cell>
          <cell r="D842">
            <v>5433</v>
          </cell>
          <cell r="E842">
            <v>1808</v>
          </cell>
          <cell r="F842">
            <v>136</v>
          </cell>
        </row>
        <row r="843">
          <cell r="A843" t="str">
            <v>PA.1223</v>
          </cell>
          <cell r="B843" t="str">
            <v>Traùt töôøng XM#50 daøy 1,5 cm cao &gt;4m</v>
          </cell>
          <cell r="C843" t="str">
            <v>m2</v>
          </cell>
          <cell r="D843">
            <v>4208</v>
          </cell>
          <cell r="E843">
            <v>2599</v>
          </cell>
          <cell r="F843">
            <v>190</v>
          </cell>
        </row>
        <row r="844">
          <cell r="A844" t="str">
            <v>PA.1224</v>
          </cell>
          <cell r="B844" t="str">
            <v>Traùt töôøng XM#75 daøy 1,5 cm cao &gt;4m</v>
          </cell>
          <cell r="C844" t="str">
            <v>m2</v>
          </cell>
          <cell r="D844">
            <v>5460</v>
          </cell>
          <cell r="E844">
            <v>2599</v>
          </cell>
          <cell r="F844">
            <v>190</v>
          </cell>
        </row>
        <row r="845">
          <cell r="A845" t="str">
            <v>PA.1313</v>
          </cell>
          <cell r="B845" t="str">
            <v>Traùt töôøng XM#50 daøy 2 cm cao £4m</v>
          </cell>
          <cell r="C845" t="str">
            <v>m2</v>
          </cell>
          <cell r="D845">
            <v>5665</v>
          </cell>
          <cell r="E845">
            <v>1808</v>
          </cell>
          <cell r="F845">
            <v>136</v>
          </cell>
        </row>
        <row r="846">
          <cell r="A846" t="str">
            <v>PA.1314</v>
          </cell>
          <cell r="B846" t="str">
            <v>Traùt töôøng XM#75 daøy 2 cm cao £4m</v>
          </cell>
          <cell r="C846" t="str">
            <v>m2</v>
          </cell>
          <cell r="D846">
            <v>7351</v>
          </cell>
          <cell r="E846">
            <v>1808</v>
          </cell>
          <cell r="F846">
            <v>136</v>
          </cell>
        </row>
        <row r="847">
          <cell r="A847" t="str">
            <v>PA.1323</v>
          </cell>
          <cell r="B847" t="str">
            <v>Traùt töôøng XM#50 daøy 2 cm cao &gt;4m</v>
          </cell>
          <cell r="C847" t="str">
            <v>m2</v>
          </cell>
          <cell r="D847">
            <v>5693</v>
          </cell>
          <cell r="E847">
            <v>2599</v>
          </cell>
          <cell r="F847">
            <v>190</v>
          </cell>
        </row>
        <row r="848">
          <cell r="A848" t="str">
            <v>PA.1324</v>
          </cell>
          <cell r="B848" t="str">
            <v>Traùt töôøng XM#75 daøy 2 cm cao &gt;4m</v>
          </cell>
          <cell r="C848" t="str">
            <v>m2</v>
          </cell>
          <cell r="D848">
            <v>7388</v>
          </cell>
          <cell r="E848">
            <v>2599</v>
          </cell>
          <cell r="F848">
            <v>190</v>
          </cell>
        </row>
        <row r="849">
          <cell r="B849" t="str">
            <v>Coâng taùc truï, lam ñöùng, caàu thang</v>
          </cell>
        </row>
        <row r="850">
          <cell r="A850" t="str">
            <v>PA.2113</v>
          </cell>
          <cell r="B850" t="str">
            <v xml:space="preserve">Traùt coät, lam, caàu thang XM#50 daøy 1 cm </v>
          </cell>
          <cell r="C850" t="str">
            <v>m2</v>
          </cell>
          <cell r="D850">
            <v>3218</v>
          </cell>
          <cell r="E850">
            <v>6571</v>
          </cell>
          <cell r="F850">
            <v>190</v>
          </cell>
        </row>
        <row r="851">
          <cell r="A851" t="str">
            <v>PA.2114</v>
          </cell>
          <cell r="B851" t="str">
            <v xml:space="preserve">Traùt coät, lam, caàu thang XM#75 daøy 1 cm </v>
          </cell>
          <cell r="C851" t="str">
            <v>m2</v>
          </cell>
          <cell r="D851">
            <v>4176</v>
          </cell>
          <cell r="E851">
            <v>6571</v>
          </cell>
          <cell r="F851">
            <v>190</v>
          </cell>
        </row>
        <row r="852">
          <cell r="A852" t="str">
            <v>PA.2213</v>
          </cell>
          <cell r="B852" t="str">
            <v xml:space="preserve">Traùt coät, lam, caàu thang XM#50 daøy 1,5 cm </v>
          </cell>
          <cell r="C852" t="str">
            <v>m2</v>
          </cell>
          <cell r="D852">
            <v>4455</v>
          </cell>
          <cell r="E852">
            <v>6571</v>
          </cell>
          <cell r="F852">
            <v>190</v>
          </cell>
        </row>
        <row r="853">
          <cell r="A853" t="str">
            <v>PA.2214</v>
          </cell>
          <cell r="B853" t="str">
            <v xml:space="preserve">Traùt coät, lam, caàu thang XM#75 daøy 1,5 cm </v>
          </cell>
          <cell r="C853" t="str">
            <v>m2</v>
          </cell>
          <cell r="D853">
            <v>5782</v>
          </cell>
          <cell r="E853">
            <v>6571</v>
          </cell>
          <cell r="F853">
            <v>190</v>
          </cell>
        </row>
        <row r="854">
          <cell r="A854" t="str">
            <v>PA.2313</v>
          </cell>
          <cell r="B854" t="str">
            <v xml:space="preserve">Traùt coät, lam, caàu thang XM#50 daøy 2 cm </v>
          </cell>
          <cell r="C854" t="str">
            <v>m2</v>
          </cell>
          <cell r="D854">
            <v>6188</v>
          </cell>
          <cell r="E854">
            <v>6571</v>
          </cell>
          <cell r="F854">
            <v>190</v>
          </cell>
        </row>
        <row r="855">
          <cell r="A855" t="str">
            <v>PA.2314</v>
          </cell>
          <cell r="B855" t="str">
            <v xml:space="preserve">Traùt coät, lam, caàu thang XM#75 daøy 2 cm </v>
          </cell>
          <cell r="C855" t="str">
            <v>m2</v>
          </cell>
          <cell r="D855">
            <v>8030</v>
          </cell>
          <cell r="E855">
            <v>6571</v>
          </cell>
          <cell r="F855">
            <v>190</v>
          </cell>
        </row>
        <row r="856">
          <cell r="B856" t="str">
            <v>Traùt xaø, daàm, traàn</v>
          </cell>
        </row>
        <row r="857">
          <cell r="A857" t="str">
            <v>PA.3114</v>
          </cell>
          <cell r="B857" t="str">
            <v xml:space="preserve">Traùt daàm vöõa XM#75 </v>
          </cell>
          <cell r="C857" t="str">
            <v>m2</v>
          </cell>
          <cell r="D857">
            <v>5753</v>
          </cell>
          <cell r="E857">
            <v>4354</v>
          </cell>
          <cell r="F857">
            <v>190</v>
          </cell>
        </row>
        <row r="858">
          <cell r="A858" t="str">
            <v>PA.3214</v>
          </cell>
          <cell r="B858" t="str">
            <v xml:space="preserve">Traùt traàn vöõa XM#75 </v>
          </cell>
          <cell r="C858" t="str">
            <v>m2</v>
          </cell>
          <cell r="D858">
            <v>5753</v>
          </cell>
          <cell r="E858">
            <v>3958</v>
          </cell>
          <cell r="F858">
            <v>190</v>
          </cell>
        </row>
        <row r="859">
          <cell r="A859" t="str">
            <v>PA.4114</v>
          </cell>
          <cell r="B859" t="str">
            <v>Traùt phaøo vöõa XM#75</v>
          </cell>
          <cell r="C859" t="str">
            <v>m</v>
          </cell>
          <cell r="D859">
            <v>352</v>
          </cell>
          <cell r="E859">
            <v>2985</v>
          </cell>
        </row>
        <row r="860">
          <cell r="A860" t="str">
            <v>PA.4214</v>
          </cell>
          <cell r="B860" t="str">
            <v>Traùt gôø chæ vöõa XM#75</v>
          </cell>
          <cell r="C860" t="str">
            <v>m</v>
          </cell>
          <cell r="D860">
            <v>799</v>
          </cell>
          <cell r="E860">
            <v>1821</v>
          </cell>
        </row>
        <row r="861">
          <cell r="A861" t="str">
            <v>PA.5114</v>
          </cell>
          <cell r="B861" t="str">
            <v>Traùt oâ vaêng, lam, seânoâ vöõa XM#75</v>
          </cell>
          <cell r="C861" t="str">
            <v>m2</v>
          </cell>
          <cell r="D861">
            <v>3835</v>
          </cell>
          <cell r="E861">
            <v>3167</v>
          </cell>
        </row>
        <row r="862">
          <cell r="A862" t="str">
            <v>PD.3214</v>
          </cell>
          <cell r="B862" t="str">
            <v>Traùt Granitoâ daøy 1,5cm vöõa XM#75</v>
          </cell>
          <cell r="C862" t="str">
            <v>m2</v>
          </cell>
          <cell r="D862">
            <v>41637</v>
          </cell>
          <cell r="E862">
            <v>20451</v>
          </cell>
        </row>
        <row r="863">
          <cell r="A863" t="str">
            <v>PD.3114</v>
          </cell>
          <cell r="B863" t="str">
            <v>Traùt Granitoâ daøy 1,5cm vöõa XM#75</v>
          </cell>
          <cell r="C863" t="str">
            <v>m2</v>
          </cell>
          <cell r="D863">
            <v>37804</v>
          </cell>
          <cell r="E863">
            <v>20451</v>
          </cell>
        </row>
        <row r="864">
          <cell r="B864" t="str">
            <v>Coâng taùc oáp</v>
          </cell>
        </row>
        <row r="865">
          <cell r="B865" t="str">
            <v>Gaïch XM hoa</v>
          </cell>
        </row>
        <row r="866">
          <cell r="A866" t="str">
            <v>QA.1110</v>
          </cell>
          <cell r="B866" t="str">
            <v>OÁp töôøng gaïch men söù 20x20cm cao £4m</v>
          </cell>
          <cell r="C866" t="str">
            <v>m2</v>
          </cell>
          <cell r="D866">
            <v>57454</v>
          </cell>
          <cell r="E866">
            <v>7238</v>
          </cell>
        </row>
        <row r="867">
          <cell r="A867" t="str">
            <v>QA.1120</v>
          </cell>
          <cell r="B867" t="str">
            <v>OÁp töôøng gaïch men söù 20x20cm cao &gt;4m</v>
          </cell>
          <cell r="C867" t="str">
            <v>m2</v>
          </cell>
          <cell r="D867">
            <v>57738</v>
          </cell>
          <cell r="E867">
            <v>7400</v>
          </cell>
          <cell r="F867">
            <v>218</v>
          </cell>
        </row>
        <row r="868">
          <cell r="A868" t="str">
            <v>QA.1210</v>
          </cell>
          <cell r="B868" t="str">
            <v>OÁp truï gaïch men söù 20x20cm cao £4m</v>
          </cell>
          <cell r="C868" t="str">
            <v>m2</v>
          </cell>
          <cell r="D868">
            <v>63033</v>
          </cell>
          <cell r="E868">
            <v>14476</v>
          </cell>
        </row>
        <row r="869">
          <cell r="A869" t="str">
            <v>QA.1220</v>
          </cell>
          <cell r="B869" t="str">
            <v>OÁp truï gaïch men söù 20x20cm cao &gt;4m</v>
          </cell>
          <cell r="C869" t="str">
            <v>m2</v>
          </cell>
          <cell r="D869">
            <v>63033</v>
          </cell>
          <cell r="E869">
            <v>14801</v>
          </cell>
          <cell r="F869">
            <v>218</v>
          </cell>
        </row>
        <row r="870">
          <cell r="A870" t="str">
            <v>QA.1310</v>
          </cell>
          <cell r="B870" t="str">
            <v>OÁp chaân töôøng gaïch men söù 20x20cm cao £4m</v>
          </cell>
          <cell r="C870" t="str">
            <v>m2</v>
          </cell>
          <cell r="D870">
            <v>63033</v>
          </cell>
          <cell r="E870">
            <v>14205</v>
          </cell>
        </row>
        <row r="871">
          <cell r="A871" t="str">
            <v>QA.1320</v>
          </cell>
          <cell r="B871" t="str">
            <v>OÁp chaân töôøng gaïch men söù 20x20cm cao &gt;4m</v>
          </cell>
          <cell r="C871" t="str">
            <v>m2</v>
          </cell>
          <cell r="D871">
            <v>63033</v>
          </cell>
          <cell r="E871">
            <v>14611</v>
          </cell>
          <cell r="F871">
            <v>218</v>
          </cell>
        </row>
        <row r="872">
          <cell r="B872" t="str">
            <v>Gaïch men söù 15x15, 11x11</v>
          </cell>
        </row>
        <row r="873">
          <cell r="A873" t="str">
            <v>QB.1110</v>
          </cell>
          <cell r="B873" t="str">
            <v>OÁp töôøng gaïch men söù 15x15cm cao £4m</v>
          </cell>
          <cell r="C873" t="str">
            <v>m2</v>
          </cell>
          <cell r="D873">
            <v>91754</v>
          </cell>
          <cell r="E873">
            <v>9064</v>
          </cell>
        </row>
        <row r="874">
          <cell r="A874" t="str">
            <v>QB.1120</v>
          </cell>
          <cell r="B874" t="str">
            <v>OÁp töôøng gaïch men söù 15x15cm cao &gt;4m</v>
          </cell>
          <cell r="C874" t="str">
            <v>m2</v>
          </cell>
          <cell r="D874">
            <v>92209</v>
          </cell>
          <cell r="E874">
            <v>9606</v>
          </cell>
          <cell r="F874">
            <v>218</v>
          </cell>
        </row>
        <row r="875">
          <cell r="A875" t="str">
            <v>QB.1210</v>
          </cell>
          <cell r="B875" t="str">
            <v>OÁp töôøng gaïch men söù 11x11cm cao £4m</v>
          </cell>
          <cell r="C875" t="str">
            <v>m2</v>
          </cell>
          <cell r="D875">
            <v>52475</v>
          </cell>
          <cell r="E875">
            <v>9606</v>
          </cell>
        </row>
        <row r="876">
          <cell r="A876" t="str">
            <v>QB.1220</v>
          </cell>
          <cell r="B876" t="str">
            <v>OÁp töôøng gaïch men söù 11x11cm cao &gt;4m</v>
          </cell>
          <cell r="C876" t="str">
            <v>m2</v>
          </cell>
          <cell r="D876">
            <v>52734</v>
          </cell>
          <cell r="E876">
            <v>10526</v>
          </cell>
          <cell r="F876">
            <v>218</v>
          </cell>
        </row>
        <row r="877">
          <cell r="A877" t="str">
            <v>QB.2110</v>
          </cell>
          <cell r="B877" t="str">
            <v xml:space="preserve">OÁp truï coät gaïch men söù 15x15cm </v>
          </cell>
          <cell r="C877" t="str">
            <v>m2</v>
          </cell>
          <cell r="D877">
            <v>92209</v>
          </cell>
          <cell r="E877">
            <v>14151</v>
          </cell>
          <cell r="F877">
            <v>218</v>
          </cell>
        </row>
        <row r="878">
          <cell r="A878" t="str">
            <v>QB.2210</v>
          </cell>
          <cell r="B878" t="str">
            <v xml:space="preserve">OÁp truï coät gaïch men söù 11x11cm </v>
          </cell>
          <cell r="C878" t="str">
            <v>m2</v>
          </cell>
          <cell r="D878">
            <v>52734</v>
          </cell>
          <cell r="E878">
            <v>15004</v>
          </cell>
          <cell r="F878">
            <v>218</v>
          </cell>
        </row>
        <row r="879">
          <cell r="B879" t="str">
            <v>Gaïch men söù 20x15, 20x20, 20x30</v>
          </cell>
        </row>
        <row r="880">
          <cell r="A880" t="str">
            <v>QB.3110</v>
          </cell>
          <cell r="B880" t="str">
            <v>OÁp töôøng gaïch men söù 20x15cm cao &lt;4m</v>
          </cell>
          <cell r="C880" t="str">
            <v>m2</v>
          </cell>
          <cell r="D880">
            <v>93632</v>
          </cell>
          <cell r="E880">
            <v>8794</v>
          </cell>
        </row>
        <row r="881">
          <cell r="A881" t="str">
            <v>QB.3120</v>
          </cell>
          <cell r="B881" t="str">
            <v>OÁp töôøng gaïch men söù 20x15cm cao &gt;4m</v>
          </cell>
          <cell r="C881" t="str">
            <v>m2</v>
          </cell>
          <cell r="D881">
            <v>94096</v>
          </cell>
          <cell r="E881">
            <v>94470</v>
          </cell>
          <cell r="F881">
            <v>163</v>
          </cell>
        </row>
        <row r="882">
          <cell r="A882" t="str">
            <v>QB.4110</v>
          </cell>
          <cell r="B882" t="str">
            <v>OÁp töôøng gaïch men söù 20x20cm cao &lt;4m</v>
          </cell>
          <cell r="C882" t="str">
            <v>m2</v>
          </cell>
          <cell r="D882">
            <v>91548</v>
          </cell>
          <cell r="E882">
            <v>8117</v>
          </cell>
        </row>
        <row r="883">
          <cell r="A883" t="str">
            <v>QB.4120</v>
          </cell>
          <cell r="B883" t="str">
            <v>OÁp töôøng gaïch men söù 20x20cm cao &gt;4m</v>
          </cell>
          <cell r="C883" t="str">
            <v>m2</v>
          </cell>
          <cell r="D883">
            <v>92002</v>
          </cell>
          <cell r="E883">
            <v>8794</v>
          </cell>
          <cell r="F883">
            <v>163</v>
          </cell>
        </row>
        <row r="884">
          <cell r="A884" t="str">
            <v>QB.5110</v>
          </cell>
          <cell r="B884" t="str">
            <v>OÁp töôøng gaïch men söù 20x30cm cao &lt;4m</v>
          </cell>
          <cell r="C884" t="str">
            <v>m2</v>
          </cell>
          <cell r="D884">
            <v>91548</v>
          </cell>
          <cell r="E884">
            <v>6764</v>
          </cell>
        </row>
        <row r="885">
          <cell r="A885" t="str">
            <v>QB.5120</v>
          </cell>
          <cell r="B885" t="str">
            <v>OÁp töôøng gaïch men söù 20x30cm cao &gt;4m</v>
          </cell>
          <cell r="C885" t="str">
            <v>m2</v>
          </cell>
          <cell r="D885">
            <v>92002</v>
          </cell>
          <cell r="E885">
            <v>7441</v>
          </cell>
          <cell r="F885">
            <v>163</v>
          </cell>
        </row>
        <row r="887">
          <cell r="A887" t="str">
            <v>QB.6110</v>
          </cell>
          <cell r="B887" t="str">
            <v>OÁp truï gaïch men söù 20x15cm cao &lt;4m</v>
          </cell>
          <cell r="C887" t="str">
            <v>m2</v>
          </cell>
          <cell r="D887">
            <v>94096</v>
          </cell>
          <cell r="E887">
            <v>10958</v>
          </cell>
        </row>
        <row r="888">
          <cell r="A888" t="str">
            <v>QB.6120</v>
          </cell>
          <cell r="B888" t="str">
            <v>OÁp truï gaïch men söù 20x15cm cao &gt;4m</v>
          </cell>
          <cell r="C888" t="str">
            <v>m2</v>
          </cell>
          <cell r="D888">
            <v>94559</v>
          </cell>
          <cell r="E888">
            <v>12582</v>
          </cell>
          <cell r="F888">
            <v>163</v>
          </cell>
        </row>
        <row r="889">
          <cell r="A889" t="str">
            <v>QB.7110</v>
          </cell>
          <cell r="B889" t="str">
            <v>OÁp truï gaïch men söù 20x20cm cao &lt;4m</v>
          </cell>
          <cell r="C889" t="str">
            <v>m2</v>
          </cell>
          <cell r="D889">
            <v>92002</v>
          </cell>
          <cell r="E889">
            <v>10147</v>
          </cell>
        </row>
        <row r="890">
          <cell r="A890" t="str">
            <v>QB.7120</v>
          </cell>
          <cell r="B890" t="str">
            <v>OÁp truï gaïch men söù 20x20cm cao &gt;4m</v>
          </cell>
          <cell r="C890" t="str">
            <v>m2</v>
          </cell>
          <cell r="D890">
            <v>92455</v>
          </cell>
          <cell r="E890">
            <v>11635</v>
          </cell>
          <cell r="F890">
            <v>163</v>
          </cell>
        </row>
        <row r="891">
          <cell r="A891" t="str">
            <v>QB.8110</v>
          </cell>
          <cell r="B891" t="str">
            <v>OÁp truï gaïch men söù 20x30cm cao &lt;4m</v>
          </cell>
          <cell r="C891" t="str">
            <v>m2</v>
          </cell>
          <cell r="D891">
            <v>92002</v>
          </cell>
          <cell r="E891">
            <v>8388</v>
          </cell>
        </row>
        <row r="892">
          <cell r="A892" t="str">
            <v>QB.8120</v>
          </cell>
          <cell r="B892" t="str">
            <v>OÁp truï gaïch men söù 20x30cm cao &gt;4m</v>
          </cell>
          <cell r="C892" t="str">
            <v>m2</v>
          </cell>
          <cell r="D892">
            <v>92455</v>
          </cell>
          <cell r="E892">
            <v>9606</v>
          </cell>
          <cell r="F892">
            <v>163</v>
          </cell>
        </row>
        <row r="894">
          <cell r="A894" t="str">
            <v>QP.1110</v>
          </cell>
          <cell r="B894" t="str">
            <v>OÁp töôøng ñaù caåm thaïch 20x20cm</v>
          </cell>
          <cell r="C894" t="str">
            <v>m2</v>
          </cell>
          <cell r="D894">
            <v>72405</v>
          </cell>
          <cell r="E894">
            <v>18955</v>
          </cell>
        </row>
        <row r="895">
          <cell r="A895" t="str">
            <v>QP.1120</v>
          </cell>
          <cell r="B895" t="str">
            <v>OÁp töôøng ñaù caåm thaïch 30x30cm</v>
          </cell>
          <cell r="C895" t="str">
            <v>m2</v>
          </cell>
          <cell r="D895">
            <v>110843</v>
          </cell>
          <cell r="E895">
            <v>21790</v>
          </cell>
        </row>
        <row r="896">
          <cell r="A896" t="str">
            <v>QP.1130</v>
          </cell>
          <cell r="B896" t="str">
            <v>OÁp töôøng ñaù caåm thaïch 40x40cm</v>
          </cell>
          <cell r="C896" t="str">
            <v>m2</v>
          </cell>
          <cell r="D896">
            <v>95228</v>
          </cell>
          <cell r="E896">
            <v>19402</v>
          </cell>
        </row>
        <row r="897">
          <cell r="A897" t="str">
            <v>QP.1210</v>
          </cell>
          <cell r="B897" t="str">
            <v>OÁp töôøng ñaù caåm thaïch 20x20cm</v>
          </cell>
          <cell r="C897" t="str">
            <v>m2</v>
          </cell>
          <cell r="D897">
            <v>72405</v>
          </cell>
          <cell r="E897">
            <v>22984</v>
          </cell>
        </row>
        <row r="898">
          <cell r="A898" t="str">
            <v>QP.1220</v>
          </cell>
          <cell r="B898" t="str">
            <v>OÁp töôøng ñaù caåm thaïch 30x30cm</v>
          </cell>
          <cell r="C898" t="str">
            <v>m2</v>
          </cell>
          <cell r="D898">
            <v>110843</v>
          </cell>
          <cell r="E898">
            <v>30298</v>
          </cell>
        </row>
        <row r="899">
          <cell r="A899" t="str">
            <v>QP.1230</v>
          </cell>
          <cell r="B899" t="str">
            <v>OÁp töôøng ñaù caåm thaïch 40x40cm</v>
          </cell>
          <cell r="C899" t="str">
            <v>m2</v>
          </cell>
          <cell r="D899">
            <v>95228</v>
          </cell>
          <cell r="E899">
            <v>24776</v>
          </cell>
        </row>
        <row r="900">
          <cell r="A900" t="str">
            <v>RA.1114</v>
          </cell>
          <cell r="B900" t="str">
            <v>Laùng neàn, saøn khoâng ñaùnh maøu vöõa XM#75 daøy 2cm cao £4m</v>
          </cell>
          <cell r="C900" t="str">
            <v>m2</v>
          </cell>
          <cell r="D900">
            <v>7990</v>
          </cell>
          <cell r="E900">
            <v>897</v>
          </cell>
          <cell r="F900">
            <v>136</v>
          </cell>
        </row>
        <row r="901">
          <cell r="A901" t="str">
            <v>RA.1214</v>
          </cell>
          <cell r="B901" t="str">
            <v>Laùng neàn, saøn khoâng ñaùnh maøu vöõa XM#75 daøy 3cm cao £4m</v>
          </cell>
          <cell r="C901" t="str">
            <v>m2</v>
          </cell>
          <cell r="D901">
            <v>11185</v>
          </cell>
          <cell r="E901">
            <v>1399</v>
          </cell>
          <cell r="F901">
            <v>181</v>
          </cell>
        </row>
        <row r="902">
          <cell r="A902" t="str">
            <v>RA.1225</v>
          </cell>
          <cell r="B902" t="str">
            <v>Laùng neàn, saøn khoâng ñaùnh maøu vöõa XM#100 daøy 3cm cao &gt;4m</v>
          </cell>
          <cell r="C902" t="str">
            <v>m2</v>
          </cell>
          <cell r="D902">
            <v>13940</v>
          </cell>
          <cell r="E902">
            <v>1517</v>
          </cell>
          <cell r="F902">
            <v>290</v>
          </cell>
        </row>
        <row r="903">
          <cell r="A903" t="str">
            <v>RB.1114</v>
          </cell>
          <cell r="B903" t="str">
            <v>Laùng neàn, saøn coù ñaùnh maøu vöõa XM#75 daøy 2cm cao £4m</v>
          </cell>
          <cell r="C903" t="str">
            <v>m2</v>
          </cell>
          <cell r="D903">
            <v>8261</v>
          </cell>
          <cell r="E903">
            <v>1201</v>
          </cell>
          <cell r="F903">
            <v>136</v>
          </cell>
        </row>
        <row r="904">
          <cell r="A904" t="str">
            <v>RB.1214</v>
          </cell>
          <cell r="B904" t="str">
            <v>Laùng neàn, saøn coù ñaùnh maøu vöõa XM#75 daøy 3cm cao £4m</v>
          </cell>
          <cell r="C904" t="str">
            <v>m2</v>
          </cell>
          <cell r="D904">
            <v>11456</v>
          </cell>
          <cell r="E904">
            <v>1649</v>
          </cell>
          <cell r="F904">
            <v>181</v>
          </cell>
        </row>
        <row r="905">
          <cell r="A905" t="str">
            <v>RB.2114</v>
          </cell>
          <cell r="B905" t="str">
            <v>Laùng seânoâ, maùi haét daøy 1cm vöõa XM#75</v>
          </cell>
          <cell r="C905" t="str">
            <v>m2</v>
          </cell>
          <cell r="D905">
            <v>4155</v>
          </cell>
          <cell r="E905">
            <v>1557</v>
          </cell>
          <cell r="F905">
            <v>136</v>
          </cell>
        </row>
        <row r="906">
          <cell r="A906" t="str">
            <v>RB.2124</v>
          </cell>
          <cell r="B906" t="str">
            <v>Laùng seânoâ, maùi haét daøy 2cm vöõa XM#75</v>
          </cell>
          <cell r="C906" t="str">
            <v>m2</v>
          </cell>
          <cell r="D906">
            <v>8263</v>
          </cell>
          <cell r="E906">
            <v>1874</v>
          </cell>
          <cell r="F906">
            <v>136</v>
          </cell>
        </row>
        <row r="907">
          <cell r="A907" t="str">
            <v>RB.2134</v>
          </cell>
          <cell r="B907" t="str">
            <v>Laùng möông caùp daøy 1cm vöõa XM#75</v>
          </cell>
          <cell r="C907" t="str">
            <v>m2</v>
          </cell>
          <cell r="D907">
            <v>4155</v>
          </cell>
          <cell r="E907">
            <v>1557</v>
          </cell>
          <cell r="F907">
            <v>136</v>
          </cell>
        </row>
        <row r="908">
          <cell r="A908" t="str">
            <v>RB.2144</v>
          </cell>
          <cell r="B908" t="str">
            <v>Laùng heø daøy 3cm vöõa XM#75</v>
          </cell>
          <cell r="C908" t="str">
            <v>m2</v>
          </cell>
          <cell r="D908">
            <v>11456</v>
          </cell>
          <cell r="E908">
            <v>1781</v>
          </cell>
          <cell r="F908">
            <v>136</v>
          </cell>
        </row>
        <row r="909">
          <cell r="A909" t="str">
            <v>SA.7111</v>
          </cell>
          <cell r="B909" t="str">
            <v>Laùt neàn baèng gaïch ceâramic vöõa XM#75 30x30 cm</v>
          </cell>
          <cell r="C909" t="str">
            <v>m2</v>
          </cell>
          <cell r="D909">
            <v>83385</v>
          </cell>
          <cell r="E909">
            <v>5411</v>
          </cell>
        </row>
        <row r="910">
          <cell r="A910" t="str">
            <v>SA.7410</v>
          </cell>
          <cell r="B910" t="str">
            <v>Laùt neàn baèng gaïch ceâramic vöõa XM#75 20x20 cm</v>
          </cell>
          <cell r="C910" t="str">
            <v>m2</v>
          </cell>
          <cell r="D910">
            <v>89358</v>
          </cell>
          <cell r="E910">
            <v>6494</v>
          </cell>
        </row>
        <row r="911">
          <cell r="A911" t="str">
            <v>SA.9110</v>
          </cell>
          <cell r="B911" t="str">
            <v>Laùt saân gaïch xi maêng 30x30cm</v>
          </cell>
          <cell r="C911" t="str">
            <v>m2</v>
          </cell>
          <cell r="D911">
            <v>42757</v>
          </cell>
          <cell r="E911">
            <v>2706</v>
          </cell>
        </row>
        <row r="912">
          <cell r="A912" t="str">
            <v>SA.9120</v>
          </cell>
          <cell r="B912" t="str">
            <v>Laùt saân gaïch xi maêng 40x40cm</v>
          </cell>
          <cell r="C912" t="str">
            <v>m2</v>
          </cell>
          <cell r="D912">
            <v>30971</v>
          </cell>
          <cell r="E912">
            <v>2435</v>
          </cell>
        </row>
        <row r="913">
          <cell r="A913" t="str">
            <v>SA.9310</v>
          </cell>
          <cell r="B913" t="str">
            <v>Laùt saân gaïch xi maêng töï cheøn daøy 3,5cm</v>
          </cell>
          <cell r="C913" t="str">
            <v>m2</v>
          </cell>
          <cell r="D913">
            <v>65650</v>
          </cell>
          <cell r="E913">
            <v>1894</v>
          </cell>
        </row>
        <row r="914">
          <cell r="A914" t="str">
            <v>SA.9320</v>
          </cell>
          <cell r="B914" t="str">
            <v>Laùt saân gaïch xi maêng töï cheøn daøy 5,5cm</v>
          </cell>
          <cell r="C914" t="str">
            <v>m2</v>
          </cell>
          <cell r="D914">
            <v>72720</v>
          </cell>
          <cell r="E914">
            <v>2165</v>
          </cell>
        </row>
        <row r="915">
          <cell r="A915" t="str">
            <v>SC.3110</v>
          </cell>
          <cell r="B915" t="str">
            <v>Boù væa khuoân ñöôøng 18x22x100 cm</v>
          </cell>
          <cell r="C915" t="str">
            <v>m</v>
          </cell>
          <cell r="D915">
            <v>46247</v>
          </cell>
          <cell r="E915">
            <v>1353</v>
          </cell>
        </row>
        <row r="916">
          <cell r="A916" t="str">
            <v>SC.3120</v>
          </cell>
          <cell r="B916" t="str">
            <v>Boù væa khuoân ñöôøng 18x33x100 cm</v>
          </cell>
          <cell r="C916" t="str">
            <v>m</v>
          </cell>
          <cell r="D916">
            <v>68668</v>
          </cell>
          <cell r="E916">
            <v>1894</v>
          </cell>
        </row>
        <row r="917">
          <cell r="A917" t="str">
            <v>SB.2140</v>
          </cell>
          <cell r="B917" t="str">
            <v>Laùt neàn saøn maùi baèng gaïïch ñaát nung vöõa XM#75 30x30 cm</v>
          </cell>
          <cell r="C917" t="str">
            <v>m</v>
          </cell>
          <cell r="D917">
            <v>31542</v>
          </cell>
          <cell r="E917">
            <v>2341</v>
          </cell>
        </row>
        <row r="918">
          <cell r="A918" t="str">
            <v>UA.1110</v>
          </cell>
          <cell r="B918" t="str">
            <v>Queùt voâi 1 nöôùc traéng 2 nöôùc maøu cao £4m</v>
          </cell>
          <cell r="C918" t="str">
            <v>m2</v>
          </cell>
          <cell r="D918">
            <v>705</v>
          </cell>
          <cell r="E918">
            <v>415</v>
          </cell>
        </row>
        <row r="919">
          <cell r="A919" t="str">
            <v>UA.1120</v>
          </cell>
          <cell r="B919" t="str">
            <v>Queùt voâi 1 nöôùc traéng 2 nöôùc maøu cao &gt;4m</v>
          </cell>
          <cell r="C919" t="str">
            <v>m2</v>
          </cell>
          <cell r="D919">
            <v>705</v>
          </cell>
          <cell r="E919">
            <v>493</v>
          </cell>
        </row>
        <row r="920">
          <cell r="A920" t="str">
            <v>UA.1310</v>
          </cell>
          <cell r="B920" t="str">
            <v>Queùt 2 nöôùc xi maêng cao £4m</v>
          </cell>
          <cell r="C920" t="str">
            <v>m2</v>
          </cell>
          <cell r="D920">
            <v>1039</v>
          </cell>
          <cell r="E920">
            <v>246</v>
          </cell>
        </row>
        <row r="921">
          <cell r="A921" t="str">
            <v>UA.1320</v>
          </cell>
          <cell r="B921" t="str">
            <v>Queùt 2 nöôùc xi maêng cao &gt;4m</v>
          </cell>
          <cell r="C921" t="str">
            <v>m2</v>
          </cell>
          <cell r="D921">
            <v>1039</v>
          </cell>
          <cell r="E921">
            <v>272</v>
          </cell>
        </row>
        <row r="922">
          <cell r="A922" t="str">
            <v>UB.1110</v>
          </cell>
          <cell r="B922" t="str">
            <v>Baû ma tít töôøng</v>
          </cell>
          <cell r="C922" t="str">
            <v>m2</v>
          </cell>
          <cell r="D922">
            <v>5480</v>
          </cell>
          <cell r="E922">
            <v>4059</v>
          </cell>
        </row>
        <row r="923">
          <cell r="A923" t="str">
            <v>UB.1120</v>
          </cell>
          <cell r="B923" t="str">
            <v>Baû ma tít traàn, coät, lam ñöùng, maùi haét, seâ noâ</v>
          </cell>
          <cell r="C923" t="str">
            <v>m2</v>
          </cell>
          <cell r="D923">
            <v>5480</v>
          </cell>
          <cell r="E923">
            <v>4870</v>
          </cell>
        </row>
        <row r="924">
          <cell r="A924" t="str">
            <v>UC.2220</v>
          </cell>
          <cell r="B924" t="str">
            <v>Sôn oáng maøu traéng 3 nöôùc (sôn daàu)</v>
          </cell>
          <cell r="C924" t="str">
            <v>m2</v>
          </cell>
          <cell r="D924">
            <v>2050</v>
          </cell>
          <cell r="E924">
            <v>960</v>
          </cell>
        </row>
        <row r="925">
          <cell r="A925" t="str">
            <v>UC.3110</v>
          </cell>
          <cell r="B925" t="str">
            <v xml:space="preserve">Sôn töôøng baèng sôn si li caùt </v>
          </cell>
          <cell r="C925" t="str">
            <v>m2</v>
          </cell>
          <cell r="D925">
            <v>7070</v>
          </cell>
          <cell r="E925">
            <v>731</v>
          </cell>
        </row>
        <row r="926">
          <cell r="A926" t="str">
            <v>UC.3120</v>
          </cell>
          <cell r="B926" t="str">
            <v xml:space="preserve">Sôn traàn, daàm, coät baèng sôn si li caùt </v>
          </cell>
          <cell r="C926" t="str">
            <v>m2</v>
          </cell>
          <cell r="D926">
            <v>7070</v>
          </cell>
          <cell r="E926">
            <v>920</v>
          </cell>
        </row>
        <row r="927">
          <cell r="A927" t="str">
            <v>UC.2230</v>
          </cell>
          <cell r="B927" t="str">
            <v>Sôn saét theùp caùc loaïi 2 nöôùc</v>
          </cell>
          <cell r="C927" t="str">
            <v>m2</v>
          </cell>
          <cell r="D927">
            <v>4725</v>
          </cell>
          <cell r="E927">
            <v>1116</v>
          </cell>
        </row>
        <row r="928">
          <cell r="A928" t="str">
            <v>UC.4210</v>
          </cell>
          <cell r="B928" t="str">
            <v>Queùt xi Flinkote choáng thaám seâ noâ</v>
          </cell>
          <cell r="C928" t="str">
            <v>m2</v>
          </cell>
          <cell r="D928">
            <v>8250</v>
          </cell>
          <cell r="E928">
            <v>372</v>
          </cell>
        </row>
        <row r="929">
          <cell r="A929" t="str">
            <v>VB.4111</v>
          </cell>
          <cell r="B929" t="str">
            <v xml:space="preserve">Troàng coû ta luy neàn ñöôøng </v>
          </cell>
          <cell r="C929" t="str">
            <v>m2</v>
          </cell>
          <cell r="E929">
            <v>1101.73</v>
          </cell>
        </row>
        <row r="930">
          <cell r="A930" t="str">
            <v>ZH.3340</v>
          </cell>
          <cell r="B930" t="str">
            <v>Laép ñaët kim thu seùt</v>
          </cell>
          <cell r="C930" t="str">
            <v>Caùi</v>
          </cell>
          <cell r="D930">
            <v>18722</v>
          </cell>
          <cell r="E930">
            <v>20714</v>
          </cell>
          <cell r="F930">
            <v>2514</v>
          </cell>
        </row>
        <row r="931">
          <cell r="A931" t="str">
            <v>ZI.1110</v>
          </cell>
          <cell r="B931" t="str">
            <v>Laép ñaët lavabo 1 voøi röûa</v>
          </cell>
          <cell r="C931" t="str">
            <v>boä</v>
          </cell>
          <cell r="D931">
            <v>177795</v>
          </cell>
          <cell r="E931">
            <v>6904</v>
          </cell>
        </row>
        <row r="932">
          <cell r="A932" t="str">
            <v>ZI.1120</v>
          </cell>
          <cell r="B932" t="str">
            <v>Laép ñaët lavabo 2 voøi röûa</v>
          </cell>
          <cell r="C932" t="str">
            <v>boä</v>
          </cell>
          <cell r="D932">
            <v>332970</v>
          </cell>
          <cell r="E932">
            <v>8285</v>
          </cell>
        </row>
        <row r="933">
          <cell r="A933" t="str">
            <v>ZI.2110</v>
          </cell>
          <cell r="B933" t="str">
            <v>Laép ñaët môùi beä xí beät</v>
          </cell>
          <cell r="C933" t="str">
            <v>boä</v>
          </cell>
          <cell r="D933">
            <v>518160</v>
          </cell>
          <cell r="E933">
            <v>20714</v>
          </cell>
        </row>
        <row r="934">
          <cell r="A934" t="str">
            <v>ZI.2210</v>
          </cell>
          <cell r="B934" t="str">
            <v>Laép ñaët môùi chaäu tieåu nam</v>
          </cell>
          <cell r="C934" t="str">
            <v>boä</v>
          </cell>
          <cell r="D934">
            <v>107100</v>
          </cell>
          <cell r="E934">
            <v>20714</v>
          </cell>
        </row>
        <row r="935">
          <cell r="A935" t="str">
            <v>ZI.2220</v>
          </cell>
          <cell r="B935" t="str">
            <v>Laép ñaët môùi chaäu tieåu nöõ</v>
          </cell>
          <cell r="C935" t="str">
            <v>boä</v>
          </cell>
          <cell r="D935">
            <v>306000</v>
          </cell>
          <cell r="E935">
            <v>20714</v>
          </cell>
        </row>
        <row r="936">
          <cell r="A936" t="str">
            <v>ZI.3110</v>
          </cell>
          <cell r="B936" t="str">
            <v xml:space="preserve">Laép ñaët voøi taém höông sen </v>
          </cell>
          <cell r="C936" t="str">
            <v>boä</v>
          </cell>
          <cell r="D936">
            <v>90450</v>
          </cell>
          <cell r="E936">
            <v>2762</v>
          </cell>
        </row>
        <row r="937">
          <cell r="A937" t="str">
            <v>ZI.6110</v>
          </cell>
          <cell r="B937" t="str">
            <v>Laép ñaët göông môùi</v>
          </cell>
          <cell r="C937" t="str">
            <v>boä</v>
          </cell>
          <cell r="D937">
            <v>190023</v>
          </cell>
          <cell r="E937">
            <v>1795</v>
          </cell>
          <cell r="F937">
            <v>278</v>
          </cell>
        </row>
        <row r="938">
          <cell r="A938" t="str">
            <v>ZI.6120</v>
          </cell>
          <cell r="B938" t="str">
            <v xml:space="preserve">Laép ñaët keä kính </v>
          </cell>
          <cell r="C938" t="str">
            <v>caùi</v>
          </cell>
          <cell r="D938">
            <v>120032</v>
          </cell>
          <cell r="E938">
            <v>1795</v>
          </cell>
          <cell r="F938">
            <v>278</v>
          </cell>
        </row>
        <row r="939">
          <cell r="A939" t="str">
            <v>ZI.6130</v>
          </cell>
          <cell r="B939" t="str">
            <v>Laép ñaët giaù treo</v>
          </cell>
          <cell r="C939" t="str">
            <v>caùi</v>
          </cell>
          <cell r="D939">
            <v>55116</v>
          </cell>
          <cell r="E939">
            <v>1243</v>
          </cell>
          <cell r="F939">
            <v>139</v>
          </cell>
        </row>
        <row r="940">
          <cell r="A940" t="str">
            <v>ZI.6140</v>
          </cell>
          <cell r="B940" t="str">
            <v>Laép ñaët hoäp ñöïng xaø phoøng , giaáy veä sinh</v>
          </cell>
          <cell r="C940" t="str">
            <v>caùi</v>
          </cell>
          <cell r="D940">
            <v>5512</v>
          </cell>
          <cell r="E940">
            <v>1243</v>
          </cell>
          <cell r="F940">
            <v>139</v>
          </cell>
        </row>
        <row r="941">
          <cell r="A941" t="str">
            <v>ZI.8110</v>
          </cell>
          <cell r="B941" t="str">
            <v>Boàn nöôùc inox 1000 lít</v>
          </cell>
          <cell r="C941" t="str">
            <v>caùi</v>
          </cell>
          <cell r="D941">
            <v>3704750</v>
          </cell>
          <cell r="E941">
            <v>19873</v>
          </cell>
        </row>
        <row r="942">
          <cell r="A942" t="str">
            <v>ZJ.1110</v>
          </cell>
          <cell r="B942" t="str">
            <v>Oáng theùp F26 daãn nöôùc ra saân tröôùc</v>
          </cell>
          <cell r="C942" t="str">
            <v>m</v>
          </cell>
          <cell r="D942">
            <v>13691.24</v>
          </cell>
          <cell r="E942">
            <v>4439.59</v>
          </cell>
        </row>
        <row r="943">
          <cell r="A943" t="str">
            <v>ZJ.1120</v>
          </cell>
          <cell r="B943" t="str">
            <v>Oáng theùp F32 daãn nöôùc ra saân tröôùc</v>
          </cell>
          <cell r="C943" t="str">
            <v>m</v>
          </cell>
          <cell r="D943">
            <v>19071.54</v>
          </cell>
          <cell r="E943">
            <v>4690.92</v>
          </cell>
        </row>
        <row r="944">
          <cell r="A944" t="str">
            <v>ZJ.1130</v>
          </cell>
          <cell r="B944" t="str">
            <v>Oáng theùp F40 daãn nöôùc ra saân tröôùc</v>
          </cell>
          <cell r="C944" t="str">
            <v>m</v>
          </cell>
          <cell r="D944">
            <v>25082.61</v>
          </cell>
          <cell r="E944">
            <v>5468.36</v>
          </cell>
        </row>
        <row r="945">
          <cell r="A945" t="str">
            <v>ZJ.1140</v>
          </cell>
          <cell r="B945" t="str">
            <v>Oáng theùp F50 daãn nöôùc ra saân tröôùc</v>
          </cell>
          <cell r="C945" t="str">
            <v>m</v>
          </cell>
          <cell r="D945">
            <v>28037.58</v>
          </cell>
          <cell r="E945">
            <v>6296.9</v>
          </cell>
        </row>
        <row r="946">
          <cell r="A946" t="str">
            <v>ZJ.4230</v>
          </cell>
          <cell r="B946" t="str">
            <v>Laép ñaët oáng xi maêng F 200 baèng PP xaûm oáng</v>
          </cell>
          <cell r="C946" t="str">
            <v>m</v>
          </cell>
          <cell r="D946">
            <v>25287.53</v>
          </cell>
          <cell r="E946">
            <v>9666.2999999999993</v>
          </cell>
        </row>
        <row r="947">
          <cell r="A947" t="str">
            <v>ZJ.5150</v>
          </cell>
          <cell r="B947" t="str">
            <v>Laép ñaët oáng gang F 200 baèng PP xaûm oáng</v>
          </cell>
          <cell r="C947" t="str">
            <v>m</v>
          </cell>
          <cell r="D947">
            <v>213920.3</v>
          </cell>
          <cell r="E947">
            <v>10986.44</v>
          </cell>
        </row>
        <row r="948">
          <cell r="A948" t="str">
            <v>ZJ.6150</v>
          </cell>
          <cell r="B948" t="str">
            <v>Laép ñaët oáng gang F 200 baèng maët bích</v>
          </cell>
          <cell r="C948" t="str">
            <v>m</v>
          </cell>
          <cell r="D948">
            <v>257954.63</v>
          </cell>
          <cell r="E948">
            <v>3410.82</v>
          </cell>
        </row>
        <row r="949">
          <cell r="A949" t="str">
            <v>ZJ.7110</v>
          </cell>
          <cell r="B949" t="str">
            <v>Laép ñaët  oáng nhöïa PVC F 32 baèng mieäng baùt</v>
          </cell>
          <cell r="C949" t="str">
            <v>m</v>
          </cell>
          <cell r="D949">
            <v>4966.04</v>
          </cell>
          <cell r="E949">
            <v>897.58</v>
          </cell>
        </row>
        <row r="950">
          <cell r="A950" t="str">
            <v>ZJ.7120</v>
          </cell>
          <cell r="B950" t="str">
            <v>Laép ñaët  oáng nhöïa PVC F 40 baèng mieäng baùt</v>
          </cell>
          <cell r="C950" t="str">
            <v>m</v>
          </cell>
          <cell r="D950">
            <v>6413.1</v>
          </cell>
          <cell r="E950">
            <v>1121.29</v>
          </cell>
        </row>
        <row r="951">
          <cell r="A951" t="str">
            <v>ZJ.7130</v>
          </cell>
          <cell r="B951" t="str">
            <v>Laép ñaët  oáng nhöïa PVC F 50 baèng mieäng baùt</v>
          </cell>
          <cell r="C951" t="str">
            <v>m</v>
          </cell>
          <cell r="D951">
            <v>8823.7800000000007</v>
          </cell>
          <cell r="E951">
            <v>1400.23</v>
          </cell>
        </row>
        <row r="952">
          <cell r="A952" t="str">
            <v>ZJ.7140</v>
          </cell>
          <cell r="B952" t="str">
            <v>Laép ñaët  oáng nhöïa PVC F 65 baèng mieäng baùt</v>
          </cell>
          <cell r="C952" t="str">
            <v>m</v>
          </cell>
          <cell r="D952">
            <v>11766.84</v>
          </cell>
          <cell r="E952">
            <v>1518.99</v>
          </cell>
        </row>
        <row r="953">
          <cell r="A953" t="str">
            <v>ZJ.7150</v>
          </cell>
          <cell r="B953" t="str">
            <v>Laép ñaët  oáng nhöïa PVC F 89 baèng mieäng baùt</v>
          </cell>
          <cell r="C953" t="str">
            <v>m</v>
          </cell>
          <cell r="D953">
            <v>24560.1</v>
          </cell>
          <cell r="E953">
            <v>1778.6</v>
          </cell>
        </row>
        <row r="954">
          <cell r="A954" t="str">
            <v>ZJ.7160</v>
          </cell>
          <cell r="B954" t="str">
            <v>Laép ñaët  oáng nhöïa PVC F 100 baèng mieäng baùt</v>
          </cell>
          <cell r="C954" t="str">
            <v>m</v>
          </cell>
          <cell r="D954">
            <v>40831.660000000003</v>
          </cell>
          <cell r="E954">
            <v>2188.73</v>
          </cell>
        </row>
        <row r="955">
          <cell r="A955" t="str">
            <v>ZJ.7170</v>
          </cell>
          <cell r="B955" t="str">
            <v>Laép ñaët  oáng nhöïa PVC F 125 baèng mieäng baùt</v>
          </cell>
          <cell r="C955" t="str">
            <v>m</v>
          </cell>
          <cell r="D955">
            <v>44844.27</v>
          </cell>
          <cell r="E955">
            <v>2212.1999999999998</v>
          </cell>
        </row>
        <row r="956">
          <cell r="A956" t="str">
            <v>ZJ.7180</v>
          </cell>
          <cell r="B956" t="str">
            <v>Laép ñaët  oáng nhöïa PVC F 150 baèng mieäng baùt</v>
          </cell>
          <cell r="C956" t="str">
            <v>m</v>
          </cell>
          <cell r="D956">
            <v>53071.839999999997</v>
          </cell>
          <cell r="E956">
            <v>2460.7600000000002</v>
          </cell>
        </row>
        <row r="957">
          <cell r="A957" t="str">
            <v>ZJ.7230</v>
          </cell>
          <cell r="B957" t="str">
            <v>Laép ñaët  oáng nhöïa PVC F 25 baèng mang soâng</v>
          </cell>
          <cell r="C957" t="str">
            <v>m</v>
          </cell>
          <cell r="D957">
            <v>366090</v>
          </cell>
          <cell r="E957">
            <v>1443.04</v>
          </cell>
        </row>
        <row r="958">
          <cell r="A958" t="str">
            <v>ZJ.7240</v>
          </cell>
          <cell r="B958" t="str">
            <v>Laép ñaët  oáng nhöïa PVC F 32 baèng mang soâng</v>
          </cell>
          <cell r="C958" t="str">
            <v>m</v>
          </cell>
          <cell r="D958">
            <v>5213.59</v>
          </cell>
          <cell r="E958">
            <v>1415.42</v>
          </cell>
        </row>
        <row r="959">
          <cell r="A959" t="str">
            <v>ZJ.7250</v>
          </cell>
          <cell r="B959" t="str">
            <v>Laép ñaët  oáng nhöïa PVC F 40 baèng mang soâng</v>
          </cell>
          <cell r="C959" t="str">
            <v>m</v>
          </cell>
          <cell r="D959">
            <v>6781.42</v>
          </cell>
          <cell r="E959">
            <v>1739.93</v>
          </cell>
        </row>
        <row r="960">
          <cell r="A960" t="str">
            <v>ZJ.7260</v>
          </cell>
          <cell r="B960" t="str">
            <v>Laép ñaët  oáng nhöïa PVC F 50 baèng mang soâng</v>
          </cell>
          <cell r="C960" t="str">
            <v>m</v>
          </cell>
          <cell r="D960">
            <v>10754.94</v>
          </cell>
          <cell r="E960">
            <v>2209.44</v>
          </cell>
        </row>
        <row r="961">
          <cell r="A961" t="str">
            <v>ZJ.7271</v>
          </cell>
          <cell r="B961" t="str">
            <v>Laép ñaët  oáng nhöïa PVC F 60 baèng mang soâng</v>
          </cell>
          <cell r="C961" t="str">
            <v>m</v>
          </cell>
          <cell r="D961">
            <v>10657.33</v>
          </cell>
          <cell r="E961">
            <v>2464.5100000000002</v>
          </cell>
        </row>
        <row r="962">
          <cell r="A962" t="str">
            <v>ZJ.7272</v>
          </cell>
          <cell r="B962" t="str">
            <v>Laép ñaët  oáng nhöïa PVC F 73 baèng mang soâng</v>
          </cell>
          <cell r="C962" t="str">
            <v>m</v>
          </cell>
          <cell r="D962">
            <v>17170.53</v>
          </cell>
          <cell r="E962">
            <v>2583.64</v>
          </cell>
        </row>
        <row r="963">
          <cell r="A963" t="str">
            <v>ZJ.7273</v>
          </cell>
          <cell r="B963" t="str">
            <v>Laép ñaët  oáng nhöïa PVC F 90 baèng mang soâng</v>
          </cell>
          <cell r="C963" t="str">
            <v>m</v>
          </cell>
          <cell r="D963">
            <v>26281.040000000001</v>
          </cell>
          <cell r="E963">
            <v>3242.77</v>
          </cell>
        </row>
        <row r="964">
          <cell r="A964" t="str">
            <v>ZJ.7274</v>
          </cell>
          <cell r="B964" t="str">
            <v>Laép ñaët  oáng nhöïa PVC F 114 baèng mang soâng</v>
          </cell>
          <cell r="C964" t="str">
            <v>m</v>
          </cell>
          <cell r="D964">
            <v>43364.61</v>
          </cell>
          <cell r="E964">
            <v>3631.9</v>
          </cell>
        </row>
        <row r="965">
          <cell r="A965" t="str">
            <v>ZJ.7275</v>
          </cell>
          <cell r="B965" t="str">
            <v>Laép ñaët  oáng nhöïa PVC F 168 baèng mang soâng</v>
          </cell>
          <cell r="C965" t="str">
            <v>m</v>
          </cell>
          <cell r="D965">
            <v>60932.17</v>
          </cell>
          <cell r="E965">
            <v>4021.03</v>
          </cell>
        </row>
        <row r="966">
          <cell r="A966" t="str">
            <v>ZJ.7276</v>
          </cell>
          <cell r="B966" t="str">
            <v>Laép ñaët  oáng nhöïa PVC F 220 baèng mang soâng</v>
          </cell>
          <cell r="C966" t="str">
            <v>m</v>
          </cell>
          <cell r="D966">
            <v>148515.24</v>
          </cell>
          <cell r="E966">
            <v>4410.1400000000003</v>
          </cell>
        </row>
        <row r="967">
          <cell r="A967" t="str">
            <v>ZM.1140</v>
          </cell>
          <cell r="B967" t="str">
            <v>Co oáng PVC F32</v>
          </cell>
          <cell r="C967" t="str">
            <v>caùi</v>
          </cell>
          <cell r="D967">
            <v>3937</v>
          </cell>
          <cell r="E967">
            <v>1091</v>
          </cell>
        </row>
        <row r="968">
          <cell r="A968" t="str">
            <v>ZM.1174</v>
          </cell>
          <cell r="B968" t="str">
            <v>Co oáng PVC F114</v>
          </cell>
          <cell r="C968" t="str">
            <v>caùi</v>
          </cell>
          <cell r="D968">
            <v>8464</v>
          </cell>
          <cell r="E968">
            <v>2594</v>
          </cell>
        </row>
        <row r="969">
          <cell r="A969" t="str">
            <v>ZL.3110</v>
          </cell>
          <cell r="B969" t="str">
            <v>Noái oáng PVC F32</v>
          </cell>
          <cell r="C969" t="str">
            <v>caùi</v>
          </cell>
          <cell r="D969">
            <v>3612</v>
          </cell>
          <cell r="E969">
            <v>552</v>
          </cell>
        </row>
        <row r="970">
          <cell r="A970" t="str">
            <v>D.01.01</v>
          </cell>
          <cell r="B970" t="str">
            <v xml:space="preserve">Saûn xuaát vaø laép ñaët lam BTCT ñuùc saün </v>
          </cell>
          <cell r="C970" t="str">
            <v>m2</v>
          </cell>
          <cell r="D970">
            <v>2375766</v>
          </cell>
          <cell r="E970">
            <v>426018</v>
          </cell>
          <cell r="F970">
            <v>53744</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Dz22"/>
      <sheetName val="TH 22"/>
      <sheetName val="DT DZ 22 Kv"/>
      <sheetName val="DTchi tiet DZ 22 Kv"/>
      <sheetName val="Chiet tinh dz22"/>
      <sheetName val="Thi nghiem 22"/>
      <sheetName val="VC22"/>
      <sheetName val="DTtram "/>
      <sheetName val="DTTC tram "/>
      <sheetName val="Chiet tinh TB, VT"/>
      <sheetName val=" thi nghiemTBA"/>
      <sheetName val="VCVT"/>
      <sheetName val="bia"/>
      <sheetName val="trang bia"/>
      <sheetName val="TH tram"/>
      <sheetName val="Sheet1"/>
      <sheetName val="Sheet6"/>
      <sheetName val="Sheet2"/>
      <sheetName val="Sheet7"/>
      <sheetName val="Sheet4"/>
      <sheetName val="Sheet5"/>
      <sheetName val="Sheet3"/>
      <sheetName val="XL4Poppy"/>
      <sheetName val="(1)TK_ThueGTGT_Thang"/>
      <sheetName val="VCTT"/>
      <sheetName val="Canuoc QH"/>
      <sheetName val="Canuoc "/>
      <sheetName val="MN&amp;TDsua QH"/>
      <sheetName val="MN&amp;TDsua"/>
      <sheetName val="DBBB sua QH"/>
      <sheetName val="DBBB sua"/>
      <sheetName val="BTBsua QH"/>
      <sheetName val="BTBsua"/>
      <sheetName val="DHNTBsua QH"/>
      <sheetName val="DHNTBsua"/>
      <sheetName val="TNsua QH"/>
      <sheetName val="TNsua"/>
      <sheetName val="DNBsua QH"/>
      <sheetName val="DNBsua"/>
      <sheetName val="DBSCLsua QH"/>
      <sheetName val="DBSCLsua"/>
      <sheetName val="XXXXXXXX"/>
      <sheetName val="Chi tiet"/>
      <sheetName val="00000000"/>
      <sheetName val="CT Thang Mo"/>
      <sheetName val="CT  PL"/>
      <sheetName val="NKCTỪ"/>
      <sheetName val="SỔ CÁI"/>
      <sheetName val="BCÂNĐỐI"/>
      <sheetName val="CĐKTOÁN"/>
      <sheetName val="KQHĐKD"/>
      <sheetName val="TỒN QUỸ"/>
      <sheetName val="DT DZ 22+TBA "/>
      <sheetName val="Chiet tinh dz35"/>
      <sheetName val="_x0002_i  _x0004_z22"/>
      <sheetName val="C45"/>
      <sheetName val="C46-Q1"/>
      <sheetName val="C47-T1"/>
      <sheetName val="C47-T2"/>
      <sheetName val="C47-T3"/>
      <sheetName val="C46-Q2"/>
      <sheetName val="C47-T4"/>
      <sheetName val="C47-T5"/>
      <sheetName val="C47-T6"/>
      <sheetName val="C46-Q3"/>
      <sheetName val="C47-T7"/>
      <sheetName val="C47-T8"/>
      <sheetName val="C47-T9"/>
      <sheetName val="C46-Q4"/>
      <sheetName val="C47-T10"/>
      <sheetName val="C47-T11"/>
      <sheetName val="C47-T12"/>
      <sheetName val="dnc4"/>
      <sheetName val="INVOICE"/>
      <sheetName val="Packing"/>
      <sheetName val="VASN"/>
      <sheetName val="Actual (1)"/>
      <sheetName val="Actual (2)"/>
      <sheetName val="DECLARATION"/>
      <sheetName val="quota"/>
      <sheetName val="guarantee"/>
      <sheetName val="BE.Letter"/>
      <sheetName val="CERTI(1)"/>
      <sheetName val="CETI(2)"/>
      <sheetName val="VXXXXXXX"/>
      <sheetName val="Recovered_Sheet1"/>
      <sheetName val="Recovered_Sheet2"/>
      <sheetName val="Recovered_Sheet3"/>
      <sheetName val="10000000"/>
      <sheetName val="20000000"/>
      <sheetName val="30000000"/>
      <sheetName val="40000000"/>
      <sheetName val="000000000000"/>
      <sheetName val="100000000000"/>
      <sheetName val="200000000000"/>
      <sheetName val="50000000"/>
      <sheetName val="70000000"/>
      <sheetName val="60000000"/>
      <sheetName val="TCXH.THANG "/>
      <sheetName val="LUONG MG"/>
      <sheetName val="THE  DANG VIEN"/>
      <sheetName val="Chart1"/>
      <sheetName val="TRUYLINH 121"/>
      <sheetName val="BQL DIEN"/>
      <sheetName val="THUONG2004"/>
      <sheetName val="CTP"/>
      <sheetName val="CAP SHP"/>
      <sheetName val="NGHI VIEC16"/>
      <sheetName val="CBKCT16"/>
      <sheetName val="SHOAT PHI"/>
      <sheetName val="SHPDANG VIEN"/>
      <sheetName val="NGHI VIEC"/>
      <sheetName val="CBKCT"/>
      <sheetName val="XEP lUONG CC"/>
      <sheetName val="XEP LUONGCT"/>
      <sheetName val="SHP. HDND"/>
      <sheetName val="BHSM"/>
      <sheetName val="RUT TIEN"/>
      <sheetName val="DIEU CHINH"/>
      <sheetName val="BHXH"/>
      <sheetName val="TT TAM UNG"/>
      <sheetName val="BKE CHI NS"/>
      <sheetName val="DAUVAO"/>
      <sheetName val="DAURA"/>
      <sheetName val="NKCT?"/>
      <sheetName val="S? CÁI"/>
      <sheetName val="BCÂNÐ?I"/>
      <sheetName val="CÐKTOÁN"/>
      <sheetName val="KQHÐKD"/>
      <sheetName val="T?N QU?"/>
      <sheetName val="Tong hop"/>
      <sheetName val="PL so"/>
      <sheetName val="CNDTVT"/>
      <sheetName val="CNDNH"/>
      <sheetName val="CHUYEN MA HIEU"/>
      <sheetName val="CUMTB"/>
      <sheetName val="BV 01"/>
      <sheetName val="BV 02"/>
      <sheetName val="BV 03"/>
      <sheetName val="BV 04"/>
      <sheetName val="BV 08"/>
      <sheetName val="BV 09"/>
      <sheetName val="BIA SO TIEN GUI KB"/>
      <sheetName val="BIA SO TIEN GUI NH  (3)"/>
      <sheetName val="BIA SO TIEN GUI NH  (02)"/>
      <sheetName val="BIA SO TG NH(01) "/>
      <sheetName val="BIA so quy tien mat"/>
      <sheetName val="thang 7"/>
      <sheetName val="thang 6"/>
      <sheetName val="thang 5"/>
      <sheetName val="thang 4"/>
      <sheetName val="thang 3"/>
      <sheetName val="thang 2"/>
      <sheetName val="thang 1"/>
      <sheetName val="thang 12"/>
      <sheetName val="THOP XL"/>
      <sheetName val="#REF"/>
      <sheetName val="佄⁎䥇⁁䡃⁉䥔呅"/>
      <sheetName val="吠䕉⁔䱔_x0004_"/>
      <sheetName val="_x0004_䐀㍄Ե_x0000_䉔㍁వ_x0000_䡔焠"/>
      <sheetName val="వ_x0000_䡔焠祵瑥潴湡_x0005_戀慩呑_x0003_吀敋_x0003_一䵁_x0004_"/>
      <sheetName val="呑_x0003_吀敋_x0003_一䵁_x0004_䠀乕͇_x0000_䅈͉_x0000_"/>
      <sheetName val="乕͇_x0000_䅈͉_x0000_䅌ࡍ_x0000_慂杮朠慩"/>
      <sheetName val="_x0000_慂杮朠"/>
      <sheetName val="楧ൡ_x0000_䅈䝎吠䕉"/>
      <sheetName val="吠䕉⁎䅂୏_x0000_䡔丠䅈⁐"/>
      <sheetName val="⁈䡎偁吠乏_x0006_吀⁈䅂Վ_x0000_敄㍣б_x0000_慊㉮"/>
      <sheetName val="_x0000_敄㍣б_x0000_慊㉮_x0004_䨀湡г_x0000_慊㑮"/>
      <sheetName val="慊㍮_x0004_䨀"/>
      <sheetName val="䨀湡ж_x0000_慊㝮_x0004_䨀湡"/>
      <sheetName val="_x0004_䨀湡и_x0000_慊㥮"/>
      <sheetName val="慊㑮_x0004_"/>
      <sheetName val="gia vt,nc,may"/>
      <sheetName val="_x0004_䐀㍄Ե"/>
      <sheetName val="వ"/>
      <sheetName val="呑_x0003_吀敋_x0003_一䵁_x0004_䠀乕͇"/>
      <sheetName val="乕͇"/>
      <sheetName val=""/>
      <sheetName val="楧ൡ"/>
      <sheetName val="吠䕉⁎䅂୏"/>
      <sheetName val="⁈䡎偁吠乏_x0006_吀⁈䅂Վ"/>
      <sheetName val="䨀湡ж"/>
      <sheetName val="_x0004_䨀湡и"/>
      <sheetName val="NKCT_"/>
      <sheetName val="S_ CÁI"/>
      <sheetName val="BCÂNÐ_I"/>
      <sheetName val="T_N QU_"/>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sheetData sheetId="44" refreshError="1"/>
      <sheetData sheetId="45" refreshError="1"/>
      <sheetData sheetId="46"/>
      <sheetData sheetId="47"/>
      <sheetData sheetId="48"/>
      <sheetData sheetId="49"/>
      <sheetData sheetId="50"/>
      <sheetData sheetId="5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gia"/>
    </sheetNames>
    <definedNames>
      <definedName name="dongdongia"/>
      <definedName name="Module1.giagoc"/>
      <definedName name="Module1.giatamtinh"/>
      <definedName name="phanbtct"/>
      <definedName name="phandien"/>
      <definedName name="phanhoanthien"/>
      <definedName name="phannuoc"/>
      <definedName name="phanxay"/>
    </definedNames>
    <sheetDataSet>
      <sheetData sheetId="0" refreshError="1"/>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TRAM (3)"/>
      <sheetName val="Trungap"/>
      <sheetName val="Haap"/>
      <sheetName val="DGXDCB_DD"/>
      <sheetName val="DGXDCB_TNHC"/>
      <sheetName val="DGXDCB_TINH"/>
      <sheetName val="GT_1m3_BETONG"/>
      <sheetName val="vc_cogioi_thucong"/>
      <sheetName val="TH_CN_HT"/>
      <sheetName val="THDGCNG_HT"/>
      <sheetName val="CT_CN_HT"/>
      <sheetName val="TH_CN_TT"/>
      <sheetName val="THDGCNG_TT"/>
      <sheetName val="CT_CN_TT"/>
      <sheetName val="TH_TRAM_HB"/>
      <sheetName val="TH_CT_TRAM_HB"/>
      <sheetName val="CT_TRAMHOPBO"/>
      <sheetName val="TH_tramPP"/>
      <sheetName val="TH_CT_tramPP"/>
      <sheetName val="CT_TRAMPHANPHOI"/>
      <sheetName val="THPHPP"/>
      <sheetName val="TH_hopPP"/>
      <sheetName val="TH_CT_hopPP"/>
      <sheetName val="CT_thietbiphanphoi"/>
      <sheetName val="Sheet5"/>
      <sheetName val="TH_thaogo"/>
      <sheetName val="chitiet_thaogo"/>
      <sheetName val="DT_congtrinh"/>
      <sheetName val="Sheet1"/>
      <sheetName val="B KE HUU PHUOC XE XNVC S S 4 "/>
      <sheetName val="B KE HUU PHUOC VC SS4T5"/>
      <sheetName val="BKE HUU PHUOC tach kho3A T5-05"/>
      <sheetName val="BKE HUU PHUOC 3A T5 "/>
      <sheetName val="THKL 3a"/>
      <sheetName val="THKL XE XNVCSS4T5"/>
      <sheetName val="THKL DNTN HU PHUOC VC ss4T5"/>
      <sheetName val="TTKL 3a "/>
      <sheetName val="TTKL HUU PHUOC VC SS 4T5"/>
      <sheetName val="TTKL XN VC SS 4T5"/>
      <sheetName val="Sheet2"/>
      <sheetName val="Sheet3"/>
      <sheetName val="Sheet4"/>
      <sheetName val="XL4Test5"/>
      <sheetName val="XL4Poppy"/>
      <sheetName val="ct luong "/>
      <sheetName val="Nhap 6T"/>
      <sheetName val="baocaochinh(qui1.05) (DC)"/>
      <sheetName val="Ctuluongq.1.05"/>
      <sheetName val="BANG PHAN BO qui1.05(DC)"/>
      <sheetName val="BANG PHAN BO quiII.05"/>
      <sheetName val="bao cac cinh Qui II-2005"/>
      <sheetName val="CT_TRAMPHANPHOI_x0000__x0000_軸ơ_x0000__x0004__x0000__x0000__x0000__x0000__x0000__x0000_﹜ơ_x0000__x0000_"/>
      <sheetName val="CT_thietbipianphoi"/>
      <sheetName val="Giathanh1m3BT"/>
      <sheetName val="TH__x0003_T_TRAM_HB"/>
      <sheetName val="MTO REV.2(ARMOR)"/>
      <sheetName val="_x0000__x0000__x0000__x0000__x0000__x0000__x0000__x0000__x0000__x0000__x0014_[DALATddd.XLS]THPHPP"/>
      <sheetName val="dg tphcm"/>
      <sheetName val=""/>
      <sheetName val="dg"/>
      <sheetName val="DON GIA TRAM _3_"/>
      <sheetName val="dmVUA"/>
      <sheetName val="CT_TRAMPHANPHOI_x0000__x0000_?o_x0000__x0004__x0000__x0000__x0000__x0000__x0000__x0000_?o_x0000__x0000_"/>
      <sheetName val="TH2_x0000__x0000_hopPP"/>
      <sheetName val="CT_TRAMPHANPHOI??軸ơ?_x0004_??????﹜ơ??"/>
      <sheetName val="??????????_x0014_[DALATddd.XLS]THPHPP"/>
      <sheetName val="TH2"/>
      <sheetName val="CT_TRAMPHANPHOI__軸ơ__x0004_______﹜ơ__"/>
      <sheetName val="___________x0014__DALATddd.XLS_THPHPP"/>
    </sheetNames>
    <sheetDataSet>
      <sheetData sheetId="0" refreshError="1">
        <row r="4">
          <cell r="C4">
            <v>1</v>
          </cell>
          <cell r="D4">
            <v>2</v>
          </cell>
          <cell r="E4">
            <v>3</v>
          </cell>
          <cell r="F4">
            <v>4</v>
          </cell>
          <cell r="G4">
            <v>5</v>
          </cell>
          <cell r="H4">
            <v>6</v>
          </cell>
          <cell r="I4">
            <v>7</v>
          </cell>
          <cell r="J4">
            <v>8</v>
          </cell>
          <cell r="K4">
            <v>9</v>
          </cell>
          <cell r="L4">
            <v>10</v>
          </cell>
        </row>
        <row r="6">
          <cell r="C6" t="str">
            <v>AP1P100</v>
          </cell>
          <cell r="D6" t="str">
            <v>02.8401</v>
          </cell>
          <cell r="E6" t="str">
            <v>Aptomat 1 cöïc 600V-100A</v>
          </cell>
          <cell r="F6" t="str">
            <v>caùi</v>
          </cell>
          <cell r="H6">
            <v>200000</v>
          </cell>
          <cell r="I6">
            <v>24819</v>
          </cell>
          <cell r="J6">
            <v>38360</v>
          </cell>
          <cell r="K6">
            <v>0</v>
          </cell>
          <cell r="L6">
            <v>9</v>
          </cell>
        </row>
        <row r="7">
          <cell r="C7" t="str">
            <v>AP1P125</v>
          </cell>
          <cell r="D7" t="str">
            <v>02.8401</v>
          </cell>
          <cell r="E7" t="str">
            <v>Aptomat 1 cöïc 600V-125A</v>
          </cell>
          <cell r="F7" t="str">
            <v>caùi</v>
          </cell>
          <cell r="H7">
            <v>200000</v>
          </cell>
          <cell r="I7">
            <v>24819</v>
          </cell>
          <cell r="J7">
            <v>38360</v>
          </cell>
          <cell r="K7">
            <v>0</v>
          </cell>
          <cell r="L7">
            <v>9</v>
          </cell>
        </row>
        <row r="8">
          <cell r="C8" t="str">
            <v>AP1P150</v>
          </cell>
          <cell r="D8" t="str">
            <v>02.8401</v>
          </cell>
          <cell r="E8" t="str">
            <v>Aptomat 1 cöïc 600V-150A</v>
          </cell>
          <cell r="F8" t="str">
            <v>caùi</v>
          </cell>
          <cell r="H8">
            <v>200000</v>
          </cell>
          <cell r="I8">
            <v>24819</v>
          </cell>
          <cell r="J8">
            <v>38360</v>
          </cell>
          <cell r="K8">
            <v>0</v>
          </cell>
          <cell r="L8">
            <v>9</v>
          </cell>
        </row>
        <row r="9">
          <cell r="C9" t="str">
            <v>AP1P200</v>
          </cell>
          <cell r="D9" t="str">
            <v>02.8401</v>
          </cell>
          <cell r="E9" t="str">
            <v>Aptomat 1 cöïc 600V-200A</v>
          </cell>
          <cell r="F9" t="str">
            <v>caùi</v>
          </cell>
          <cell r="H9">
            <v>250000</v>
          </cell>
          <cell r="I9">
            <v>24819</v>
          </cell>
          <cell r="J9">
            <v>38360</v>
          </cell>
          <cell r="K9">
            <v>0</v>
          </cell>
          <cell r="L9">
            <v>9</v>
          </cell>
        </row>
        <row r="10">
          <cell r="C10" t="str">
            <v>AP1P250</v>
          </cell>
          <cell r="D10" t="str">
            <v>02.8401</v>
          </cell>
          <cell r="E10" t="str">
            <v>Aptomat 1 cöïc 600V-250A</v>
          </cell>
          <cell r="F10" t="str">
            <v>caùi</v>
          </cell>
          <cell r="H10">
            <v>550000</v>
          </cell>
          <cell r="I10">
            <v>24819</v>
          </cell>
          <cell r="J10">
            <v>38360</v>
          </cell>
          <cell r="K10">
            <v>0</v>
          </cell>
          <cell r="L10">
            <v>9</v>
          </cell>
        </row>
        <row r="11">
          <cell r="C11" t="str">
            <v>AP2P100</v>
          </cell>
          <cell r="D11" t="str">
            <v>02.8401</v>
          </cell>
          <cell r="E11" t="str">
            <v>Aptomat 2 cöïc 600V-100A</v>
          </cell>
          <cell r="F11" t="str">
            <v>caùi</v>
          </cell>
          <cell r="H11">
            <v>200000</v>
          </cell>
          <cell r="I11">
            <v>24819</v>
          </cell>
          <cell r="J11">
            <v>38360</v>
          </cell>
          <cell r="K11">
            <v>0</v>
          </cell>
          <cell r="L11">
            <v>9</v>
          </cell>
        </row>
        <row r="12">
          <cell r="C12" t="str">
            <v>AP2P50</v>
          </cell>
          <cell r="D12" t="str">
            <v>02.8401</v>
          </cell>
          <cell r="E12" t="str">
            <v>Aptomat 2 cöïc 600V-50A ( Nhaät )</v>
          </cell>
          <cell r="F12" t="str">
            <v>caùi</v>
          </cell>
          <cell r="H12">
            <v>200000</v>
          </cell>
          <cell r="I12">
            <v>24819</v>
          </cell>
          <cell r="J12">
            <v>38360</v>
          </cell>
          <cell r="K12">
            <v>0</v>
          </cell>
          <cell r="L12">
            <v>12</v>
          </cell>
        </row>
        <row r="13">
          <cell r="C13" t="str">
            <v>AP2P75</v>
          </cell>
          <cell r="D13" t="str">
            <v>02.8401</v>
          </cell>
          <cell r="E13" t="str">
            <v>Aptomat 2 cöïc 600V-75A</v>
          </cell>
          <cell r="F13" t="str">
            <v>caùi</v>
          </cell>
          <cell r="H13">
            <v>200000</v>
          </cell>
          <cell r="I13">
            <v>24819</v>
          </cell>
          <cell r="J13">
            <v>38360</v>
          </cell>
          <cell r="K13">
            <v>0</v>
          </cell>
          <cell r="L13">
            <v>12</v>
          </cell>
        </row>
        <row r="14">
          <cell r="C14" t="str">
            <v>AP3P1000</v>
          </cell>
          <cell r="D14" t="str">
            <v>02.8404</v>
          </cell>
          <cell r="E14" t="str">
            <v>Aptomat 3 cöïc 600V-1000A ( Nhaät )</v>
          </cell>
          <cell r="F14" t="str">
            <v>caùi</v>
          </cell>
          <cell r="H14">
            <v>15500000</v>
          </cell>
          <cell r="I14">
            <v>35622</v>
          </cell>
          <cell r="J14">
            <v>76719</v>
          </cell>
          <cell r="K14">
            <v>0</v>
          </cell>
          <cell r="L14">
            <v>18</v>
          </cell>
        </row>
        <row r="15">
          <cell r="C15" t="str">
            <v>AP3P100</v>
          </cell>
          <cell r="D15" t="str">
            <v>02.8401</v>
          </cell>
          <cell r="E15" t="str">
            <v>Aptomat 3 cöïc 600V-100A</v>
          </cell>
          <cell r="F15" t="str">
            <v>caùi</v>
          </cell>
          <cell r="H15">
            <v>250000</v>
          </cell>
          <cell r="I15">
            <v>24819</v>
          </cell>
          <cell r="J15">
            <v>38360</v>
          </cell>
          <cell r="K15">
            <v>0</v>
          </cell>
          <cell r="L15">
            <v>18</v>
          </cell>
        </row>
        <row r="16">
          <cell r="C16" t="str">
            <v>AP3P125</v>
          </cell>
          <cell r="D16" t="str">
            <v>02.8401</v>
          </cell>
          <cell r="E16" t="str">
            <v>Aptomat 3 cöïc 600V-125A</v>
          </cell>
          <cell r="F16" t="str">
            <v>caùi</v>
          </cell>
          <cell r="H16">
            <v>515000</v>
          </cell>
          <cell r="I16">
            <v>24819</v>
          </cell>
          <cell r="J16">
            <v>38360</v>
          </cell>
          <cell r="K16">
            <v>0</v>
          </cell>
          <cell r="L16">
            <v>18</v>
          </cell>
        </row>
        <row r="17">
          <cell r="C17" t="str">
            <v>AP3P150</v>
          </cell>
          <cell r="D17" t="str">
            <v>02.8401</v>
          </cell>
          <cell r="E17" t="str">
            <v>Aptomat 3 cöïc 600V-150A ( Nhaät )</v>
          </cell>
          <cell r="F17" t="str">
            <v>caùi</v>
          </cell>
          <cell r="H17">
            <v>1570000</v>
          </cell>
          <cell r="I17">
            <v>24819</v>
          </cell>
          <cell r="J17">
            <v>38360</v>
          </cell>
          <cell r="K17">
            <v>0</v>
          </cell>
          <cell r="L17">
            <v>18</v>
          </cell>
        </row>
        <row r="18">
          <cell r="C18" t="str">
            <v>AP3P200</v>
          </cell>
          <cell r="D18" t="str">
            <v>02.8401</v>
          </cell>
          <cell r="E18" t="str">
            <v>Aptomat 3 cöïc 600V-200A</v>
          </cell>
          <cell r="F18" t="str">
            <v>caùi</v>
          </cell>
          <cell r="H18">
            <v>515000</v>
          </cell>
          <cell r="I18">
            <v>24819</v>
          </cell>
          <cell r="J18">
            <v>38360</v>
          </cell>
          <cell r="K18">
            <v>0</v>
          </cell>
          <cell r="L18">
            <v>18</v>
          </cell>
        </row>
        <row r="19">
          <cell r="C19" t="str">
            <v>AP3P250</v>
          </cell>
          <cell r="D19" t="str">
            <v>02.8401</v>
          </cell>
          <cell r="E19" t="str">
            <v>Aptomat 3 cöïc 600V-250A ( Nhaät )</v>
          </cell>
          <cell r="F19" t="str">
            <v>caùi</v>
          </cell>
          <cell r="H19">
            <v>1650000</v>
          </cell>
          <cell r="I19">
            <v>24819</v>
          </cell>
          <cell r="J19">
            <v>38360</v>
          </cell>
          <cell r="K19">
            <v>0</v>
          </cell>
          <cell r="L19">
            <v>18</v>
          </cell>
        </row>
        <row r="20">
          <cell r="C20" t="str">
            <v>AP3P600</v>
          </cell>
          <cell r="D20" t="str">
            <v>02.8403</v>
          </cell>
          <cell r="E20" t="str">
            <v>Aptomat 3 cöïc 600V-600A ( Nhaät )</v>
          </cell>
          <cell r="F20" t="str">
            <v>caùi</v>
          </cell>
          <cell r="H20">
            <v>6800000</v>
          </cell>
          <cell r="I20">
            <v>27848</v>
          </cell>
          <cell r="J20">
            <v>61375</v>
          </cell>
          <cell r="K20">
            <v>0</v>
          </cell>
          <cell r="L20">
            <v>18</v>
          </cell>
        </row>
        <row r="21">
          <cell r="C21" t="str">
            <v>AP3P75</v>
          </cell>
          <cell r="D21" t="str">
            <v>02.8401</v>
          </cell>
          <cell r="E21" t="str">
            <v>Aptomat 3 cöïc 600V-75A</v>
          </cell>
          <cell r="F21" t="str">
            <v>caùi</v>
          </cell>
          <cell r="H21">
            <v>250000</v>
          </cell>
          <cell r="I21">
            <v>24819</v>
          </cell>
          <cell r="J21">
            <v>38360</v>
          </cell>
          <cell r="K21">
            <v>0</v>
          </cell>
          <cell r="L21">
            <v>18</v>
          </cell>
        </row>
        <row r="22">
          <cell r="E22" t="str">
            <v>CAÙP NGAÀM</v>
          </cell>
        </row>
        <row r="23">
          <cell r="C23" t="str">
            <v>STK114</v>
          </cell>
          <cell r="D23" t="str">
            <v>Phuï luïc 1</v>
          </cell>
          <cell r="E23" t="str">
            <v>Oáng STK O114</v>
          </cell>
          <cell r="F23" t="str">
            <v>m</v>
          </cell>
          <cell r="H23">
            <v>121513.68</v>
          </cell>
          <cell r="J23">
            <v>9928.174500000001</v>
          </cell>
        </row>
        <row r="24">
          <cell r="C24" t="str">
            <v>K114</v>
          </cell>
          <cell r="D24" t="str">
            <v>ZF-1260</v>
          </cell>
          <cell r="E24" t="str">
            <v>Keïp oááng STK O114</v>
          </cell>
          <cell r="F24" t="str">
            <v>caùi</v>
          </cell>
          <cell r="H24">
            <v>38724</v>
          </cell>
          <cell r="J24">
            <v>6932</v>
          </cell>
          <cell r="K24">
            <v>3867</v>
          </cell>
        </row>
        <row r="25">
          <cell r="C25" t="str">
            <v>PVC150</v>
          </cell>
          <cell r="D25" t="str">
            <v>Phuï luïc 1</v>
          </cell>
          <cell r="E25" t="str">
            <v>Oáng nhöïa PVC, O150 chòu löïc</v>
          </cell>
          <cell r="F25" t="str">
            <v>m</v>
          </cell>
          <cell r="H25">
            <v>89515</v>
          </cell>
          <cell r="J25">
            <v>2603.6802000000002</v>
          </cell>
        </row>
        <row r="26">
          <cell r="C26" t="str">
            <v>CAT</v>
          </cell>
          <cell r="D26" t="str">
            <v>BB-1411</v>
          </cell>
          <cell r="E26" t="str">
            <v>Caùt</v>
          </cell>
          <cell r="F26" t="str">
            <v>m3</v>
          </cell>
          <cell r="H26">
            <v>66544.899999999994</v>
          </cell>
          <cell r="J26">
            <v>7549.3600000000006</v>
          </cell>
        </row>
        <row r="27">
          <cell r="C27" t="str">
            <v>GACHTHE</v>
          </cell>
          <cell r="D27" t="str">
            <v>Phuï luïc 1</v>
          </cell>
          <cell r="E27" t="str">
            <v>Gaïch theû ñaùnh daáu</v>
          </cell>
          <cell r="F27" t="str">
            <v>m2</v>
          </cell>
          <cell r="H27">
            <v>13200</v>
          </cell>
          <cell r="J27">
            <v>2426.58</v>
          </cell>
        </row>
        <row r="28">
          <cell r="C28" t="str">
            <v>NHUADO</v>
          </cell>
          <cell r="D28" t="str">
            <v>Phuï luïc 1</v>
          </cell>
          <cell r="E28" t="str">
            <v>Nhöïa ñoû ñaùnh daáu</v>
          </cell>
          <cell r="F28" t="str">
            <v>m2</v>
          </cell>
          <cell r="H28">
            <v>10000</v>
          </cell>
          <cell r="J28">
            <v>2022.1499999999999</v>
          </cell>
        </row>
        <row r="29">
          <cell r="C29" t="str">
            <v>nuoc</v>
          </cell>
          <cell r="D29" t="str">
            <v>Phuï luïc 1</v>
          </cell>
          <cell r="E29" t="str">
            <v>Nöôùc töôùi</v>
          </cell>
          <cell r="F29" t="str">
            <v>m3</v>
          </cell>
          <cell r="H29">
            <v>15000</v>
          </cell>
          <cell r="J29">
            <v>2022.1499999999999</v>
          </cell>
        </row>
        <row r="30">
          <cell r="C30" t="str">
            <v>betongnhua</v>
          </cell>
          <cell r="D30" t="str">
            <v>Phuï luïc 1</v>
          </cell>
          <cell r="E30" t="str">
            <v>Beâtoâng nhöïa noùng ( Hoaøn thieän lôùp maët leà ñöôøng )</v>
          </cell>
          <cell r="F30" t="str">
            <v>m3</v>
          </cell>
          <cell r="H30">
            <v>397701.72727272724</v>
          </cell>
          <cell r="J30">
            <v>3469.5</v>
          </cell>
          <cell r="K30">
            <v>13029.08992</v>
          </cell>
        </row>
        <row r="31">
          <cell r="C31" t="str">
            <v>da04</v>
          </cell>
          <cell r="D31" t="str">
            <v>01.7000</v>
          </cell>
          <cell r="E31" t="str">
            <v>Traûi caùn ñaù daêm 2x4 daày 40cm</v>
          </cell>
          <cell r="F31" t="str">
            <v>m3</v>
          </cell>
          <cell r="H31">
            <v>100000</v>
          </cell>
          <cell r="J31">
            <v>16187</v>
          </cell>
        </row>
        <row r="32">
          <cell r="C32" t="str">
            <v>BTM200</v>
          </cell>
          <cell r="D32" t="str">
            <v>HA-8113</v>
          </cell>
          <cell r="E32" t="str">
            <v>Beâtoâng ñöôøng ñaù 1x2 M200</v>
          </cell>
          <cell r="F32" t="str">
            <v>m3</v>
          </cell>
          <cell r="H32">
            <v>398419.46950000001</v>
          </cell>
          <cell r="J32">
            <v>27725.497999999996</v>
          </cell>
          <cell r="K32">
            <v>15375</v>
          </cell>
        </row>
        <row r="33">
          <cell r="E33" t="str">
            <v>BOÁ TRÍ CAÙP QUA CAÀU</v>
          </cell>
        </row>
        <row r="34">
          <cell r="C34" t="str">
            <v>Mongdache</v>
          </cell>
          <cell r="D34" t="str">
            <v>GC.4115</v>
          </cell>
          <cell r="E34" t="str">
            <v>Xaây moùng baèng ñaù cheû 20x20x25 vöõa M100</v>
          </cell>
          <cell r="F34" t="str">
            <v>m3</v>
          </cell>
          <cell r="H34">
            <v>198707.50880000001</v>
          </cell>
          <cell r="J34">
            <v>20120.548500000001</v>
          </cell>
          <cell r="K34">
            <v>1539.9960000000001</v>
          </cell>
        </row>
        <row r="35">
          <cell r="C35" t="str">
            <v>Lapongtrangkem</v>
          </cell>
          <cell r="D35" t="str">
            <v>ZJ.1170x2</v>
          </cell>
          <cell r="E35" t="str">
            <v>Laép ñaët oáng theùp traùng keõm f 150</v>
          </cell>
          <cell r="F35" t="str">
            <v>m</v>
          </cell>
          <cell r="H35">
            <v>120136.92</v>
          </cell>
          <cell r="J35">
            <v>19218.477919999998</v>
          </cell>
        </row>
        <row r="36">
          <cell r="C36" t="str">
            <v>Lapcutthang</v>
          </cell>
          <cell r="D36" t="str">
            <v>ZK.1270</v>
          </cell>
          <cell r="E36" t="str">
            <v>Laép ñaët cuùt thaúng</v>
          </cell>
          <cell r="F36" t="str">
            <v>caùi</v>
          </cell>
          <cell r="H36">
            <v>58162</v>
          </cell>
          <cell r="J36">
            <v>9577.7559999999994</v>
          </cell>
          <cell r="K36">
            <v>5800</v>
          </cell>
        </row>
        <row r="37">
          <cell r="C37" t="str">
            <v>phamongdache</v>
          </cell>
          <cell r="D37" t="str">
            <v>AG.1132</v>
          </cell>
          <cell r="E37" t="str">
            <v>Phaù dôõ moùng ñaù cheû</v>
          </cell>
          <cell r="F37" t="str">
            <v>m3</v>
          </cell>
          <cell r="J37">
            <v>29357.071999999996</v>
          </cell>
        </row>
        <row r="38">
          <cell r="C38" t="str">
            <v>giacongthep</v>
          </cell>
          <cell r="D38" t="str">
            <v>NA.1510</v>
          </cell>
          <cell r="E38" t="str">
            <v>Gia coâng theùp hình</v>
          </cell>
          <cell r="F38" t="str">
            <v>kg</v>
          </cell>
          <cell r="H38">
            <v>4349</v>
          </cell>
          <cell r="J38">
            <v>384</v>
          </cell>
          <cell r="K38">
            <v>668</v>
          </cell>
        </row>
        <row r="39">
          <cell r="C39" t="str">
            <v>giacongtheptruf10</v>
          </cell>
          <cell r="D39" t="str">
            <v>IA.2211</v>
          </cell>
          <cell r="E39" t="str">
            <v>Gia coâng theùp truï f&lt;=10</v>
          </cell>
          <cell r="F39" t="str">
            <v>kg</v>
          </cell>
          <cell r="H39">
            <v>4228</v>
          </cell>
          <cell r="J39">
            <v>220.69599999999997</v>
          </cell>
          <cell r="K39">
            <v>16</v>
          </cell>
        </row>
        <row r="40">
          <cell r="C40" t="str">
            <v>giacongtheptruf18</v>
          </cell>
          <cell r="D40" t="str">
            <v>IA.2221</v>
          </cell>
          <cell r="E40" t="str">
            <v>Gia coâng theùp truï f&lt;=18</v>
          </cell>
          <cell r="F40" t="str">
            <v>kg</v>
          </cell>
          <cell r="H40">
            <v>4277</v>
          </cell>
          <cell r="J40">
            <v>148.63199999999998</v>
          </cell>
          <cell r="K40">
            <v>102</v>
          </cell>
        </row>
        <row r="41">
          <cell r="E41" t="str">
            <v>BEÄ ÑÔÕ MAÙY BIEÁN THEÁ</v>
          </cell>
        </row>
        <row r="42">
          <cell r="C42" t="str">
            <v>giacongthepmongf10</v>
          </cell>
          <cell r="D42" t="str">
            <v>IA.1110</v>
          </cell>
          <cell r="E42" t="str">
            <v>Gia coâng theùp moùngï f&lt;=10</v>
          </cell>
          <cell r="F42" t="str">
            <v>kg</v>
          </cell>
          <cell r="H42">
            <v>4228</v>
          </cell>
          <cell r="J42">
            <v>165.52199999999999</v>
          </cell>
          <cell r="K42">
            <v>16</v>
          </cell>
        </row>
        <row r="43">
          <cell r="C43" t="str">
            <v>giacongthepmongf18</v>
          </cell>
          <cell r="D43" t="str">
            <v>IA.1120</v>
          </cell>
          <cell r="E43" t="str">
            <v>Gia coâng theùp moùngï f&lt;=18</v>
          </cell>
          <cell r="F43" t="str">
            <v>kg</v>
          </cell>
          <cell r="H43">
            <v>4276</v>
          </cell>
          <cell r="J43">
            <v>121.60799999999999</v>
          </cell>
          <cell r="K43">
            <v>99</v>
          </cell>
        </row>
        <row r="44">
          <cell r="C44" t="str">
            <v>BTM200ongBTCT</v>
          </cell>
          <cell r="D44" t="str">
            <v>HA-5413</v>
          </cell>
          <cell r="E44" t="str">
            <v xml:space="preserve">Beâ toâng ñaù 1x2 M200 OÁng BTCT </v>
          </cell>
          <cell r="F44" t="str">
            <v>m3</v>
          </cell>
          <cell r="H44">
            <v>570967</v>
          </cell>
          <cell r="J44">
            <v>46007.233999999997</v>
          </cell>
          <cell r="K44">
            <v>12480</v>
          </cell>
        </row>
        <row r="45">
          <cell r="C45" t="str">
            <v>gachtau</v>
          </cell>
          <cell r="D45" t="str">
            <v>VO.102</v>
          </cell>
          <cell r="E45" t="str">
            <v>Gaïch taøu</v>
          </cell>
          <cell r="F45" t="str">
            <v>m2</v>
          </cell>
          <cell r="H45">
            <v>45000</v>
          </cell>
          <cell r="J45">
            <v>4091.0856000000003</v>
          </cell>
        </row>
        <row r="46">
          <cell r="C46" t="str">
            <v>catbt</v>
          </cell>
          <cell r="D46" t="str">
            <v>Phu ïluïc 1</v>
          </cell>
          <cell r="E46" t="str">
            <v>Caét beâtoâng 2 meùp möông</v>
          </cell>
          <cell r="F46" t="str">
            <v>m</v>
          </cell>
          <cell r="H46">
            <v>140</v>
          </cell>
          <cell r="J46">
            <v>26.962</v>
          </cell>
          <cell r="K46">
            <v>697.43999999999994</v>
          </cell>
        </row>
        <row r="47">
          <cell r="C47" t="str">
            <v>phadobtxm</v>
          </cell>
          <cell r="D47" t="str">
            <v>02.02.01</v>
          </cell>
          <cell r="E47" t="str">
            <v>Phaù vôõ keát caáu maët beâtoâng ximaêng</v>
          </cell>
          <cell r="F47" t="str">
            <v>m3</v>
          </cell>
          <cell r="J47">
            <v>52015.231200000002</v>
          </cell>
        </row>
        <row r="48">
          <cell r="C48" t="str">
            <v>daomuong</v>
          </cell>
          <cell r="D48" t="str">
            <v>Phu ïluïc 1</v>
          </cell>
          <cell r="E48" t="str">
            <v>Ñaøo ñaát möông caùp</v>
          </cell>
          <cell r="F48" t="str">
            <v>m3</v>
          </cell>
          <cell r="J48">
            <v>80886</v>
          </cell>
        </row>
        <row r="49">
          <cell r="C49" t="str">
            <v>Vcdat</v>
          </cell>
          <cell r="D49" t="str">
            <v>Phu ïluïc 1</v>
          </cell>
          <cell r="E49" t="str">
            <v>Vaän chuyeån ñaát thöøa ñi ñoå</v>
          </cell>
          <cell r="F49" t="str">
            <v>m3</v>
          </cell>
          <cell r="J49">
            <v>10224.752999999999</v>
          </cell>
        </row>
        <row r="50">
          <cell r="C50" t="str">
            <v>cothep8</v>
          </cell>
          <cell r="D50" t="str">
            <v>IA-2221</v>
          </cell>
          <cell r="E50" t="str">
            <v>Gia coâng laép ñaët coát theùp O8</v>
          </cell>
          <cell r="F50" t="str">
            <v>Taán</v>
          </cell>
          <cell r="H50">
            <v>4228301</v>
          </cell>
          <cell r="J50">
            <v>226708.83999999997</v>
          </cell>
          <cell r="K50">
            <v>18096</v>
          </cell>
        </row>
        <row r="51">
          <cell r="C51" t="str">
            <v>da12</v>
          </cell>
          <cell r="D51" t="str">
            <v>Phu ïluïc 1</v>
          </cell>
          <cell r="E51" t="str">
            <v>Ñaù 1x2 (cheøn chaân truï)</v>
          </cell>
          <cell r="F51" t="str">
            <v>m3</v>
          </cell>
          <cell r="H51">
            <v>144182.04</v>
          </cell>
          <cell r="J51">
            <v>30683.100000000002</v>
          </cell>
        </row>
        <row r="52">
          <cell r="C52" t="str">
            <v>BTMlot100</v>
          </cell>
          <cell r="D52" t="str">
            <v>HA.1212</v>
          </cell>
          <cell r="E52" t="str">
            <v xml:space="preserve">Beâtoâng lot ñaù 1x2 M100 </v>
          </cell>
          <cell r="F52" t="str">
            <v>m3</v>
          </cell>
          <cell r="H52">
            <v>271893.79292500002</v>
          </cell>
          <cell r="J52">
            <v>22921.981999999996</v>
          </cell>
          <cell r="K52">
            <v>12480</v>
          </cell>
        </row>
        <row r="53">
          <cell r="C53" t="str">
            <v>BTM200mmay</v>
          </cell>
          <cell r="D53" t="str">
            <v>HA.1213</v>
          </cell>
          <cell r="E53" t="str">
            <v xml:space="preserve">Beâtoâng moùng neàn ñaù 1x2 M200 </v>
          </cell>
          <cell r="F53" t="str">
            <v>m3</v>
          </cell>
          <cell r="H53">
            <v>398419.46950000001</v>
          </cell>
          <cell r="J53">
            <v>22921.981999999996</v>
          </cell>
          <cell r="K53">
            <v>12480</v>
          </cell>
        </row>
        <row r="54">
          <cell r="C54" t="str">
            <v>BTM200mtru</v>
          </cell>
          <cell r="D54" t="str">
            <v>04.3502</v>
          </cell>
          <cell r="E54" t="str">
            <v xml:space="preserve">Beâtoâng moùng coät ñaù 1x2 M200 </v>
          </cell>
          <cell r="F54" t="str">
            <v>m3</v>
          </cell>
          <cell r="H54">
            <v>418122</v>
          </cell>
          <cell r="J54">
            <v>11767</v>
          </cell>
          <cell r="K54">
            <v>3562</v>
          </cell>
        </row>
        <row r="55">
          <cell r="C55" t="str">
            <v>BTM150mtru</v>
          </cell>
          <cell r="D55" t="str">
            <v>04.3501</v>
          </cell>
          <cell r="E55" t="str">
            <v xml:space="preserve">Beâtoâng moùng coät ñaù 1x2 M150 </v>
          </cell>
          <cell r="F55" t="str">
            <v>m3</v>
          </cell>
          <cell r="H55">
            <v>369225</v>
          </cell>
          <cell r="J55">
            <v>11767</v>
          </cell>
          <cell r="K55">
            <v>3562</v>
          </cell>
        </row>
        <row r="56">
          <cell r="C56" t="str">
            <v>daomong&lt;1m</v>
          </cell>
          <cell r="D56" t="str">
            <v>BA.1412</v>
          </cell>
          <cell r="E56" t="str">
            <v>Ñaøo ñaát moùng caáp 2 roäng &lt;1m saâu &lt;1m</v>
          </cell>
          <cell r="F56" t="str">
            <v>m3</v>
          </cell>
          <cell r="J56">
            <v>16212.147999999999</v>
          </cell>
        </row>
        <row r="57">
          <cell r="C57" t="str">
            <v>daomong</v>
          </cell>
          <cell r="D57" t="str">
            <v>BA.1442</v>
          </cell>
          <cell r="E57" t="str">
            <v>Ñaøo ñaát moùng caáp 2 roäng &gt;1m saâu &gt;1m</v>
          </cell>
          <cell r="F57" t="str">
            <v>m3</v>
          </cell>
          <cell r="J57">
            <v>14168.457999999999</v>
          </cell>
        </row>
        <row r="58">
          <cell r="C58" t="str">
            <v>dapdat</v>
          </cell>
          <cell r="D58" t="str">
            <v>BB.1112</v>
          </cell>
          <cell r="E58" t="str">
            <v>Ñaép ñaát caáp 2</v>
          </cell>
          <cell r="F58" t="str">
            <v>m3</v>
          </cell>
          <cell r="J58">
            <v>8386.4479999999985</v>
          </cell>
        </row>
        <row r="59">
          <cell r="C59" t="str">
            <v>vankhuonmay</v>
          </cell>
          <cell r="D59" t="str">
            <v>KA-1220</v>
          </cell>
          <cell r="E59" t="str">
            <v>Vaùn khuoân ñoå beâ toâng</v>
          </cell>
          <cell r="F59" t="str">
            <v>100m2</v>
          </cell>
          <cell r="H59">
            <v>2296100.9456000002</v>
          </cell>
          <cell r="J59">
            <v>433779.11399999994</v>
          </cell>
          <cell r="L59">
            <v>0.2</v>
          </cell>
        </row>
        <row r="60">
          <cell r="C60" t="str">
            <v>BTMLOTM100</v>
          </cell>
          <cell r="D60" t="str">
            <v>HA-1111</v>
          </cell>
          <cell r="E60" t="str">
            <v xml:space="preserve">Beâtoâng loùt ñaù 4x6 M100 </v>
          </cell>
          <cell r="F60" t="str">
            <v>m3</v>
          </cell>
          <cell r="H60">
            <v>263407</v>
          </cell>
          <cell r="J60">
            <v>23061.605999999996</v>
          </cell>
          <cell r="K60">
            <v>12041</v>
          </cell>
        </row>
        <row r="61">
          <cell r="C61" t="str">
            <v>cothep</v>
          </cell>
          <cell r="D61" t="str">
            <v>IA-2221</v>
          </cell>
          <cell r="E61" t="str">
            <v>Gia coâng laép ñaët coát theùp caùc loaïi</v>
          </cell>
          <cell r="F61" t="str">
            <v>Taán</v>
          </cell>
          <cell r="H61">
            <v>4228301</v>
          </cell>
          <cell r="J61">
            <v>226708.83999999997</v>
          </cell>
          <cell r="K61">
            <v>18096</v>
          </cell>
        </row>
        <row r="62">
          <cell r="E62" t="str">
            <v>LAØM MAËT BAÈNG CAÙC TRAÏM BIEÁN THEÁ HÔÏP BOÄ</v>
          </cell>
        </row>
        <row r="63">
          <cell r="C63" t="str">
            <v>phadohangraohienco</v>
          </cell>
          <cell r="D63" t="str">
            <v>AG.1111</v>
          </cell>
          <cell r="E63" t="str">
            <v>Phaù dôõ haøng raøo hieän coù</v>
          </cell>
          <cell r="F63" t="str">
            <v>m3</v>
          </cell>
        </row>
        <row r="64">
          <cell r="C64" t="str">
            <v>xayhangrao</v>
          </cell>
          <cell r="D64" t="str">
            <v>GE.2213</v>
          </cell>
          <cell r="E64" t="str">
            <v>Xaây haøng raøo</v>
          </cell>
          <cell r="F64" t="str">
            <v>m3</v>
          </cell>
          <cell r="H64">
            <v>302281.59450000006</v>
          </cell>
          <cell r="J64">
            <v>32582.53</v>
          </cell>
          <cell r="K64">
            <v>1630.5839999999998</v>
          </cell>
        </row>
        <row r="65">
          <cell r="C65" t="str">
            <v>phadonha</v>
          </cell>
          <cell r="D65" t="str">
            <v>AG.1111</v>
          </cell>
          <cell r="E65" t="str">
            <v>Phaù dôõ nhaø traïm hieän coù</v>
          </cell>
          <cell r="F65" t="str">
            <v>m3</v>
          </cell>
          <cell r="J65">
            <v>17672.57</v>
          </cell>
        </row>
        <row r="66">
          <cell r="C66" t="str">
            <v>daodatmatbang</v>
          </cell>
          <cell r="D66" t="str">
            <v>BA.1202</v>
          </cell>
          <cell r="E66" t="str">
            <v>Ñaøo ñaát maët baèng</v>
          </cell>
          <cell r="F66" t="str">
            <v>m3</v>
          </cell>
          <cell r="J66">
            <v>8446.1259999999984</v>
          </cell>
        </row>
        <row r="67">
          <cell r="C67" t="str">
            <v>dapdatmatbang</v>
          </cell>
          <cell r="D67" t="str">
            <v>BB.1112</v>
          </cell>
          <cell r="E67" t="str">
            <v>Ñaép ñaát maët baèng</v>
          </cell>
          <cell r="F67" t="str">
            <v>m3</v>
          </cell>
          <cell r="J67">
            <v>8386.4479999999985</v>
          </cell>
        </row>
        <row r="68">
          <cell r="C68" t="str">
            <v>phadoke</v>
          </cell>
          <cell r="D68" t="str">
            <v>AG.1121</v>
          </cell>
          <cell r="E68" t="str">
            <v xml:space="preserve">Phaù dôõ keø doác </v>
          </cell>
          <cell r="F68" t="str">
            <v>m3</v>
          </cell>
          <cell r="J68">
            <v>22200.215999999997</v>
          </cell>
        </row>
        <row r="69">
          <cell r="C69" t="str">
            <v>xaydache</v>
          </cell>
          <cell r="D69" t="str">
            <v>GC.4114</v>
          </cell>
          <cell r="E69" t="str">
            <v>Xaây ñaù cheû maùi doác vaø möông thoaùt nöôùc</v>
          </cell>
          <cell r="F69" t="str">
            <v>m3</v>
          </cell>
          <cell r="H69">
            <v>198707.50880000001</v>
          </cell>
          <cell r="J69">
            <v>20120.548500000001</v>
          </cell>
          <cell r="K69">
            <v>1539.9960000000001</v>
          </cell>
        </row>
        <row r="70">
          <cell r="C70" t="str">
            <v>bl27-1250</v>
          </cell>
          <cell r="E70" t="str">
            <v>Bu loâng M27-1250 ( 6,3kg)</v>
          </cell>
          <cell r="F70" t="str">
            <v>boä</v>
          </cell>
          <cell r="H70">
            <v>61273.799999999996</v>
          </cell>
        </row>
        <row r="71">
          <cell r="C71" t="str">
            <v>VM100</v>
          </cell>
          <cell r="D71" t="str">
            <v>T3-102G</v>
          </cell>
          <cell r="E71" t="str">
            <v>Laùng Vöõa M100 daøy 50</v>
          </cell>
          <cell r="F71" t="str">
            <v>m2</v>
          </cell>
          <cell r="H71">
            <v>14424</v>
          </cell>
          <cell r="J71">
            <v>1782.4579999999999</v>
          </cell>
        </row>
        <row r="72">
          <cell r="C72" t="str">
            <v>thep12</v>
          </cell>
          <cell r="D72" t="str">
            <v>05-7002</v>
          </cell>
          <cell r="E72" t="str">
            <v>Theùp troøn O12 maï keõm (0,888kg/m)</v>
          </cell>
          <cell r="F72" t="str">
            <v>kg</v>
          </cell>
          <cell r="H72">
            <v>9726</v>
          </cell>
          <cell r="I72">
            <v>0.75</v>
          </cell>
          <cell r="J72">
            <v>15.483000000000001</v>
          </cell>
          <cell r="L72">
            <v>3.7871999999999999</v>
          </cell>
        </row>
        <row r="73">
          <cell r="C73" t="str">
            <v>thep25</v>
          </cell>
          <cell r="D73" t="str">
            <v>057-103</v>
          </cell>
          <cell r="E73" t="str">
            <v>Theùp troøn O25 (3,85kg/m)</v>
          </cell>
          <cell r="F73" t="str">
            <v>kg</v>
          </cell>
          <cell r="H73">
            <v>4324.91</v>
          </cell>
          <cell r="J73">
            <v>256.77</v>
          </cell>
          <cell r="K73">
            <v>128.59</v>
          </cell>
          <cell r="L73">
            <v>3.7871999999999999</v>
          </cell>
        </row>
        <row r="74">
          <cell r="C74" t="str">
            <v>CTD</v>
          </cell>
          <cell r="D74" t="str">
            <v>04.7001</v>
          </cell>
          <cell r="E74" t="str">
            <v>Coïc tieáp ñaát  vaø keïp</v>
          </cell>
          <cell r="F74" t="str">
            <v>Boä</v>
          </cell>
          <cell r="H74">
            <v>28952</v>
          </cell>
          <cell r="I74">
            <v>22085</v>
          </cell>
          <cell r="J74">
            <v>5217</v>
          </cell>
          <cell r="L74">
            <v>3.7871999999999999</v>
          </cell>
        </row>
        <row r="75">
          <cell r="C75" t="str">
            <v>TAMNoi</v>
          </cell>
          <cell r="D75" t="str">
            <v>04-6102SR</v>
          </cell>
          <cell r="E75" t="str">
            <v>Taám noái saét deït 40x4 -100 
(1,26kg/m)</v>
          </cell>
          <cell r="F75" t="str">
            <v>Taám</v>
          </cell>
          <cell r="H75">
            <v>1225.4760000000001</v>
          </cell>
          <cell r="J75">
            <v>284.19299999999998</v>
          </cell>
          <cell r="K75">
            <v>265.29300000000001</v>
          </cell>
        </row>
        <row r="76">
          <cell r="C76" t="str">
            <v>SAT</v>
          </cell>
          <cell r="D76" t="str">
            <v>05-2001</v>
          </cell>
          <cell r="E76" t="str">
            <v>Saét theùp caùc loaïi maï keõm (coät)</v>
          </cell>
          <cell r="F76" t="str">
            <v>kg</v>
          </cell>
          <cell r="H76">
            <v>9726</v>
          </cell>
          <cell r="I76">
            <v>15.082000000000001</v>
          </cell>
          <cell r="J76">
            <v>202.57300000000001</v>
          </cell>
          <cell r="L76">
            <v>0.3</v>
          </cell>
        </row>
        <row r="77">
          <cell r="C77" t="str">
            <v>LCOTTHAP&lt;15</v>
          </cell>
          <cell r="D77" t="str">
            <v>05-3101</v>
          </cell>
          <cell r="E77" t="str">
            <v>Döïng coät theùp ñaõ laép</v>
          </cell>
          <cell r="F77" t="str">
            <v>coät</v>
          </cell>
          <cell r="I77">
            <v>111935</v>
          </cell>
          <cell r="J77">
            <v>236895</v>
          </cell>
          <cell r="L77">
            <v>0.3</v>
          </cell>
        </row>
        <row r="78">
          <cell r="C78" t="str">
            <v>SATxa</v>
          </cell>
          <cell r="E78" t="str">
            <v>Saét theùp caùc loaïi maï keõm (xaø)</v>
          </cell>
          <cell r="F78" t="str">
            <v>kg</v>
          </cell>
          <cell r="H78">
            <v>9726</v>
          </cell>
          <cell r="L78">
            <v>0.3</v>
          </cell>
        </row>
        <row r="79">
          <cell r="C79" t="str">
            <v>lap-Xdombt</v>
          </cell>
          <cell r="D79" t="str">
            <v>05-6041</v>
          </cell>
          <cell r="E79" t="str">
            <v>Xaø ñôõ maùy bieán theá (XHBA)</v>
          </cell>
          <cell r="F79" t="str">
            <v>boä</v>
          </cell>
          <cell r="H79">
            <v>1305081.1399999999</v>
          </cell>
          <cell r="J79">
            <v>28799</v>
          </cell>
          <cell r="L79">
            <v>0.3</v>
          </cell>
        </row>
        <row r="80">
          <cell r="C80" t="str">
            <v>lap-Xthcdao</v>
          </cell>
          <cell r="D80" t="str">
            <v>05-6021</v>
          </cell>
          <cell r="E80" t="str">
            <v>Xa øgaén thuøng caàu dao</v>
          </cell>
          <cell r="F80" t="str">
            <v>boä</v>
          </cell>
          <cell r="H80">
            <v>327066.22399999999</v>
          </cell>
          <cell r="J80">
            <v>17806</v>
          </cell>
          <cell r="L80">
            <v>0.3</v>
          </cell>
        </row>
        <row r="81">
          <cell r="C81" t="str">
            <v>lap-Xtupp(XHTHT)</v>
          </cell>
          <cell r="D81" t="str">
            <v>05-6021</v>
          </cell>
          <cell r="E81" t="str">
            <v>Xaø laép tuû phaân phoái haï theá</v>
          </cell>
          <cell r="F81" t="str">
            <v>boä</v>
          </cell>
          <cell r="H81">
            <v>432281.88</v>
          </cell>
          <cell r="J81">
            <v>17806</v>
          </cell>
        </row>
        <row r="82">
          <cell r="C82" t="str">
            <v>lap-Xfco(XSÑLA)</v>
          </cell>
          <cell r="D82" t="str">
            <v>05-6021</v>
          </cell>
          <cell r="E82" t="str">
            <v>Xaø laép FCO,LA vaø caùc thieát bò khaùc (XSÑLA)</v>
          </cell>
          <cell r="F82" t="str">
            <v>boä</v>
          </cell>
          <cell r="H82">
            <v>294103.26400000002</v>
          </cell>
          <cell r="J82">
            <v>17806</v>
          </cell>
          <cell r="L82">
            <v>0.3</v>
          </cell>
        </row>
        <row r="83">
          <cell r="C83" t="str">
            <v>lap-Xfco(XHFLS)</v>
          </cell>
          <cell r="D83" t="str">
            <v>05-6011</v>
          </cell>
          <cell r="E83" t="str">
            <v>Xaø laép FCO,LA vaø caùc thieát bò khaùc (XHFLS)</v>
          </cell>
          <cell r="F83" t="str">
            <v>boä</v>
          </cell>
          <cell r="H83">
            <v>233622.66</v>
          </cell>
          <cell r="J83">
            <v>13161</v>
          </cell>
        </row>
        <row r="84">
          <cell r="C84" t="str">
            <v>lap-Xfco(X1P-FCO)</v>
          </cell>
          <cell r="D84" t="str">
            <v>05-6011</v>
          </cell>
          <cell r="E84" t="str">
            <v xml:space="preserve">Xaø laép FCO vaø LA </v>
          </cell>
          <cell r="F84" t="str">
            <v>boä</v>
          </cell>
          <cell r="H84">
            <v>42409.5</v>
          </cell>
        </row>
        <row r="85">
          <cell r="C85" t="str">
            <v>lap-Xdombt (ÑBAT)</v>
          </cell>
          <cell r="D85" t="str">
            <v>05-6041</v>
          </cell>
          <cell r="E85" t="str">
            <v>Xaø ñôõ maùy bieán theá treân coät theùp (ÑBAT)</v>
          </cell>
          <cell r="F85" t="str">
            <v>boä</v>
          </cell>
          <cell r="H85">
            <v>811250.9</v>
          </cell>
          <cell r="J85">
            <v>28799</v>
          </cell>
        </row>
        <row r="86">
          <cell r="C86" t="str">
            <v>lap-XLA(ÑLAST)</v>
          </cell>
          <cell r="D86" t="str">
            <v>05-6031</v>
          </cell>
          <cell r="E86" t="str">
            <v>Xaø laép LA vaø söù ñôõ treân coät theùp (ÑLAST)</v>
          </cell>
          <cell r="F86" t="str">
            <v>boä</v>
          </cell>
          <cell r="H86">
            <v>339199.5</v>
          </cell>
          <cell r="J86">
            <v>23999</v>
          </cell>
        </row>
        <row r="87">
          <cell r="C87" t="str">
            <v>lap-Xfco(ÑFCOT)</v>
          </cell>
          <cell r="D87" t="str">
            <v>05-6021</v>
          </cell>
          <cell r="E87" t="str">
            <v>Xaø laép FCO treân coät theùp (ÑFCOT)</v>
          </cell>
          <cell r="F87" t="str">
            <v>boä</v>
          </cell>
          <cell r="H87">
            <v>321984.48</v>
          </cell>
          <cell r="J87">
            <v>17806</v>
          </cell>
        </row>
        <row r="88">
          <cell r="C88" t="str">
            <v>lap-Xtupp(ÑTHT)</v>
          </cell>
          <cell r="D88" t="str">
            <v>05-6011</v>
          </cell>
          <cell r="E88" t="str">
            <v>Xaø laép tuû phaân phoái haï theá treân coät theùp</v>
          </cell>
          <cell r="F88" t="str">
            <v>boä</v>
          </cell>
          <cell r="H88">
            <v>350384.26</v>
          </cell>
          <cell r="J88">
            <v>13161</v>
          </cell>
        </row>
        <row r="89">
          <cell r="C89" t="str">
            <v>GLMBA</v>
          </cell>
          <cell r="E89" t="str">
            <v>Giaù laép 3 maùy bieán aùp 1 pha</v>
          </cell>
          <cell r="F89" t="str">
            <v>boä</v>
          </cell>
          <cell r="H89">
            <v>556400</v>
          </cell>
          <cell r="J89">
            <v>17806</v>
          </cell>
        </row>
        <row r="90">
          <cell r="C90" t="str">
            <v>lap-XIT</v>
          </cell>
          <cell r="D90" t="str">
            <v>05-6011</v>
          </cell>
          <cell r="E90" t="str">
            <v xml:space="preserve">XaøøXIT </v>
          </cell>
          <cell r="F90" t="str">
            <v>boä</v>
          </cell>
          <cell r="H90">
            <v>191734.76</v>
          </cell>
          <cell r="J90">
            <v>13161</v>
          </cell>
          <cell r="L90">
            <v>0.3</v>
          </cell>
        </row>
        <row r="91">
          <cell r="C91" t="str">
            <v>lap-XIT1</v>
          </cell>
          <cell r="D91" t="str">
            <v>05-6011</v>
          </cell>
          <cell r="E91" t="str">
            <v>Xaø XIT1</v>
          </cell>
          <cell r="F91" t="str">
            <v>boä</v>
          </cell>
          <cell r="G91">
            <v>16</v>
          </cell>
          <cell r="J91">
            <v>13161</v>
          </cell>
          <cell r="L91">
            <v>0.3</v>
          </cell>
        </row>
        <row r="92">
          <cell r="C92" t="str">
            <v>lap-X2IG1</v>
          </cell>
          <cell r="D92" t="str">
            <v>05-6021</v>
          </cell>
          <cell r="E92" t="str">
            <v>Xaø X2-IG1</v>
          </cell>
          <cell r="F92" t="str">
            <v>boä</v>
          </cell>
          <cell r="G92">
            <v>65</v>
          </cell>
          <cell r="J92">
            <v>17806</v>
          </cell>
          <cell r="L92">
            <v>0.3</v>
          </cell>
        </row>
        <row r="93">
          <cell r="C93" t="str">
            <v>B1635</v>
          </cell>
          <cell r="E93" t="str">
            <v>Boulon 16 x 35( Keå caû ñai oác + rondelle )</v>
          </cell>
          <cell r="F93" t="str">
            <v>boä</v>
          </cell>
          <cell r="H93">
            <v>2091</v>
          </cell>
          <cell r="L93">
            <v>7.8900000000000012E-2</v>
          </cell>
        </row>
        <row r="94">
          <cell r="C94" t="str">
            <v>B1640</v>
          </cell>
          <cell r="E94" t="str">
            <v>Boulon 16 x 40( Keå caû ñai oác + rondelle )</v>
          </cell>
          <cell r="F94" t="str">
            <v>boä</v>
          </cell>
          <cell r="H94">
            <v>2091</v>
          </cell>
          <cell r="L94">
            <v>7.8900000000000012E-2</v>
          </cell>
        </row>
        <row r="95">
          <cell r="C95" t="str">
            <v>B1650</v>
          </cell>
          <cell r="E95" t="str">
            <v>Boulon 16 x 50( Keå caû ñai oác + rondelle )</v>
          </cell>
          <cell r="F95" t="str">
            <v>boä</v>
          </cell>
          <cell r="H95">
            <v>2091</v>
          </cell>
          <cell r="L95">
            <v>7.8900000000000012E-2</v>
          </cell>
        </row>
        <row r="96">
          <cell r="C96" t="str">
            <v>b16100</v>
          </cell>
          <cell r="E96" t="str">
            <v>Boulon 16x100( Keå caû ñai oác + rondelle )</v>
          </cell>
          <cell r="F96" t="str">
            <v>boä</v>
          </cell>
          <cell r="H96">
            <v>2635</v>
          </cell>
          <cell r="L96">
            <v>0.37872</v>
          </cell>
        </row>
        <row r="97">
          <cell r="C97" t="str">
            <v>B16220</v>
          </cell>
          <cell r="E97" t="str">
            <v>Boulon 16x220/100( Keå caû ñai oác + rondelle )</v>
          </cell>
          <cell r="F97" t="str">
            <v>boä</v>
          </cell>
          <cell r="H97">
            <v>4909</v>
          </cell>
          <cell r="L97">
            <v>0.34716000000000002</v>
          </cell>
        </row>
        <row r="98">
          <cell r="C98" t="str">
            <v>b16240</v>
          </cell>
          <cell r="E98" t="str">
            <v>Boulon 16x240/80( Keå caû ñai oác + rondelle )</v>
          </cell>
          <cell r="F98" t="str">
            <v>boä</v>
          </cell>
          <cell r="H98">
            <v>4909</v>
          </cell>
          <cell r="L98">
            <v>0.37872</v>
          </cell>
        </row>
        <row r="99">
          <cell r="C99" t="str">
            <v>B16300</v>
          </cell>
          <cell r="E99" t="str">
            <v>Boulon 16x300/80( Keå caû ñai oác + rondelle )</v>
          </cell>
          <cell r="F99" t="str">
            <v>boä</v>
          </cell>
          <cell r="H99">
            <v>5636</v>
          </cell>
          <cell r="L99">
            <v>0.47339999999999999</v>
          </cell>
        </row>
        <row r="100">
          <cell r="C100" t="str">
            <v>B16450</v>
          </cell>
          <cell r="E100" t="str">
            <v>Boulon 16x450( Keå caû ñai oác + rondelle )</v>
          </cell>
          <cell r="F100" t="str">
            <v>boä</v>
          </cell>
          <cell r="H100">
            <v>7455</v>
          </cell>
          <cell r="L100">
            <v>0.55230000000000001</v>
          </cell>
        </row>
        <row r="101">
          <cell r="C101" t="str">
            <v>B16300Vrs</v>
          </cell>
          <cell r="E101" t="str">
            <v>Boulon 16x300 VRS ï</v>
          </cell>
          <cell r="F101" t="str">
            <v>boä</v>
          </cell>
          <cell r="H101">
            <v>5000</v>
          </cell>
          <cell r="L101">
            <v>0.55230000000000001</v>
          </cell>
        </row>
        <row r="102">
          <cell r="C102" t="str">
            <v>b22650</v>
          </cell>
          <cell r="E102" t="str">
            <v xml:space="preserve">Boulon 22x650 </v>
          </cell>
          <cell r="F102" t="str">
            <v>boä</v>
          </cell>
          <cell r="H102">
            <v>23000</v>
          </cell>
        </row>
        <row r="103">
          <cell r="C103" t="str">
            <v>B16400</v>
          </cell>
          <cell r="E103" t="str">
            <v>Boulon 16x400( Keå caû ñai oác + rondelle )</v>
          </cell>
          <cell r="F103" t="str">
            <v>boä</v>
          </cell>
          <cell r="H103">
            <v>6818</v>
          </cell>
          <cell r="L103">
            <v>0.55230000000000001</v>
          </cell>
        </row>
        <row r="104">
          <cell r="C104" t="str">
            <v>B16250</v>
          </cell>
          <cell r="E104" t="str">
            <v>Boulon 16x250 ( keå caû ñai oác + rondelle )</v>
          </cell>
          <cell r="F104" t="str">
            <v>boä</v>
          </cell>
          <cell r="H104">
            <v>4909</v>
          </cell>
          <cell r="L104">
            <v>0.39450000000000002</v>
          </cell>
        </row>
        <row r="105">
          <cell r="C105" t="str">
            <v>D12</v>
          </cell>
          <cell r="D105" t="str">
            <v>04-3801</v>
          </cell>
          <cell r="E105" t="str">
            <v>Ñaø caûn BTCT 1,2m</v>
          </cell>
          <cell r="F105" t="str">
            <v>caùi</v>
          </cell>
          <cell r="G105">
            <v>5.5</v>
          </cell>
          <cell r="J105">
            <v>11051</v>
          </cell>
        </row>
        <row r="106">
          <cell r="C106" t="str">
            <v>D15</v>
          </cell>
          <cell r="D106" t="str">
            <v>04-3801</v>
          </cell>
          <cell r="E106" t="str">
            <v>Ñaø caûn BTCT 1,5m</v>
          </cell>
          <cell r="F106" t="str">
            <v>caùi</v>
          </cell>
          <cell r="G106">
            <v>13</v>
          </cell>
          <cell r="J106">
            <v>11051</v>
          </cell>
        </row>
        <row r="107">
          <cell r="C107" t="str">
            <v>cot12,5</v>
          </cell>
          <cell r="D107" t="str">
            <v>05-5213</v>
          </cell>
          <cell r="E107" t="str">
            <v>Coätï BTLT 12m ( F=300kg)</v>
          </cell>
          <cell r="F107" t="str">
            <v>coät</v>
          </cell>
          <cell r="G107">
            <v>100</v>
          </cell>
          <cell r="I107">
            <v>20790</v>
          </cell>
          <cell r="J107">
            <v>86293</v>
          </cell>
        </row>
        <row r="108">
          <cell r="C108" t="str">
            <v>AC35</v>
          </cell>
          <cell r="E108" t="str">
            <v>Caùp nhoâm loõi theùp AC-35/6,2 (148kg/km)</v>
          </cell>
          <cell r="F108" t="str">
            <v>taán</v>
          </cell>
          <cell r="H108">
            <v>23000000</v>
          </cell>
        </row>
        <row r="109">
          <cell r="C109" t="str">
            <v>keoac35</v>
          </cell>
          <cell r="D109" t="str">
            <v>06-6103</v>
          </cell>
          <cell r="E109" t="str">
            <v>Caùp nhoâm loõi theùp AC-35</v>
          </cell>
          <cell r="F109" t="str">
            <v>m</v>
          </cell>
          <cell r="G109">
            <v>0.27</v>
          </cell>
          <cell r="I109">
            <v>226.78899999999999</v>
          </cell>
          <cell r="J109">
            <v>198.262</v>
          </cell>
        </row>
        <row r="110">
          <cell r="C110" t="str">
            <v>AC120</v>
          </cell>
          <cell r="E110" t="str">
            <v>Caùp nhoâm loõi theùp AC-120/19 (471kg/km)</v>
          </cell>
          <cell r="F110" t="str">
            <v>taán</v>
          </cell>
          <cell r="H110">
            <v>23000000</v>
          </cell>
        </row>
        <row r="111">
          <cell r="C111" t="str">
            <v>keoac120</v>
          </cell>
          <cell r="D111" t="str">
            <v>06-6107</v>
          </cell>
          <cell r="E111" t="str">
            <v>Caùp nhoâm loõi theùp AC-120</v>
          </cell>
          <cell r="F111" t="str">
            <v>m</v>
          </cell>
          <cell r="G111">
            <v>0.96</v>
          </cell>
          <cell r="I111">
            <v>319.67099999999999</v>
          </cell>
          <cell r="J111">
            <v>712.55</v>
          </cell>
        </row>
        <row r="112">
          <cell r="C112" t="str">
            <v>AC50</v>
          </cell>
          <cell r="E112" t="str">
            <v>Caùp nhoâm loõi theùp AC-50/8 (195kg/km)</v>
          </cell>
          <cell r="F112" t="str">
            <v>taán</v>
          </cell>
          <cell r="H112">
            <v>22700000</v>
          </cell>
        </row>
        <row r="113">
          <cell r="C113" t="str">
            <v>keoac50</v>
          </cell>
          <cell r="D113" t="str">
            <v>06-6104</v>
          </cell>
          <cell r="E113" t="str">
            <v>Caùp nhoâm loõi theùp AC-50</v>
          </cell>
          <cell r="F113" t="str">
            <v>m</v>
          </cell>
          <cell r="G113">
            <v>0.36</v>
          </cell>
          <cell r="I113">
            <v>227.18899999999999</v>
          </cell>
          <cell r="J113">
            <v>261.15300000000002</v>
          </cell>
        </row>
        <row r="114">
          <cell r="C114" t="str">
            <v>AC70</v>
          </cell>
          <cell r="E114" t="str">
            <v>Caùp nhoâm loõi theùp AC-70/11 (276kg/km)</v>
          </cell>
          <cell r="F114" t="str">
            <v>taán</v>
          </cell>
          <cell r="H114">
            <v>22700000</v>
          </cell>
        </row>
        <row r="115">
          <cell r="C115" t="str">
            <v>keoac70</v>
          </cell>
          <cell r="D115" t="str">
            <v>06-6105</v>
          </cell>
          <cell r="E115" t="str">
            <v>Caùp nhoâm loõi theùp AC-70</v>
          </cell>
          <cell r="F115" t="str">
            <v>m</v>
          </cell>
          <cell r="G115">
            <v>0.5</v>
          </cell>
          <cell r="I115">
            <v>227.18899999999999</v>
          </cell>
          <cell r="J115">
            <v>348.90800000000002</v>
          </cell>
        </row>
        <row r="116">
          <cell r="C116" t="str">
            <v>AC95</v>
          </cell>
          <cell r="E116" t="str">
            <v>Caùp nhoâm loõi theùp AC-95/16 (385kg/km)</v>
          </cell>
          <cell r="F116" t="str">
            <v>taán</v>
          </cell>
          <cell r="H116">
            <v>22700000</v>
          </cell>
        </row>
        <row r="117">
          <cell r="C117" t="str">
            <v>keoac95</v>
          </cell>
          <cell r="D117" t="str">
            <v>06-6106</v>
          </cell>
          <cell r="E117" t="str">
            <v>Caùp nhoâm loõi theùp AC-95</v>
          </cell>
          <cell r="F117" t="str">
            <v>m</v>
          </cell>
          <cell r="G117">
            <v>0.7</v>
          </cell>
          <cell r="I117">
            <v>227.18899999999999</v>
          </cell>
          <cell r="J117">
            <v>475.178</v>
          </cell>
        </row>
        <row r="118">
          <cell r="C118" t="str">
            <v>AC185</v>
          </cell>
          <cell r="E118" t="str">
            <v>Caùp nhoâm loõi theùp AC-185/24 (705kg/km)</v>
          </cell>
          <cell r="F118" t="str">
            <v>taán</v>
          </cell>
          <cell r="H118">
            <v>23000000</v>
          </cell>
        </row>
        <row r="119">
          <cell r="C119" t="str">
            <v>keoac185</v>
          </cell>
          <cell r="D119" t="str">
            <v>06-6109</v>
          </cell>
          <cell r="E119" t="str">
            <v>Caùp nhoâm loõi theùp AC-185</v>
          </cell>
          <cell r="F119" t="str">
            <v>m</v>
          </cell>
          <cell r="G119">
            <v>1.32</v>
          </cell>
          <cell r="I119">
            <v>319.67099999999999</v>
          </cell>
          <cell r="J119">
            <v>840.899</v>
          </cell>
        </row>
        <row r="120">
          <cell r="C120" t="str">
            <v>AC240</v>
          </cell>
          <cell r="E120" t="str">
            <v>Caùp nhoâm loõi theùp AC-240/39 (952kg/km)</v>
          </cell>
          <cell r="F120" t="str">
            <v>taán</v>
          </cell>
          <cell r="H120">
            <v>23000000</v>
          </cell>
        </row>
        <row r="121">
          <cell r="C121" t="str">
            <v>keoac240</v>
          </cell>
          <cell r="D121" t="str">
            <v>06-6110</v>
          </cell>
          <cell r="E121" t="str">
            <v>Caùp nhoâm loõi theùp AC-240</v>
          </cell>
          <cell r="F121" t="str">
            <v>m</v>
          </cell>
          <cell r="G121">
            <v>1.65</v>
          </cell>
          <cell r="I121">
            <v>319.67099999999999</v>
          </cell>
          <cell r="J121">
            <v>924.79200000000003</v>
          </cell>
        </row>
        <row r="122">
          <cell r="C122" t="str">
            <v>KN185</v>
          </cell>
          <cell r="D122" t="str">
            <v>06.2151</v>
          </cell>
          <cell r="E122" t="str">
            <v>Khoùa neùo daây AC-185</v>
          </cell>
          <cell r="F122" t="str">
            <v>caùi</v>
          </cell>
          <cell r="G122">
            <v>3.78</v>
          </cell>
          <cell r="J122">
            <v>2763</v>
          </cell>
          <cell r="L122">
            <v>0.8</v>
          </cell>
        </row>
        <row r="123">
          <cell r="C123" t="str">
            <v>KN120</v>
          </cell>
          <cell r="D123" t="str">
            <v>06.2151</v>
          </cell>
          <cell r="E123" t="str">
            <v>Khoùa neùo daây AC-120</v>
          </cell>
          <cell r="F123" t="str">
            <v>caùi</v>
          </cell>
          <cell r="G123">
            <v>3.78</v>
          </cell>
          <cell r="J123">
            <v>2763</v>
          </cell>
          <cell r="L123">
            <v>0.8</v>
          </cell>
        </row>
        <row r="124">
          <cell r="C124" t="str">
            <v>KN95</v>
          </cell>
          <cell r="D124" t="str">
            <v>06.2151</v>
          </cell>
          <cell r="E124" t="str">
            <v>Khoùa neùo daây AC-95</v>
          </cell>
          <cell r="F124" t="str">
            <v>caùi</v>
          </cell>
          <cell r="G124">
            <v>3.78</v>
          </cell>
          <cell r="J124">
            <v>2763</v>
          </cell>
          <cell r="L124">
            <v>0.8</v>
          </cell>
        </row>
        <row r="125">
          <cell r="C125" t="str">
            <v>KN70</v>
          </cell>
          <cell r="D125" t="str">
            <v>06.2141</v>
          </cell>
          <cell r="E125" t="str">
            <v>Khoùa neùo daây AC-70</v>
          </cell>
          <cell r="F125" t="str">
            <v>caùi</v>
          </cell>
          <cell r="G125">
            <v>3.15</v>
          </cell>
          <cell r="J125">
            <v>1788</v>
          </cell>
          <cell r="L125">
            <v>0.8</v>
          </cell>
        </row>
        <row r="126">
          <cell r="C126" t="str">
            <v>KN50</v>
          </cell>
          <cell r="D126" t="str">
            <v>06.2141</v>
          </cell>
          <cell r="E126" t="str">
            <v>Khoùa neùo daây AC-50</v>
          </cell>
          <cell r="F126" t="str">
            <v>caùi</v>
          </cell>
          <cell r="G126">
            <v>3.15</v>
          </cell>
          <cell r="J126">
            <v>1788</v>
          </cell>
          <cell r="L126">
            <v>0.8</v>
          </cell>
        </row>
        <row r="127">
          <cell r="C127" t="str">
            <v>KN35</v>
          </cell>
          <cell r="D127" t="str">
            <v>06.2141</v>
          </cell>
          <cell r="E127" t="str">
            <v>Khoùa neùo daây AC-35</v>
          </cell>
          <cell r="F127" t="str">
            <v>caùi</v>
          </cell>
          <cell r="G127">
            <v>3.15</v>
          </cell>
          <cell r="J127">
            <v>1788</v>
          </cell>
          <cell r="L127">
            <v>0.8</v>
          </cell>
        </row>
        <row r="128">
          <cell r="C128" t="str">
            <v>Kndaytrunghoa</v>
          </cell>
          <cell r="D128" t="str">
            <v>06.2151</v>
          </cell>
          <cell r="E128" t="str">
            <v>Khoùa neùo daây AC-95 duøng cho daây trung hoaø</v>
          </cell>
          <cell r="F128" t="str">
            <v>caùi</v>
          </cell>
          <cell r="G128">
            <v>3.78</v>
          </cell>
          <cell r="J128">
            <v>2763</v>
          </cell>
        </row>
        <row r="129">
          <cell r="C129" t="str">
            <v>ON35</v>
          </cell>
          <cell r="E129" t="str">
            <v>OÁng noái daây 35mm2</v>
          </cell>
          <cell r="F129" t="str">
            <v>caùi</v>
          </cell>
          <cell r="G129">
            <v>7.35</v>
          </cell>
          <cell r="L129">
            <v>0.2</v>
          </cell>
        </row>
        <row r="130">
          <cell r="C130" t="str">
            <v>ON50</v>
          </cell>
          <cell r="E130" t="str">
            <v>OÁng noái daây 50mm2</v>
          </cell>
          <cell r="F130" t="str">
            <v>caùi</v>
          </cell>
          <cell r="G130">
            <v>7.35</v>
          </cell>
          <cell r="L130">
            <v>0.2</v>
          </cell>
        </row>
        <row r="131">
          <cell r="C131" t="str">
            <v>ON70</v>
          </cell>
          <cell r="E131" t="str">
            <v>OÁng noái daây 70mm2</v>
          </cell>
          <cell r="F131" t="str">
            <v>caùi</v>
          </cell>
          <cell r="G131">
            <v>7.35</v>
          </cell>
          <cell r="L131">
            <v>0.2</v>
          </cell>
        </row>
        <row r="132">
          <cell r="C132" t="str">
            <v>ON95</v>
          </cell>
          <cell r="E132" t="str">
            <v>OÁng noái daây 95mm2</v>
          </cell>
          <cell r="F132" t="str">
            <v>caùi</v>
          </cell>
          <cell r="G132">
            <v>7.35</v>
          </cell>
          <cell r="L132">
            <v>0.2</v>
          </cell>
        </row>
        <row r="133">
          <cell r="C133" t="str">
            <v>ON120</v>
          </cell>
          <cell r="E133" t="str">
            <v>OÁng noái daây 120mm2</v>
          </cell>
          <cell r="F133" t="str">
            <v>caùi</v>
          </cell>
          <cell r="G133">
            <v>7.35</v>
          </cell>
          <cell r="L133">
            <v>0.2</v>
          </cell>
        </row>
        <row r="134">
          <cell r="C134" t="str">
            <v>ON150</v>
          </cell>
          <cell r="E134" t="str">
            <v>OÁng noái daây 150mm2</v>
          </cell>
          <cell r="F134" t="str">
            <v>caùi</v>
          </cell>
          <cell r="G134">
            <v>7.35</v>
          </cell>
          <cell r="L134">
            <v>0.2</v>
          </cell>
        </row>
        <row r="135">
          <cell r="C135" t="str">
            <v>ON185</v>
          </cell>
          <cell r="E135" t="str">
            <v>OÁng noái daây 185mm2</v>
          </cell>
          <cell r="F135" t="str">
            <v>caùi</v>
          </cell>
          <cell r="G135">
            <v>7.35</v>
          </cell>
          <cell r="L135">
            <v>0.2</v>
          </cell>
        </row>
        <row r="136">
          <cell r="C136" t="str">
            <v>SDUNG+TY</v>
          </cell>
          <cell r="E136" t="str">
            <v>Söù ñöùng 24KV + ty</v>
          </cell>
          <cell r="F136" t="str">
            <v>boä</v>
          </cell>
          <cell r="G136">
            <v>3.74</v>
          </cell>
          <cell r="I136">
            <v>155</v>
          </cell>
          <cell r="J136">
            <v>3499.2</v>
          </cell>
        </row>
        <row r="137">
          <cell r="C137" t="str">
            <v>SOC</v>
          </cell>
          <cell r="E137" t="str">
            <v>Söù oáng chæ haï theá</v>
          </cell>
          <cell r="F137" t="str">
            <v>caùi</v>
          </cell>
          <cell r="H137">
            <v>2497</v>
          </cell>
          <cell r="L137">
            <v>0.3</v>
          </cell>
        </row>
        <row r="138">
          <cell r="C138" t="str">
            <v>STREOP</v>
          </cell>
          <cell r="D138" t="str">
            <v>06-1411</v>
          </cell>
          <cell r="E138" t="str">
            <v>Söù treo 24KV loaïi Polymer</v>
          </cell>
          <cell r="F138" t="str">
            <v>caùi</v>
          </cell>
          <cell r="H138">
            <v>240000</v>
          </cell>
          <cell r="I138">
            <v>405</v>
          </cell>
          <cell r="J138">
            <v>2925</v>
          </cell>
        </row>
        <row r="139">
          <cell r="C139" t="str">
            <v>STREO</v>
          </cell>
          <cell r="E139" t="str">
            <v xml:space="preserve">Söù treo 24KV </v>
          </cell>
          <cell r="F139" t="str">
            <v>baùt</v>
          </cell>
          <cell r="H139">
            <v>85000</v>
          </cell>
        </row>
        <row r="140">
          <cell r="C140" t="str">
            <v>LSTREO</v>
          </cell>
          <cell r="D140" t="str">
            <v>06-1411</v>
          </cell>
          <cell r="E140" t="str">
            <v>Chuoãi söù treo 24KV + phuï kieän 
( 2baùt/chuoãi)</v>
          </cell>
          <cell r="F140" t="str">
            <v>chuoãi</v>
          </cell>
          <cell r="G140">
            <v>15.71</v>
          </cell>
          <cell r="I140">
            <v>405</v>
          </cell>
          <cell r="J140">
            <v>2925</v>
          </cell>
        </row>
        <row r="141">
          <cell r="C141" t="str">
            <v>R1</v>
          </cell>
          <cell r="D141" t="str">
            <v>06-1213</v>
          </cell>
          <cell r="E141" t="str">
            <v>Rack 1 söù</v>
          </cell>
          <cell r="F141" t="str">
            <v>caùi</v>
          </cell>
          <cell r="H141">
            <v>3619</v>
          </cell>
          <cell r="J141">
            <v>2884.3</v>
          </cell>
          <cell r="L141">
            <v>0.25</v>
          </cell>
        </row>
        <row r="142">
          <cell r="C142" t="str">
            <v>R2</v>
          </cell>
          <cell r="D142" t="str">
            <v>06-1213</v>
          </cell>
          <cell r="E142" t="str">
            <v>Rack 2 söù</v>
          </cell>
          <cell r="F142" t="str">
            <v>caùi</v>
          </cell>
          <cell r="H142">
            <v>16286</v>
          </cell>
          <cell r="J142">
            <v>2884.3</v>
          </cell>
          <cell r="L142">
            <v>0.35</v>
          </cell>
        </row>
        <row r="143">
          <cell r="C143" t="str">
            <v>R3</v>
          </cell>
          <cell r="D143" t="str">
            <v>06-1214</v>
          </cell>
          <cell r="E143" t="str">
            <v>Rack 3 söù</v>
          </cell>
          <cell r="F143" t="str">
            <v>caùi</v>
          </cell>
          <cell r="H143">
            <v>22762</v>
          </cell>
          <cell r="J143">
            <v>4017.4</v>
          </cell>
          <cell r="L143">
            <v>0.4</v>
          </cell>
        </row>
        <row r="144">
          <cell r="C144" t="str">
            <v>R4</v>
          </cell>
          <cell r="D144" t="str">
            <v>06-1215</v>
          </cell>
          <cell r="E144" t="str">
            <v>Rack 4 söù</v>
          </cell>
          <cell r="F144" t="str">
            <v>caùi</v>
          </cell>
          <cell r="H144">
            <v>32571</v>
          </cell>
          <cell r="J144">
            <v>5665.5</v>
          </cell>
          <cell r="L144">
            <v>0.45</v>
          </cell>
        </row>
        <row r="145">
          <cell r="C145" t="str">
            <v>KNEP</v>
          </cell>
          <cell r="D145" t="str">
            <v>04-3107</v>
          </cell>
          <cell r="E145" t="str">
            <v>Keïp noái eùp caùc loaïi</v>
          </cell>
          <cell r="F145" t="str">
            <v>caùi</v>
          </cell>
          <cell r="H145">
            <v>22000</v>
          </cell>
          <cell r="I145">
            <v>756</v>
          </cell>
          <cell r="J145">
            <v>6444</v>
          </cell>
          <cell r="L145">
            <v>0.2</v>
          </cell>
        </row>
        <row r="146">
          <cell r="C146" t="str">
            <v>kep_splitbolt</v>
          </cell>
          <cell r="D146" t="str">
            <v>04-3107</v>
          </cell>
          <cell r="E146" t="str">
            <v>Keïp SPLITBOLT caùc loaïi</v>
          </cell>
          <cell r="F146" t="str">
            <v>caùi</v>
          </cell>
          <cell r="H146">
            <v>16000</v>
          </cell>
          <cell r="I146">
            <v>756</v>
          </cell>
          <cell r="J146">
            <v>6444</v>
          </cell>
        </row>
        <row r="147">
          <cell r="C147" t="str">
            <v>kephotlin</v>
          </cell>
          <cell r="D147" t="str">
            <v>04-3107</v>
          </cell>
          <cell r="E147" t="str">
            <v>Keïp hotlin</v>
          </cell>
          <cell r="F147" t="str">
            <v>caùi</v>
          </cell>
          <cell r="H147">
            <v>22000</v>
          </cell>
          <cell r="I147">
            <v>756</v>
          </cell>
          <cell r="J147">
            <v>6444</v>
          </cell>
        </row>
        <row r="148">
          <cell r="C148" t="str">
            <v>kepquai</v>
          </cell>
          <cell r="D148" t="str">
            <v>04-3107</v>
          </cell>
          <cell r="E148" t="str">
            <v>Keïp quai</v>
          </cell>
          <cell r="F148" t="str">
            <v>caùi</v>
          </cell>
          <cell r="H148">
            <v>22000</v>
          </cell>
          <cell r="I148">
            <v>756</v>
          </cell>
          <cell r="J148">
            <v>6444</v>
          </cell>
        </row>
        <row r="149">
          <cell r="C149" t="str">
            <v>vuotduong&gt;10m</v>
          </cell>
          <cell r="D149" t="str">
            <v>06.5062</v>
          </cell>
          <cell r="E149" t="str">
            <v>Keùo daây vöôït ñöôøng giao thoâng &gt; 10m</v>
          </cell>
          <cell r="F149" t="str">
            <v>vò trí</v>
          </cell>
          <cell r="I149">
            <v>269130</v>
          </cell>
          <cell r="J149">
            <v>195445</v>
          </cell>
        </row>
        <row r="150">
          <cell r="C150" t="str">
            <v>vuotduong&lt;10m</v>
          </cell>
          <cell r="D150" t="str">
            <v>06.5052</v>
          </cell>
          <cell r="E150" t="str">
            <v>Keùo daây vöôït ñöôøng giao thoâng &lt; 10m</v>
          </cell>
          <cell r="F150" t="str">
            <v>vò trí</v>
          </cell>
          <cell r="I150">
            <v>221922</v>
          </cell>
          <cell r="J150">
            <v>159014</v>
          </cell>
        </row>
        <row r="151">
          <cell r="C151" t="str">
            <v>begoc</v>
          </cell>
          <cell r="D151" t="str">
            <v>06.5072</v>
          </cell>
          <cell r="E151" t="str">
            <v>Keùo daây vò trí beû goùc</v>
          </cell>
          <cell r="F151" t="str">
            <v>vò trí</v>
          </cell>
          <cell r="J151">
            <v>61933</v>
          </cell>
        </row>
        <row r="152">
          <cell r="C152" t="str">
            <v>BALLCLEVIS</v>
          </cell>
          <cell r="E152" t="str">
            <v>Moùc treo chöõ U ( Ball clevis )</v>
          </cell>
          <cell r="F152" t="str">
            <v>caùi</v>
          </cell>
          <cell r="H152">
            <v>9727</v>
          </cell>
        </row>
        <row r="153">
          <cell r="C153" t="str">
            <v>moctreo</v>
          </cell>
          <cell r="E153" t="str">
            <v>Moùc treo chöõ U ( maní )</v>
          </cell>
          <cell r="F153" t="str">
            <v>caùi</v>
          </cell>
          <cell r="H153">
            <v>9727</v>
          </cell>
        </row>
        <row r="154">
          <cell r="C154" t="str">
            <v>vongtreo</v>
          </cell>
          <cell r="E154" t="str">
            <v>Voøng treo ñaàu troøn</v>
          </cell>
          <cell r="F154" t="str">
            <v>caùi</v>
          </cell>
          <cell r="H154">
            <v>6023</v>
          </cell>
        </row>
        <row r="155">
          <cell r="C155" t="str">
            <v>Mndon</v>
          </cell>
          <cell r="E155" t="str">
            <v>Maét noái ñôn</v>
          </cell>
          <cell r="F155" t="str">
            <v>caùi</v>
          </cell>
          <cell r="H155">
            <v>12500</v>
          </cell>
        </row>
        <row r="156">
          <cell r="C156" t="str">
            <v>bangso</v>
          </cell>
          <cell r="D156" t="str">
            <v>06-2070</v>
          </cell>
          <cell r="E156" t="str">
            <v>Bieån soá - baûng nguy hieåm</v>
          </cell>
          <cell r="F156" t="str">
            <v>caùi</v>
          </cell>
          <cell r="H156">
            <v>10000</v>
          </cell>
          <cell r="J156">
            <v>3250</v>
          </cell>
        </row>
        <row r="157">
          <cell r="C157" t="str">
            <v>bangtentram</v>
          </cell>
          <cell r="D157" t="str">
            <v>06-2070</v>
          </cell>
          <cell r="E157" t="str">
            <v>Baûng teân traïm</v>
          </cell>
          <cell r="F157" t="str">
            <v>caùi</v>
          </cell>
          <cell r="H157">
            <v>25000</v>
          </cell>
          <cell r="J157">
            <v>3250</v>
          </cell>
        </row>
        <row r="158">
          <cell r="C158" t="str">
            <v>CC</v>
          </cell>
          <cell r="E158" t="str">
            <v>Fuse link 6A</v>
          </cell>
          <cell r="F158" t="str">
            <v>caùi</v>
          </cell>
          <cell r="G158">
            <v>1.68</v>
          </cell>
        </row>
        <row r="159">
          <cell r="C159" t="str">
            <v>XFCO</v>
          </cell>
          <cell r="D159" t="str">
            <v>04-8102</v>
          </cell>
          <cell r="E159" t="str">
            <v>Xaø ñôõ L70x70x6 - 2,4m</v>
          </cell>
          <cell r="F159" t="str">
            <v>kg</v>
          </cell>
          <cell r="H159">
            <v>9726</v>
          </cell>
          <cell r="J159">
            <v>155.58600000000001</v>
          </cell>
        </row>
        <row r="160">
          <cell r="C160" t="str">
            <v>LA12</v>
          </cell>
          <cell r="D160" t="str">
            <v>02-5114</v>
          </cell>
          <cell r="E160" t="str">
            <v>Choáng seùt van LA-12KV</v>
          </cell>
          <cell r="F160" t="str">
            <v>caùi</v>
          </cell>
          <cell r="H160">
            <v>630000</v>
          </cell>
          <cell r="I160">
            <v>25782</v>
          </cell>
          <cell r="J160">
            <v>38360</v>
          </cell>
          <cell r="L160">
            <v>3.3</v>
          </cell>
        </row>
        <row r="161">
          <cell r="C161" t="str">
            <v>LA21</v>
          </cell>
          <cell r="D161" t="str">
            <v>02-5114</v>
          </cell>
          <cell r="E161" t="str">
            <v>Choáng seùt van LA-21kV</v>
          </cell>
          <cell r="F161" t="str">
            <v>caùi</v>
          </cell>
          <cell r="G161">
            <v>36.75</v>
          </cell>
          <cell r="I161">
            <v>25782</v>
          </cell>
          <cell r="J161">
            <v>38360</v>
          </cell>
          <cell r="L161">
            <v>5</v>
          </cell>
        </row>
        <row r="162">
          <cell r="C162" t="str">
            <v>FCO</v>
          </cell>
          <cell r="D162" t="str">
            <v>02-3155</v>
          </cell>
          <cell r="E162" t="str">
            <v>FCO-24KV-100A</v>
          </cell>
          <cell r="F162" t="str">
            <v>caùi</v>
          </cell>
          <cell r="G162">
            <v>51.45</v>
          </cell>
          <cell r="I162">
            <v>25780</v>
          </cell>
          <cell r="J162">
            <v>36825</v>
          </cell>
          <cell r="L162">
            <v>8</v>
          </cell>
        </row>
        <row r="163">
          <cell r="C163" t="str">
            <v>thanhchong</v>
          </cell>
          <cell r="D163" t="str">
            <v>04-8102</v>
          </cell>
          <cell r="E163" t="str">
            <v>Thanh choáng saét deïp 40x4 - 700 ( 2 thanh) 1,26kg/m</v>
          </cell>
          <cell r="F163" t="str">
            <v>kg</v>
          </cell>
          <cell r="H163">
            <v>9726</v>
          </cell>
          <cell r="J163">
            <v>155.58600000000001</v>
          </cell>
        </row>
        <row r="164">
          <cell r="C164" t="str">
            <v>daucap24kvout</v>
          </cell>
          <cell r="D164" t="str">
            <v xml:space="preserve">07-6315
</v>
          </cell>
          <cell r="E164" t="str">
            <v xml:space="preserve">Ñaàu caùp ngaàm 3 pha ngoaøi trôøi 24kV -240mm2 </v>
          </cell>
          <cell r="F164" t="str">
            <v>boä</v>
          </cell>
          <cell r="G164">
            <v>217</v>
          </cell>
          <cell r="I164">
            <v>5880</v>
          </cell>
          <cell r="J164">
            <v>52702</v>
          </cell>
          <cell r="L164">
            <v>0.5</v>
          </cell>
        </row>
        <row r="165">
          <cell r="C165" t="str">
            <v>daucap24kvin</v>
          </cell>
          <cell r="D165" t="str">
            <v xml:space="preserve">07-6315
</v>
          </cell>
          <cell r="E165" t="str">
            <v xml:space="preserve">Ñaàu caùp ngaàm 3 pha trong nhaø 24kV -240mm2 </v>
          </cell>
          <cell r="F165" t="str">
            <v>boä</v>
          </cell>
          <cell r="G165">
            <v>126</v>
          </cell>
          <cell r="I165">
            <v>5880</v>
          </cell>
          <cell r="J165">
            <v>52702</v>
          </cell>
          <cell r="L165">
            <v>0.5</v>
          </cell>
        </row>
        <row r="166">
          <cell r="C166" t="str">
            <v>Giacap24kv</v>
          </cell>
          <cell r="D166" t="str">
            <v>04-8102</v>
          </cell>
          <cell r="E166" t="str">
            <v>Giaù keïp ñaàu caùp (45kg)</v>
          </cell>
          <cell r="F166" t="str">
            <v>caùi</v>
          </cell>
          <cell r="H166">
            <v>437670</v>
          </cell>
          <cell r="J166">
            <v>7001.3700000000008</v>
          </cell>
          <cell r="L166">
            <v>0.5</v>
          </cell>
        </row>
        <row r="167">
          <cell r="C167" t="str">
            <v>CV50-22KV</v>
          </cell>
          <cell r="D167" t="str">
            <v>04-4201</v>
          </cell>
          <cell r="E167" t="str">
            <v>Caùp ñoàng boïc 22kV -50mm2  
(ñaáu noái thieát bò)</v>
          </cell>
          <cell r="F167" t="str">
            <v>m</v>
          </cell>
          <cell r="H167">
            <v>54600</v>
          </cell>
          <cell r="I167">
            <v>958</v>
          </cell>
          <cell r="J167">
            <v>921</v>
          </cell>
          <cell r="L167">
            <v>0.5</v>
          </cell>
        </row>
        <row r="168">
          <cell r="C168" t="str">
            <v>Kndn</v>
          </cell>
          <cell r="E168" t="str">
            <v>Keïp noái ñoàng-nhoâm</v>
          </cell>
          <cell r="F168" t="str">
            <v>caùi</v>
          </cell>
          <cell r="H168">
            <v>7091</v>
          </cell>
          <cell r="L168">
            <v>0.2</v>
          </cell>
        </row>
        <row r="169">
          <cell r="C169" t="str">
            <v>recloser</v>
          </cell>
          <cell r="D169" t="str">
            <v>02-2124</v>
          </cell>
          <cell r="E169" t="str">
            <v>Maùy caét töï ñoäng ñoùng laïi 3 pha-24KV-630A</v>
          </cell>
          <cell r="F169" t="str">
            <v>caùi</v>
          </cell>
          <cell r="G169">
            <v>10611.3</v>
          </cell>
          <cell r="I169">
            <v>117024</v>
          </cell>
          <cell r="J169">
            <v>169309</v>
          </cell>
          <cell r="K169">
            <v>97316</v>
          </cell>
          <cell r="L169">
            <v>8</v>
          </cell>
        </row>
        <row r="170">
          <cell r="C170" t="str">
            <v>LBS</v>
          </cell>
          <cell r="D170" t="str">
            <v>02.3155</v>
          </cell>
          <cell r="E170" t="str">
            <v>LBS-24KV-630A-16kA</v>
          </cell>
          <cell r="F170" t="str">
            <v>caùi</v>
          </cell>
          <cell r="G170">
            <v>3300.15</v>
          </cell>
          <cell r="I170">
            <v>25780</v>
          </cell>
          <cell r="J170">
            <v>36825</v>
          </cell>
          <cell r="K170">
            <v>0</v>
          </cell>
          <cell r="L170">
            <v>8</v>
          </cell>
        </row>
        <row r="171">
          <cell r="C171" t="str">
            <v>LBSa</v>
          </cell>
          <cell r="D171" t="str">
            <v>02.3155</v>
          </cell>
          <cell r="E171" t="str">
            <v>LBS-24KV-630A-16kA ñieàu khieån töø xa</v>
          </cell>
          <cell r="F171" t="str">
            <v>caùi</v>
          </cell>
          <cell r="G171">
            <v>3570</v>
          </cell>
          <cell r="I171">
            <v>25780</v>
          </cell>
          <cell r="J171">
            <v>36825</v>
          </cell>
          <cell r="K171">
            <v>0</v>
          </cell>
          <cell r="L171">
            <v>8</v>
          </cell>
        </row>
        <row r="172">
          <cell r="C172" t="str">
            <v>LTD</v>
          </cell>
          <cell r="D172" t="str">
            <v>02-3114a</v>
          </cell>
          <cell r="E172" t="str">
            <v>LTD-24KV-630A</v>
          </cell>
          <cell r="F172" t="str">
            <v>caùi</v>
          </cell>
          <cell r="G172">
            <v>244.65</v>
          </cell>
          <cell r="I172">
            <v>18478</v>
          </cell>
          <cell r="J172">
            <v>38564</v>
          </cell>
          <cell r="K172">
            <v>60141</v>
          </cell>
          <cell r="L172">
            <v>8</v>
          </cell>
        </row>
        <row r="173">
          <cell r="C173" t="str">
            <v>KepCd</v>
          </cell>
          <cell r="E173" t="str">
            <v>Keïp caêng daây</v>
          </cell>
          <cell r="F173" t="str">
            <v>caùi</v>
          </cell>
          <cell r="H173">
            <v>7091</v>
          </cell>
          <cell r="L173">
            <v>0.2</v>
          </cell>
        </row>
        <row r="174">
          <cell r="C174" t="str">
            <v>SPL2</v>
          </cell>
          <cell r="D174" t="str">
            <v>031-701</v>
          </cell>
          <cell r="E174" t="str">
            <v xml:space="preserve">Keïp Split bolt Conector 2/0 </v>
          </cell>
          <cell r="F174" t="str">
            <v>caùi</v>
          </cell>
          <cell r="H174">
            <v>9700</v>
          </cell>
          <cell r="J174">
            <v>1279</v>
          </cell>
          <cell r="L174">
            <v>0.2</v>
          </cell>
        </row>
        <row r="175">
          <cell r="C175" t="str">
            <v>SPL240</v>
          </cell>
          <cell r="D175" t="str">
            <v>04-3107</v>
          </cell>
          <cell r="E175" t="str">
            <v>Keïp Split bolt cho côõ daây 240mm2</v>
          </cell>
          <cell r="F175" t="str">
            <v>caùi</v>
          </cell>
          <cell r="H175">
            <v>16000</v>
          </cell>
          <cell r="I175">
            <v>756</v>
          </cell>
          <cell r="J175">
            <v>6444</v>
          </cell>
          <cell r="L175">
            <v>0.2</v>
          </cell>
        </row>
        <row r="176">
          <cell r="C176" t="str">
            <v>kep14</v>
          </cell>
          <cell r="D176" t="str">
            <v>11-05-14</v>
          </cell>
          <cell r="E176" t="str">
            <v>Keïp OÁng nhöïa PVC 114</v>
          </cell>
          <cell r="F176" t="str">
            <v>caùi</v>
          </cell>
          <cell r="H176">
            <v>31400</v>
          </cell>
          <cell r="J176">
            <v>2451.5263</v>
          </cell>
          <cell r="L176">
            <v>0.5</v>
          </cell>
        </row>
        <row r="177">
          <cell r="C177" t="str">
            <v>PVC21</v>
          </cell>
          <cell r="D177" t="str">
            <v>07-01-12</v>
          </cell>
          <cell r="E177" t="str">
            <v>OÁng nhöïa PVC O21 daøi 3m</v>
          </cell>
          <cell r="F177" t="str">
            <v>oáng</v>
          </cell>
          <cell r="H177">
            <v>7800</v>
          </cell>
          <cell r="I177" t="str">
            <v xml:space="preserve">                             </v>
          </cell>
          <cell r="J177">
            <v>1113</v>
          </cell>
          <cell r="K177">
            <v>168</v>
          </cell>
          <cell r="L177">
            <v>0.5</v>
          </cell>
        </row>
        <row r="178">
          <cell r="C178" t="str">
            <v>PVC21-6</v>
          </cell>
          <cell r="D178" t="str">
            <v>ZJ-7110</v>
          </cell>
          <cell r="E178" t="str">
            <v>OÁng nhöïa PVC O21 daøi 6m</v>
          </cell>
          <cell r="F178" t="str">
            <v>oáng</v>
          </cell>
          <cell r="H178">
            <v>16362</v>
          </cell>
          <cell r="J178">
            <v>5385.4800000000005</v>
          </cell>
          <cell r="L178">
            <v>0.5</v>
          </cell>
        </row>
        <row r="179">
          <cell r="C179" t="str">
            <v>no25</v>
          </cell>
          <cell r="D179" t="str">
            <v>151-360</v>
          </cell>
          <cell r="E179" t="str">
            <v>Nieàn oáng 25x2</v>
          </cell>
          <cell r="F179" t="str">
            <v>caùi</v>
          </cell>
          <cell r="H179">
            <v>1274.71</v>
          </cell>
          <cell r="J179">
            <v>307</v>
          </cell>
          <cell r="L179">
            <v>0.59</v>
          </cell>
        </row>
        <row r="180">
          <cell r="C180" t="str">
            <v>TrHB400-2</v>
          </cell>
          <cell r="D180" t="str">
            <v>05-2102</v>
          </cell>
          <cell r="E180" t="str">
            <v>Traïm hôïp boä 2 way RMU 400KVA</v>
          </cell>
          <cell r="F180" t="str">
            <v>boä</v>
          </cell>
          <cell r="G180">
            <v>15484.35</v>
          </cell>
          <cell r="I180">
            <v>7425</v>
          </cell>
          <cell r="J180">
            <v>142078</v>
          </cell>
          <cell r="K180">
            <v>30633</v>
          </cell>
          <cell r="L180">
            <v>610</v>
          </cell>
        </row>
        <row r="181">
          <cell r="C181" t="str">
            <v>TrHB400-3</v>
          </cell>
          <cell r="D181" t="str">
            <v>05-2102</v>
          </cell>
          <cell r="E181" t="str">
            <v>Traïm hôïp boä 3 way RMU 400KVA</v>
          </cell>
          <cell r="F181" t="str">
            <v>boä</v>
          </cell>
          <cell r="G181">
            <v>16237.2</v>
          </cell>
          <cell r="I181">
            <v>7425</v>
          </cell>
          <cell r="J181">
            <v>142078</v>
          </cell>
          <cell r="K181">
            <v>30633</v>
          </cell>
          <cell r="L181">
            <v>610</v>
          </cell>
        </row>
        <row r="182">
          <cell r="C182" t="str">
            <v>TrHB400-4</v>
          </cell>
          <cell r="D182" t="str">
            <v>05-2102</v>
          </cell>
          <cell r="E182" t="str">
            <v>Traïm hôïp boä 4 way RMU 400KVA</v>
          </cell>
          <cell r="F182" t="str">
            <v>boä</v>
          </cell>
          <cell r="G182">
            <v>17377.5</v>
          </cell>
          <cell r="I182">
            <v>7425</v>
          </cell>
          <cell r="J182">
            <v>142078</v>
          </cell>
          <cell r="K182">
            <v>30633</v>
          </cell>
          <cell r="L182">
            <v>610</v>
          </cell>
        </row>
        <row r="183">
          <cell r="C183" t="str">
            <v>TrHB400-4a</v>
          </cell>
          <cell r="D183" t="str">
            <v>05-2102</v>
          </cell>
          <cell r="E183" t="str">
            <v>Traïm hôïp boä 4 way Motorize RMU 400KVA-</v>
          </cell>
          <cell r="F183" t="str">
            <v>boä</v>
          </cell>
          <cell r="G183">
            <v>19115.25</v>
          </cell>
          <cell r="I183">
            <v>7425</v>
          </cell>
          <cell r="J183">
            <v>142078</v>
          </cell>
          <cell r="K183">
            <v>30633</v>
          </cell>
          <cell r="L183">
            <v>610</v>
          </cell>
        </row>
        <row r="184">
          <cell r="C184" t="str">
            <v>TrHB630-2</v>
          </cell>
          <cell r="D184" t="str">
            <v>05-2102</v>
          </cell>
          <cell r="E184" t="str">
            <v>Traïm hôïp boä 2 way RMU 630KVA</v>
          </cell>
          <cell r="F184" t="str">
            <v>boä</v>
          </cell>
          <cell r="G184">
            <v>16450.349999999999</v>
          </cell>
          <cell r="I184">
            <v>7425</v>
          </cell>
          <cell r="J184">
            <v>142078</v>
          </cell>
          <cell r="K184">
            <v>30633</v>
          </cell>
          <cell r="L184">
            <v>610</v>
          </cell>
        </row>
        <row r="185">
          <cell r="C185" t="str">
            <v>TrHB630-3</v>
          </cell>
          <cell r="D185" t="str">
            <v>05-2102</v>
          </cell>
          <cell r="E185" t="str">
            <v>Traïm hôïp boä 3 way RMU 630KVA</v>
          </cell>
          <cell r="F185" t="str">
            <v>boä</v>
          </cell>
          <cell r="G185">
            <v>17157</v>
          </cell>
          <cell r="I185">
            <v>7425</v>
          </cell>
          <cell r="J185">
            <v>142078</v>
          </cell>
          <cell r="K185">
            <v>30633</v>
          </cell>
          <cell r="L185">
            <v>610</v>
          </cell>
        </row>
        <row r="186">
          <cell r="C186" t="str">
            <v>TrHB630-4</v>
          </cell>
          <cell r="D186" t="str">
            <v>05-2102</v>
          </cell>
          <cell r="E186" t="str">
            <v>Traïm hôïp boä 4 way RMU 630KVA</v>
          </cell>
          <cell r="F186" t="str">
            <v>boä</v>
          </cell>
          <cell r="G186">
            <v>18301.5</v>
          </cell>
          <cell r="I186">
            <v>7425</v>
          </cell>
          <cell r="J186">
            <v>142078</v>
          </cell>
          <cell r="K186">
            <v>30633</v>
          </cell>
        </row>
        <row r="187">
          <cell r="C187" t="str">
            <v>TrHB630-4a</v>
          </cell>
          <cell r="D187" t="str">
            <v>05-2102</v>
          </cell>
          <cell r="E187" t="str">
            <v>Traïm hôïp boä 4 way Motorize RMU 630KVA-</v>
          </cell>
          <cell r="F187" t="str">
            <v>boä</v>
          </cell>
          <cell r="G187">
            <v>20131.650000000001</v>
          </cell>
          <cell r="I187">
            <v>7425</v>
          </cell>
          <cell r="J187">
            <v>142078</v>
          </cell>
          <cell r="K187">
            <v>30633</v>
          </cell>
        </row>
        <row r="188">
          <cell r="C188" t="str">
            <v>TrHB800-2</v>
          </cell>
          <cell r="D188" t="str">
            <v>05-2102</v>
          </cell>
          <cell r="E188" t="str">
            <v>Traïm hôïp boä 2 way RMU 800KVA</v>
          </cell>
          <cell r="F188" t="str">
            <v>boä</v>
          </cell>
          <cell r="G188">
            <v>17167.5</v>
          </cell>
          <cell r="I188">
            <v>7425</v>
          </cell>
          <cell r="J188">
            <v>142078</v>
          </cell>
          <cell r="K188">
            <v>30633</v>
          </cell>
          <cell r="L188">
            <v>610</v>
          </cell>
        </row>
        <row r="189">
          <cell r="C189" t="str">
            <v>TrHB800-3</v>
          </cell>
          <cell r="D189" t="str">
            <v>05-2102</v>
          </cell>
          <cell r="E189" t="str">
            <v>Traïm hôïp boä 3 way RMU 800KVA</v>
          </cell>
          <cell r="F189" t="str">
            <v>boä</v>
          </cell>
          <cell r="G189">
            <v>17872.05</v>
          </cell>
          <cell r="I189">
            <v>7425</v>
          </cell>
          <cell r="J189">
            <v>142078</v>
          </cell>
          <cell r="K189">
            <v>30633</v>
          </cell>
          <cell r="L189">
            <v>610</v>
          </cell>
        </row>
        <row r="190">
          <cell r="C190" t="str">
            <v>TrHB800-4</v>
          </cell>
          <cell r="D190" t="str">
            <v>05-2102</v>
          </cell>
          <cell r="E190" t="str">
            <v>Traïm hôïp boä 4 way RMU 800KVA</v>
          </cell>
          <cell r="F190" t="str">
            <v>boä</v>
          </cell>
          <cell r="G190">
            <v>19015.5</v>
          </cell>
          <cell r="I190">
            <v>7425</v>
          </cell>
          <cell r="J190">
            <v>142078</v>
          </cell>
          <cell r="K190">
            <v>30633</v>
          </cell>
        </row>
        <row r="191">
          <cell r="C191" t="str">
            <v>TrHB800-4a</v>
          </cell>
          <cell r="D191" t="str">
            <v>05-2102</v>
          </cell>
          <cell r="E191" t="str">
            <v>Traïm hôïp boä 4 way Motorize RMU 800KVA-</v>
          </cell>
          <cell r="F191" t="str">
            <v>boä</v>
          </cell>
          <cell r="G191">
            <v>20917.05</v>
          </cell>
          <cell r="I191">
            <v>7425</v>
          </cell>
          <cell r="J191">
            <v>142078</v>
          </cell>
          <cell r="K191">
            <v>30633</v>
          </cell>
        </row>
        <row r="192">
          <cell r="C192" t="str">
            <v>AV3x120+70</v>
          </cell>
          <cell r="D192" t="str">
            <v>04-3106</v>
          </cell>
          <cell r="E192" t="str">
            <v>Caùp nhoâm haï theá boïc caùch ñieän XLPE 3x120+70mm2</v>
          </cell>
          <cell r="F192" t="str">
            <v>m</v>
          </cell>
          <cell r="H192">
            <v>20600</v>
          </cell>
          <cell r="I192">
            <v>531.70000000000005</v>
          </cell>
          <cell r="J192">
            <v>853.17</v>
          </cell>
        </row>
        <row r="193">
          <cell r="C193" t="str">
            <v>AV3x240+95</v>
          </cell>
          <cell r="D193" t="str">
            <v>03.1404</v>
          </cell>
          <cell r="E193" t="str">
            <v>Caùp nhoâm haï theá boïc caùch ñieäïn XLPE 3x240+95mm2</v>
          </cell>
          <cell r="F193" t="str">
            <v>m</v>
          </cell>
          <cell r="G193">
            <v>6.12</v>
          </cell>
          <cell r="I193">
            <v>503.6</v>
          </cell>
          <cell r="J193">
            <v>843.91</v>
          </cell>
        </row>
        <row r="194">
          <cell r="C194" t="str">
            <v>bonoicapAV3x240+95</v>
          </cell>
          <cell r="D194" t="str">
            <v>06.4114</v>
          </cell>
          <cell r="E194" t="str">
            <v>Boä noái caùp haï theá 3x240+95mm2</v>
          </cell>
          <cell r="F194" t="str">
            <v>Boä</v>
          </cell>
          <cell r="G194">
            <v>75.599999999999994</v>
          </cell>
          <cell r="I194">
            <v>246288</v>
          </cell>
          <cell r="J194">
            <v>208922.09999999998</v>
          </cell>
          <cell r="K194">
            <v>20828</v>
          </cell>
        </row>
        <row r="195">
          <cell r="C195" t="str">
            <v>ongnoicapAV3x240+95</v>
          </cell>
          <cell r="D195" t="str">
            <v>06.4114</v>
          </cell>
          <cell r="E195" t="str">
            <v xml:space="preserve">OÁng noái caùp ngaàm haï theá 3x240+95mm2 vôùi caùp HT ABC 3x150+70mm2 </v>
          </cell>
          <cell r="F195" t="str">
            <v>Boä</v>
          </cell>
          <cell r="G195">
            <v>33.6</v>
          </cell>
          <cell r="I195">
            <v>246288</v>
          </cell>
          <cell r="J195">
            <v>139281.4</v>
          </cell>
          <cell r="K195">
            <v>20828</v>
          </cell>
        </row>
        <row r="196">
          <cell r="C196" t="str">
            <v>ongnoicapAV3x240+95voi cap3x120</v>
          </cell>
          <cell r="D196" t="str">
            <v>06.4114</v>
          </cell>
          <cell r="E196" t="str">
            <v xml:space="preserve">OÁng noái caùp ngaàm haï theá 3x240+95mm2 vôùi caùp HT ABC 3x120+70mm2 </v>
          </cell>
          <cell r="F196" t="str">
            <v>Boä</v>
          </cell>
          <cell r="G196">
            <v>31.5</v>
          </cell>
          <cell r="I196">
            <v>246288</v>
          </cell>
          <cell r="J196">
            <v>139281.4</v>
          </cell>
          <cell r="K196">
            <v>20828</v>
          </cell>
        </row>
        <row r="197">
          <cell r="C197" t="str">
            <v>Daucapngam</v>
          </cell>
          <cell r="D197" t="str">
            <v>03.2115</v>
          </cell>
          <cell r="E197" t="str">
            <v>Ñaàu caùp ngaàm haï theá</v>
          </cell>
          <cell r="F197" t="str">
            <v>Boä</v>
          </cell>
          <cell r="G197">
            <v>2.81</v>
          </cell>
          <cell r="I197">
            <v>13944</v>
          </cell>
          <cell r="J197">
            <v>86600</v>
          </cell>
        </row>
        <row r="198">
          <cell r="C198" t="str">
            <v>chupdaucap240</v>
          </cell>
          <cell r="E198" t="str">
            <v xml:space="preserve">Chuïp ñaàu caùp côõ 3x240+1x95mm2 </v>
          </cell>
          <cell r="F198" t="str">
            <v>boä</v>
          </cell>
          <cell r="G198">
            <v>2.81</v>
          </cell>
        </row>
        <row r="199">
          <cell r="C199" t="str">
            <v>chupdaucap95</v>
          </cell>
          <cell r="E199" t="str">
            <v xml:space="preserve">Chuïp ñaàu caùp côõ 95mm2 </v>
          </cell>
          <cell r="F199" t="str">
            <v>boä</v>
          </cell>
          <cell r="G199">
            <v>0.36</v>
          </cell>
        </row>
        <row r="200">
          <cell r="C200" t="str">
            <v>pvc114</v>
          </cell>
          <cell r="D200" t="str">
            <v>Phuï luïc 1</v>
          </cell>
          <cell r="E200" t="str">
            <v xml:space="preserve">OÁng nhöïa PVC D114 </v>
          </cell>
          <cell r="F200" t="str">
            <v>m</v>
          </cell>
          <cell r="H200">
            <v>28513.46</v>
          </cell>
          <cell r="J200">
            <v>2315.8434999999999</v>
          </cell>
        </row>
        <row r="201">
          <cell r="C201" t="str">
            <v>cutpvc114</v>
          </cell>
          <cell r="D201" t="str">
            <v>ZL-1260</v>
          </cell>
          <cell r="E201" t="str">
            <v>Khuyûu nhöïa PVC D114</v>
          </cell>
          <cell r="F201" t="str">
            <v>caùi</v>
          </cell>
          <cell r="H201">
            <v>31400</v>
          </cell>
          <cell r="J201">
            <v>608</v>
          </cell>
        </row>
        <row r="202">
          <cell r="C202" t="str">
            <v>copvc114</v>
          </cell>
          <cell r="D202" t="str">
            <v>ZL-3160</v>
          </cell>
          <cell r="E202" t="str">
            <v>Co noái PVC D114</v>
          </cell>
          <cell r="F202" t="str">
            <v>caùi</v>
          </cell>
          <cell r="H202">
            <v>13800</v>
          </cell>
          <cell r="J202">
            <v>1210</v>
          </cell>
        </row>
        <row r="203">
          <cell r="C203" t="str">
            <v>daithep</v>
          </cell>
          <cell r="D203" t="str">
            <v>04-5201</v>
          </cell>
          <cell r="E203" t="str">
            <v>Ñai theùp loaïi cuoän</v>
          </cell>
          <cell r="F203" t="str">
            <v>m</v>
          </cell>
          <cell r="G203">
            <v>0.84</v>
          </cell>
          <cell r="I203">
            <v>287.10000000000002</v>
          </cell>
          <cell r="J203">
            <v>2685.2</v>
          </cell>
          <cell r="K203">
            <v>195.9</v>
          </cell>
        </row>
        <row r="204">
          <cell r="C204" t="str">
            <v>khoadai</v>
          </cell>
          <cell r="E204" t="str">
            <v>Khoùa ñai</v>
          </cell>
          <cell r="F204" t="str">
            <v>caùi</v>
          </cell>
          <cell r="G204">
            <v>0.11800000000000001</v>
          </cell>
        </row>
        <row r="205">
          <cell r="C205" t="str">
            <v>m25</v>
          </cell>
          <cell r="E205" t="str">
            <v>Daây ñoàng traàn tieáp ñòa 25mm2 (221kg/km)</v>
          </cell>
          <cell r="F205" t="str">
            <v>kg</v>
          </cell>
          <cell r="H205">
            <v>36300</v>
          </cell>
        </row>
        <row r="206">
          <cell r="C206" t="str">
            <v>keodaytiepdia</v>
          </cell>
          <cell r="D206" t="str">
            <v>04-7002</v>
          </cell>
          <cell r="E206" t="str">
            <v>Keùo raûi daây tieáp ñòa</v>
          </cell>
          <cell r="F206" t="str">
            <v>m</v>
          </cell>
          <cell r="I206">
            <v>3798.6</v>
          </cell>
          <cell r="J206">
            <v>438.8</v>
          </cell>
          <cell r="K206">
            <v>100.15</v>
          </cell>
        </row>
        <row r="207">
          <cell r="C207" t="str">
            <v>keprenhanh</v>
          </cell>
          <cell r="D207" t="str">
            <v>04.3107</v>
          </cell>
          <cell r="E207" t="str">
            <v>Keïp reõ nhaùnh</v>
          </cell>
          <cell r="F207" t="str">
            <v>Caùi</v>
          </cell>
          <cell r="H207">
            <v>50000</v>
          </cell>
          <cell r="I207">
            <v>756</v>
          </cell>
          <cell r="J207">
            <v>6444</v>
          </cell>
        </row>
        <row r="208">
          <cell r="C208" t="str">
            <v>dcosse50</v>
          </cell>
          <cell r="D208" t="str">
            <v>03-4002</v>
          </cell>
          <cell r="E208" t="str">
            <v>Ñaàu cosse tieát dieän 50mm2</v>
          </cell>
          <cell r="F208" t="str">
            <v>caùi</v>
          </cell>
          <cell r="H208">
            <v>12918.7</v>
          </cell>
          <cell r="J208">
            <v>592</v>
          </cell>
          <cell r="K208">
            <v>1301.8</v>
          </cell>
          <cell r="L208">
            <v>0.2</v>
          </cell>
        </row>
        <row r="209">
          <cell r="C209" t="str">
            <v>cotthep</v>
          </cell>
          <cell r="D209" t="str">
            <v>IA-1220</v>
          </cell>
          <cell r="E209" t="str">
            <v>Coát theùp caùc loaïi</v>
          </cell>
          <cell r="F209" t="str">
            <v>taán</v>
          </cell>
          <cell r="H209">
            <v>4277227</v>
          </cell>
          <cell r="J209">
            <v>147222.24799999999</v>
          </cell>
          <cell r="K209">
            <v>101671</v>
          </cell>
          <cell r="L209">
            <v>0.2</v>
          </cell>
        </row>
        <row r="210">
          <cell r="C210" t="str">
            <v>capng3x50</v>
          </cell>
          <cell r="D210" t="str">
            <v>07-3105</v>
          </cell>
          <cell r="E210" t="str">
            <v>Caùp ngaàm trung theá XLPE ruoät ñoàng 3x50mm2 ( 5,21kg/m)</v>
          </cell>
          <cell r="F210" t="str">
            <v>m</v>
          </cell>
          <cell r="G210">
            <v>12</v>
          </cell>
          <cell r="I210">
            <v>455.1</v>
          </cell>
          <cell r="J210">
            <v>671.16</v>
          </cell>
        </row>
        <row r="211">
          <cell r="C211" t="str">
            <v>capng3x95</v>
          </cell>
          <cell r="D211" t="str">
            <v>07-3106</v>
          </cell>
          <cell r="E211" t="str">
            <v>Caùp ngaàm trung theá XLPE ruoät ñoàng 3x95mm2 (7,11kg/m)</v>
          </cell>
          <cell r="F211" t="str">
            <v>m</v>
          </cell>
          <cell r="G211">
            <v>15.75</v>
          </cell>
          <cell r="I211">
            <v>531.70000000000005</v>
          </cell>
          <cell r="J211">
            <v>853.17</v>
          </cell>
        </row>
        <row r="212">
          <cell r="C212" t="str">
            <v>capng3x150</v>
          </cell>
          <cell r="D212" t="str">
            <v>07-3107</v>
          </cell>
          <cell r="E212" t="str">
            <v>Caùp ngaàm trung theá XLPE ruoät ñoàng 3x150mm2 (9,34kg/m)</v>
          </cell>
          <cell r="F212" t="str">
            <v>m</v>
          </cell>
          <cell r="G212">
            <v>17.850000000000001</v>
          </cell>
          <cell r="I212">
            <v>531.70000000000005</v>
          </cell>
          <cell r="J212">
            <v>1072.56</v>
          </cell>
        </row>
        <row r="213">
          <cell r="C213" t="str">
            <v>capng3x240</v>
          </cell>
          <cell r="D213" t="str">
            <v>07-3110</v>
          </cell>
          <cell r="E213" t="str">
            <v>Caùp ngaàm trung theá XLPE ruoät ñoàng 3x240mm2 (13,12kg/m)</v>
          </cell>
          <cell r="F213" t="str">
            <v>m</v>
          </cell>
          <cell r="G213">
            <v>21.6</v>
          </cell>
          <cell r="I213">
            <v>680.4</v>
          </cell>
          <cell r="J213">
            <v>1971.24</v>
          </cell>
        </row>
        <row r="214">
          <cell r="C214" t="str">
            <v>bonoicapng3x50</v>
          </cell>
          <cell r="D214" t="str">
            <v>07-5312</v>
          </cell>
          <cell r="E214" t="str">
            <v>Boä noái caùp ngaàm cho côõ daây 3x50mm2</v>
          </cell>
          <cell r="F214" t="str">
            <v>boä</v>
          </cell>
          <cell r="G214">
            <v>230</v>
          </cell>
          <cell r="I214">
            <v>379785</v>
          </cell>
          <cell r="J214">
            <v>262434</v>
          </cell>
        </row>
        <row r="215">
          <cell r="C215" t="str">
            <v>bonoicapng3x95</v>
          </cell>
          <cell r="D215" t="str">
            <v>07-5313</v>
          </cell>
          <cell r="E215" t="str">
            <v>Boä noái caùp ngaàm cho côõ daây 3x95mm2</v>
          </cell>
          <cell r="F215" t="str">
            <v>boä</v>
          </cell>
          <cell r="G215">
            <v>237.3</v>
          </cell>
          <cell r="I215">
            <v>470914</v>
          </cell>
          <cell r="J215">
            <v>292549</v>
          </cell>
        </row>
        <row r="216">
          <cell r="C216" t="str">
            <v>bonoicapng3x150</v>
          </cell>
          <cell r="D216" t="str">
            <v>07-5314</v>
          </cell>
          <cell r="E216" t="str">
            <v>Boä noái caùp ngaàm cho côõ daây 3x150mm2</v>
          </cell>
          <cell r="F216" t="str">
            <v>boä</v>
          </cell>
          <cell r="G216">
            <v>237.3</v>
          </cell>
          <cell r="I216">
            <v>481024</v>
          </cell>
          <cell r="J216">
            <v>322664</v>
          </cell>
        </row>
        <row r="217">
          <cell r="C217" t="str">
            <v>bonoicapng3x240</v>
          </cell>
          <cell r="D217" t="str">
            <v>07-5315</v>
          </cell>
          <cell r="E217" t="str">
            <v>Boä noái caùp ngaàm cho côõ daây 3x240mm2</v>
          </cell>
          <cell r="F217" t="str">
            <v>boä</v>
          </cell>
          <cell r="G217">
            <v>237.3</v>
          </cell>
          <cell r="I217">
            <v>595208</v>
          </cell>
          <cell r="J217">
            <v>352780</v>
          </cell>
        </row>
        <row r="218">
          <cell r="C218" t="str">
            <v>bonoicapngT3x50</v>
          </cell>
          <cell r="D218" t="str">
            <v>07-5312</v>
          </cell>
          <cell r="E218" t="str">
            <v>Boä noái caùp loaïi T cho côõ daây 3x50mm2-3x50mm2</v>
          </cell>
          <cell r="F218" t="str">
            <v>boä</v>
          </cell>
          <cell r="G218">
            <v>230</v>
          </cell>
          <cell r="I218">
            <v>379785</v>
          </cell>
          <cell r="J218">
            <v>262434</v>
          </cell>
        </row>
        <row r="219">
          <cell r="C219" t="str">
            <v>bonoicapngT3x95</v>
          </cell>
          <cell r="D219" t="str">
            <v>07-5313</v>
          </cell>
          <cell r="E219" t="str">
            <v>Boä noái caùp loaïi T cho côõ daây 3x95mm2-3x50mm2</v>
          </cell>
          <cell r="F219" t="str">
            <v>boä</v>
          </cell>
          <cell r="G219">
            <v>250</v>
          </cell>
          <cell r="I219">
            <v>470914</v>
          </cell>
          <cell r="J219">
            <v>292549</v>
          </cell>
        </row>
        <row r="220">
          <cell r="C220" t="str">
            <v>daucapng3x50</v>
          </cell>
          <cell r="D220" t="str">
            <v>07-6312</v>
          </cell>
          <cell r="E220" t="str">
            <v>Boä döøng caùp ngoaøi trôøi 3x50 mm2</v>
          </cell>
          <cell r="F220" t="str">
            <v>boä</v>
          </cell>
          <cell r="G220">
            <v>220</v>
          </cell>
          <cell r="I220">
            <v>5040</v>
          </cell>
          <cell r="J220">
            <v>38720</v>
          </cell>
        </row>
        <row r="221">
          <cell r="C221" t="str">
            <v>daucapng3x95</v>
          </cell>
          <cell r="D221" t="str">
            <v>07-6313</v>
          </cell>
          <cell r="E221" t="str">
            <v>Boä döøng caùp ngoaøi trôøiøø 3x95 mm2</v>
          </cell>
          <cell r="F221" t="str">
            <v>boä</v>
          </cell>
          <cell r="G221">
            <v>227.85</v>
          </cell>
          <cell r="I221">
            <v>5040</v>
          </cell>
          <cell r="J221">
            <v>42843</v>
          </cell>
        </row>
        <row r="222">
          <cell r="C222" t="str">
            <v>daucapng3x150</v>
          </cell>
          <cell r="D222" t="str">
            <v>07-6314</v>
          </cell>
          <cell r="E222" t="str">
            <v>Boä döøng caùp ngoaøi trôøiøø 3x150 mm2</v>
          </cell>
          <cell r="F222" t="str">
            <v>boä</v>
          </cell>
          <cell r="G222">
            <v>227.85</v>
          </cell>
          <cell r="I222">
            <v>5880</v>
          </cell>
          <cell r="J222">
            <v>47145</v>
          </cell>
        </row>
        <row r="223">
          <cell r="C223" t="str">
            <v>daucapng3x240</v>
          </cell>
          <cell r="D223" t="str">
            <v>07-6315</v>
          </cell>
          <cell r="E223" t="str">
            <v>Boä döøng caùp ngoaøi trôøiøø 3x240 mm2</v>
          </cell>
          <cell r="F223" t="str">
            <v>boä</v>
          </cell>
          <cell r="G223">
            <v>227.85</v>
          </cell>
          <cell r="I223">
            <v>5880</v>
          </cell>
          <cell r="J223">
            <v>52702</v>
          </cell>
        </row>
        <row r="224">
          <cell r="C224" t="str">
            <v>indaucapng3x240</v>
          </cell>
          <cell r="D224" t="str">
            <v>07-6315</v>
          </cell>
          <cell r="E224" t="str">
            <v>Boä döøng caùp trong nhaøø 3x240 mm2</v>
          </cell>
          <cell r="F224" t="str">
            <v>boä</v>
          </cell>
          <cell r="G224">
            <v>132.30000000000001</v>
          </cell>
          <cell r="I224">
            <v>5880</v>
          </cell>
          <cell r="J224">
            <v>52702</v>
          </cell>
        </row>
        <row r="225">
          <cell r="C225" t="str">
            <v>dauncapng3x50</v>
          </cell>
          <cell r="D225" t="str">
            <v>07-7312</v>
          </cell>
          <cell r="E225" t="str">
            <v>Boä ñaáu noái kieåu maøng phaân caùch (Screened separable) côõ daây 3x50 mm2</v>
          </cell>
          <cell r="F225" t="str">
            <v>boä</v>
          </cell>
          <cell r="G225">
            <v>180</v>
          </cell>
          <cell r="I225">
            <v>12758</v>
          </cell>
          <cell r="J225">
            <v>78694</v>
          </cell>
        </row>
        <row r="226">
          <cell r="C226" t="str">
            <v>dauncapng3x95</v>
          </cell>
          <cell r="D226" t="str">
            <v>07-7313</v>
          </cell>
          <cell r="E226" t="str">
            <v>Boä ñaáu noái kieåu maøng phaân caùch (Screened separable) côõ daây 3x95 mm2</v>
          </cell>
          <cell r="F226" t="str">
            <v>boä</v>
          </cell>
          <cell r="G226">
            <v>201.6</v>
          </cell>
          <cell r="I226">
            <v>12758</v>
          </cell>
          <cell r="J226">
            <v>87836</v>
          </cell>
        </row>
        <row r="227">
          <cell r="C227" t="str">
            <v>dauncapng3x150</v>
          </cell>
          <cell r="D227" t="str">
            <v>07-7314</v>
          </cell>
          <cell r="E227" t="str">
            <v>Boä ñaáu noái kieåu maøng phaân caùch (Screened separable) côõ daây 3x150 mm2</v>
          </cell>
          <cell r="F227" t="str">
            <v>boä</v>
          </cell>
          <cell r="G227">
            <v>337.05</v>
          </cell>
          <cell r="I227">
            <v>17010</v>
          </cell>
          <cell r="J227">
            <v>96799</v>
          </cell>
        </row>
        <row r="228">
          <cell r="C228" t="str">
            <v>dauncapng3x240</v>
          </cell>
          <cell r="D228" t="str">
            <v>07-7315</v>
          </cell>
          <cell r="E228" t="str">
            <v>Boä ñaáu noái kieåu maøng phaân caùch (Screened separable) côõ daây 3x240 mm2</v>
          </cell>
          <cell r="F228" t="str">
            <v>boä</v>
          </cell>
          <cell r="G228">
            <v>337.05</v>
          </cell>
          <cell r="I228">
            <v>17010</v>
          </cell>
          <cell r="J228">
            <v>105762</v>
          </cell>
        </row>
        <row r="229">
          <cell r="C229" t="str">
            <v>chupdaucapng3x240</v>
          </cell>
          <cell r="E229" t="str">
            <v xml:space="preserve">Chuïp ñaàu caùp ngaàm côõ 3x240mm2 </v>
          </cell>
          <cell r="F229" t="str">
            <v>boä</v>
          </cell>
          <cell r="G229">
            <v>4.83</v>
          </cell>
        </row>
        <row r="230">
          <cell r="C230" t="str">
            <v>chupdaucapng3x150</v>
          </cell>
          <cell r="E230" t="str">
            <v xml:space="preserve">Chuïp ñaàu caùp ngaàm côõ 3x150mm2 </v>
          </cell>
          <cell r="F230" t="str">
            <v>boä</v>
          </cell>
          <cell r="G230">
            <v>4.83</v>
          </cell>
        </row>
        <row r="231">
          <cell r="C231" t="str">
            <v>chupdaucapng3x95</v>
          </cell>
          <cell r="E231" t="str">
            <v xml:space="preserve">Chuïp ñaàu caùp ngaàm côõ 3x95mm2 </v>
          </cell>
          <cell r="F231" t="str">
            <v>boä</v>
          </cell>
          <cell r="G231">
            <v>4.5199999999999996</v>
          </cell>
        </row>
        <row r="232">
          <cell r="C232" t="str">
            <v>chupdaucapng3x50</v>
          </cell>
          <cell r="E232" t="str">
            <v xml:space="preserve">Chuïp ñaàu caùp ngaàm côõ 3x50mm2 </v>
          </cell>
          <cell r="F232" t="str">
            <v>boä</v>
          </cell>
          <cell r="G232">
            <v>4.5199999999999996</v>
          </cell>
        </row>
        <row r="233">
          <cell r="C233" t="str">
            <v>T50-3</v>
          </cell>
          <cell r="D233" t="str">
            <v>01-1142</v>
          </cell>
          <cell r="E233" t="str">
            <v>MBA 3 pha 22/0,4KV-50KVA</v>
          </cell>
          <cell r="F233" t="str">
            <v>maùy</v>
          </cell>
          <cell r="G233">
            <v>1296.7857142857142</v>
          </cell>
          <cell r="I233">
            <v>776207</v>
          </cell>
          <cell r="J233">
            <v>58692</v>
          </cell>
          <cell r="K233">
            <v>107252</v>
          </cell>
          <cell r="L233">
            <v>610</v>
          </cell>
        </row>
        <row r="234">
          <cell r="C234" t="str">
            <v>T100-3</v>
          </cell>
          <cell r="D234" t="str">
            <v>01-1143</v>
          </cell>
          <cell r="E234" t="str">
            <v>MBA 3 pha 22/0,4KV-100KVA</v>
          </cell>
          <cell r="F234" t="str">
            <v>maùy</v>
          </cell>
          <cell r="G234">
            <v>1706.25</v>
          </cell>
          <cell r="I234">
            <v>776829</v>
          </cell>
          <cell r="J234">
            <v>71715</v>
          </cell>
          <cell r="K234">
            <v>107252</v>
          </cell>
          <cell r="L234">
            <v>610</v>
          </cell>
        </row>
        <row r="235">
          <cell r="C235" t="str">
            <v>T100-3(22/0,4-0,2)</v>
          </cell>
          <cell r="D235" t="str">
            <v>01-1143</v>
          </cell>
          <cell r="E235" t="str">
            <v>MBA 3 pha 22/0,4-0,2KV-100KVA</v>
          </cell>
          <cell r="F235" t="str">
            <v>maùy</v>
          </cell>
          <cell r="G235">
            <v>1876.8750000000002</v>
          </cell>
          <cell r="I235">
            <v>776829</v>
          </cell>
          <cell r="J235">
            <v>71715</v>
          </cell>
          <cell r="K235">
            <v>107252</v>
          </cell>
        </row>
        <row r="236">
          <cell r="C236" t="str">
            <v>T160-3</v>
          </cell>
          <cell r="D236" t="str">
            <v>01-1144</v>
          </cell>
          <cell r="E236" t="str">
            <v>MBA 3 pha 22/0,4KV-160KVA</v>
          </cell>
          <cell r="F236" t="str">
            <v>maùy</v>
          </cell>
          <cell r="G236">
            <v>1857.45</v>
          </cell>
          <cell r="I236">
            <v>776829</v>
          </cell>
          <cell r="J236">
            <v>84063</v>
          </cell>
          <cell r="K236">
            <v>107252</v>
          </cell>
          <cell r="L236">
            <v>610</v>
          </cell>
        </row>
        <row r="237">
          <cell r="C237" t="str">
            <v>T250-3</v>
          </cell>
          <cell r="D237" t="str">
            <v>01-1145</v>
          </cell>
          <cell r="E237" t="str">
            <v>MBA 3 pha 22/0,4KV-250KVA</v>
          </cell>
          <cell r="F237" t="str">
            <v>maùy</v>
          </cell>
          <cell r="G237">
            <v>2386.65</v>
          </cell>
          <cell r="I237">
            <v>776829</v>
          </cell>
          <cell r="J237">
            <v>98270</v>
          </cell>
          <cell r="K237">
            <v>127832</v>
          </cell>
          <cell r="L237">
            <v>610</v>
          </cell>
        </row>
        <row r="238">
          <cell r="C238" t="str">
            <v>T400-3</v>
          </cell>
          <cell r="D238" t="str">
            <v>01-1146</v>
          </cell>
          <cell r="E238" t="str">
            <v>MBA 3 pha 22/0,4KV-400KVA</v>
          </cell>
          <cell r="F238" t="str">
            <v>maùy</v>
          </cell>
          <cell r="G238">
            <v>4620</v>
          </cell>
          <cell r="I238">
            <v>776829</v>
          </cell>
          <cell r="J238">
            <v>117214</v>
          </cell>
          <cell r="K238">
            <v>127832</v>
          </cell>
          <cell r="L238">
            <v>610</v>
          </cell>
        </row>
        <row r="239">
          <cell r="C239" t="str">
            <v>T400-3(22/0,4-0,2)</v>
          </cell>
          <cell r="D239" t="str">
            <v>01-1146</v>
          </cell>
          <cell r="E239" t="str">
            <v>MBA 3 pha 22/0,4-0,2KV-400KVA</v>
          </cell>
          <cell r="F239" t="str">
            <v>maùy</v>
          </cell>
          <cell r="G239">
            <v>5082</v>
          </cell>
          <cell r="I239">
            <v>776829</v>
          </cell>
          <cell r="J239">
            <v>117214</v>
          </cell>
          <cell r="K239">
            <v>127832</v>
          </cell>
          <cell r="L239">
            <v>610</v>
          </cell>
        </row>
        <row r="240">
          <cell r="C240" t="str">
            <v>T630-3</v>
          </cell>
          <cell r="D240" t="str">
            <v>01-1147</v>
          </cell>
          <cell r="E240" t="str">
            <v>MBA 3 pha 22/0,4KV-630KVA</v>
          </cell>
          <cell r="F240" t="str">
            <v>maùy</v>
          </cell>
          <cell r="G240">
            <v>5775</v>
          </cell>
          <cell r="I240">
            <v>776829</v>
          </cell>
          <cell r="J240">
            <v>136158</v>
          </cell>
          <cell r="K240">
            <v>145471</v>
          </cell>
          <cell r="L240">
            <v>610</v>
          </cell>
        </row>
        <row r="241">
          <cell r="C241" t="str">
            <v>T800-3</v>
          </cell>
          <cell r="D241" t="str">
            <v>01-1148</v>
          </cell>
          <cell r="E241" t="str">
            <v>MBA 3 pha 22/0,4KV-800KVA</v>
          </cell>
          <cell r="F241" t="str">
            <v>maùy</v>
          </cell>
          <cell r="G241">
            <v>6405</v>
          </cell>
          <cell r="I241">
            <v>776829</v>
          </cell>
          <cell r="J241">
            <v>136158</v>
          </cell>
          <cell r="K241">
            <v>145471</v>
          </cell>
          <cell r="L241">
            <v>610</v>
          </cell>
        </row>
        <row r="242">
          <cell r="C242" t="str">
            <v>T800-3hb</v>
          </cell>
          <cell r="D242" t="str">
            <v>01.1147</v>
          </cell>
          <cell r="E242" t="str">
            <v xml:space="preserve">MBA 3 pha 22/0,4KV-800KVA </v>
          </cell>
          <cell r="F242" t="str">
            <v>maùy</v>
          </cell>
          <cell r="G242">
            <v>8715</v>
          </cell>
          <cell r="I242">
            <v>776829</v>
          </cell>
          <cell r="J242">
            <v>136158</v>
          </cell>
          <cell r="K242">
            <v>145471</v>
          </cell>
          <cell r="L242">
            <v>610</v>
          </cell>
        </row>
        <row r="243">
          <cell r="C243" t="str">
            <v>T630-3hb</v>
          </cell>
          <cell r="D243" t="str">
            <v>01.1147</v>
          </cell>
          <cell r="E243" t="str">
            <v>MBA 3 pha 22/0,4KV-630KVA</v>
          </cell>
          <cell r="F243" t="str">
            <v>maùy</v>
          </cell>
          <cell r="G243">
            <v>6825</v>
          </cell>
          <cell r="I243">
            <v>776829</v>
          </cell>
          <cell r="J243">
            <v>136158</v>
          </cell>
          <cell r="K243">
            <v>145471</v>
          </cell>
          <cell r="L243">
            <v>610</v>
          </cell>
        </row>
        <row r="244">
          <cell r="C244" t="str">
            <v>T400-3hb</v>
          </cell>
          <cell r="D244" t="str">
            <v>01.1146</v>
          </cell>
          <cell r="E244" t="str">
            <v>MBA 3 pha 22/0,4KV-400KVA</v>
          </cell>
          <cell r="F244" t="str">
            <v>maùy</v>
          </cell>
          <cell r="G244">
            <v>5670</v>
          </cell>
          <cell r="I244">
            <v>776829</v>
          </cell>
          <cell r="J244">
            <v>117214</v>
          </cell>
          <cell r="K244">
            <v>127832</v>
          </cell>
          <cell r="L244">
            <v>610</v>
          </cell>
        </row>
        <row r="245">
          <cell r="C245" t="str">
            <v>T15-1</v>
          </cell>
          <cell r="D245" t="str">
            <v>01-1161</v>
          </cell>
          <cell r="E245" t="str">
            <v>MBA 1 pha 12,7/0,22-0,4KV-15KVA</v>
          </cell>
          <cell r="F245" t="str">
            <v>maùy</v>
          </cell>
          <cell r="G245">
            <v>452.25</v>
          </cell>
          <cell r="I245">
            <v>768274</v>
          </cell>
          <cell r="J245">
            <v>38564</v>
          </cell>
          <cell r="K245">
            <v>91845</v>
          </cell>
          <cell r="L245">
            <v>610</v>
          </cell>
        </row>
        <row r="246">
          <cell r="C246" t="str">
            <v>T25-1</v>
          </cell>
          <cell r="D246" t="str">
            <v>01-1161</v>
          </cell>
          <cell r="E246" t="str">
            <v>MBA 1 pha 12,7/0,22-0,4KV-25KVA</v>
          </cell>
          <cell r="F246" t="str">
            <v>maùy</v>
          </cell>
          <cell r="G246">
            <v>573.29999999999995</v>
          </cell>
          <cell r="I246">
            <v>768274</v>
          </cell>
          <cell r="J246">
            <v>38564</v>
          </cell>
          <cell r="K246">
            <v>91845</v>
          </cell>
          <cell r="L246">
            <v>610</v>
          </cell>
        </row>
        <row r="247">
          <cell r="C247" t="str">
            <v>T375-1</v>
          </cell>
          <cell r="D247" t="str">
            <v>01-1162</v>
          </cell>
          <cell r="E247" t="str">
            <v>MBA 1 pha 12,7/0,22-0,4KV-37,5KVA</v>
          </cell>
          <cell r="F247" t="str">
            <v>maùy</v>
          </cell>
          <cell r="G247">
            <v>657.09</v>
          </cell>
          <cell r="I247">
            <v>770434</v>
          </cell>
          <cell r="J247">
            <v>44484</v>
          </cell>
          <cell r="K247">
            <v>91845</v>
          </cell>
          <cell r="L247">
            <v>610</v>
          </cell>
        </row>
        <row r="248">
          <cell r="C248" t="str">
            <v>T50-1</v>
          </cell>
          <cell r="D248" t="str">
            <v>01-1162</v>
          </cell>
          <cell r="E248" t="str">
            <v>MBA 1 pha 12,7/0,22-0,4KV-50KVA</v>
          </cell>
          <cell r="F248" t="str">
            <v>maùy</v>
          </cell>
          <cell r="G248">
            <v>792.7</v>
          </cell>
          <cell r="I248">
            <v>770434</v>
          </cell>
          <cell r="J248">
            <v>44484</v>
          </cell>
          <cell r="K248">
            <v>91845</v>
          </cell>
          <cell r="L248">
            <v>610</v>
          </cell>
        </row>
        <row r="249">
          <cell r="C249" t="str">
            <v>CC3</v>
          </cell>
          <cell r="E249" t="str">
            <v>Fuse link 3A</v>
          </cell>
          <cell r="F249" t="str">
            <v>caùi</v>
          </cell>
          <cell r="G249">
            <v>1.58</v>
          </cell>
        </row>
        <row r="250">
          <cell r="C250" t="str">
            <v>CC6</v>
          </cell>
          <cell r="E250" t="str">
            <v>Fuse link 6A</v>
          </cell>
          <cell r="F250" t="str">
            <v>caùi</v>
          </cell>
          <cell r="G250">
            <v>1.68</v>
          </cell>
        </row>
        <row r="251">
          <cell r="C251" t="str">
            <v>CC10</v>
          </cell>
          <cell r="E251" t="str">
            <v>Fuse link 10A</v>
          </cell>
          <cell r="F251" t="str">
            <v>caùi</v>
          </cell>
          <cell r="G251">
            <v>1.79</v>
          </cell>
        </row>
        <row r="252">
          <cell r="C252" t="str">
            <v>CC16</v>
          </cell>
          <cell r="E252" t="str">
            <v>Fuse link 16A</v>
          </cell>
          <cell r="F252" t="str">
            <v>caùi</v>
          </cell>
          <cell r="G252">
            <v>1.89</v>
          </cell>
        </row>
        <row r="253">
          <cell r="C253" t="str">
            <v>CC20</v>
          </cell>
          <cell r="E253" t="str">
            <v>Fuse link 20A</v>
          </cell>
          <cell r="F253" t="str">
            <v>caùi</v>
          </cell>
          <cell r="G253">
            <v>1.94</v>
          </cell>
        </row>
        <row r="254">
          <cell r="C254" t="str">
            <v>CC25</v>
          </cell>
          <cell r="E254" t="str">
            <v>Fuse link 25A</v>
          </cell>
          <cell r="F254" t="str">
            <v>caùi</v>
          </cell>
          <cell r="G254">
            <v>2</v>
          </cell>
        </row>
        <row r="255">
          <cell r="C255" t="str">
            <v>CC40</v>
          </cell>
          <cell r="E255" t="str">
            <v>Fuse link 40A</v>
          </cell>
          <cell r="F255" t="str">
            <v>caùi</v>
          </cell>
          <cell r="G255">
            <v>2.21</v>
          </cell>
        </row>
        <row r="256">
          <cell r="C256" t="str">
            <v>Tuphanphoi3p-3x15</v>
          </cell>
          <cell r="D256" t="str">
            <v>05-1102</v>
          </cell>
          <cell r="E256" t="str">
            <v>Tuû phaân phoái haï theá 3 pha</v>
          </cell>
          <cell r="F256" t="str">
            <v>tuû</v>
          </cell>
          <cell r="G256">
            <v>450</v>
          </cell>
          <cell r="I256">
            <v>35673</v>
          </cell>
          <cell r="J256">
            <v>48712</v>
          </cell>
          <cell r="K256">
            <v>30633</v>
          </cell>
        </row>
        <row r="257">
          <cell r="C257" t="str">
            <v>Tuphanphoi1p-15</v>
          </cell>
          <cell r="D257" t="str">
            <v>05-1101</v>
          </cell>
          <cell r="E257" t="str">
            <v>Tuû phaân phoái haï theá 1 pha</v>
          </cell>
          <cell r="F257" t="str">
            <v>tuû</v>
          </cell>
          <cell r="G257">
            <v>350</v>
          </cell>
          <cell r="H257"/>
          <cell r="I257">
            <v>34793</v>
          </cell>
          <cell r="J257">
            <v>42285</v>
          </cell>
          <cell r="K257">
            <v>30633</v>
          </cell>
          <cell r="L257"/>
        </row>
        <row r="258">
          <cell r="C258" t="str">
            <v>Tuphanphoi1p-25</v>
          </cell>
          <cell r="D258" t="str">
            <v>05-1101</v>
          </cell>
          <cell r="E258" t="str">
            <v>Tuû phaân phoái haï theá 1 pha</v>
          </cell>
          <cell r="F258" t="str">
            <v>tuû</v>
          </cell>
          <cell r="G258">
            <v>350</v>
          </cell>
          <cell r="I258">
            <v>34793</v>
          </cell>
          <cell r="J258">
            <v>42285</v>
          </cell>
          <cell r="K258">
            <v>30633</v>
          </cell>
        </row>
        <row r="259">
          <cell r="C259" t="str">
            <v>Tuphanphoi1p-37,5</v>
          </cell>
          <cell r="D259" t="str">
            <v>05-1101</v>
          </cell>
          <cell r="E259" t="str">
            <v>Tuû phaân phoái haï theá 1 pha</v>
          </cell>
          <cell r="F259" t="str">
            <v>tuû</v>
          </cell>
          <cell r="G259">
            <v>350</v>
          </cell>
          <cell r="I259">
            <v>34793</v>
          </cell>
          <cell r="J259">
            <v>42285</v>
          </cell>
          <cell r="K259">
            <v>30633</v>
          </cell>
          <cell r="L259">
            <v>610</v>
          </cell>
        </row>
        <row r="260">
          <cell r="C260" t="str">
            <v>Tuphanphoi1p-75</v>
          </cell>
          <cell r="D260" t="str">
            <v>05-1101</v>
          </cell>
          <cell r="E260" t="str">
            <v xml:space="preserve">Tuû phaân phoái haï theá 1 pha </v>
          </cell>
          <cell r="F260" t="str">
            <v>tuû</v>
          </cell>
          <cell r="G260">
            <v>350</v>
          </cell>
          <cell r="I260">
            <v>34793</v>
          </cell>
          <cell r="J260">
            <v>42285</v>
          </cell>
          <cell r="K260">
            <v>30633</v>
          </cell>
          <cell r="L260">
            <v>610</v>
          </cell>
        </row>
        <row r="261">
          <cell r="C261" t="str">
            <v>Tuphanphoi1p-50</v>
          </cell>
          <cell r="D261" t="str">
            <v>05-1101</v>
          </cell>
          <cell r="E261" t="str">
            <v xml:space="preserve">Tuû phaân phoái haï theá traïm 1 pha </v>
          </cell>
          <cell r="F261" t="str">
            <v>tuû</v>
          </cell>
          <cell r="G261">
            <v>350</v>
          </cell>
          <cell r="I261">
            <v>34793</v>
          </cell>
          <cell r="J261">
            <v>42285</v>
          </cell>
          <cell r="K261">
            <v>30633</v>
          </cell>
          <cell r="L261">
            <v>610</v>
          </cell>
        </row>
        <row r="262">
          <cell r="C262" t="str">
            <v>Tuphanphoi3p</v>
          </cell>
          <cell r="D262" t="str">
            <v>05-1102</v>
          </cell>
          <cell r="E262" t="str">
            <v xml:space="preserve">Tuû phaân phoái haï theá traïm 3 pha </v>
          </cell>
          <cell r="F262" t="str">
            <v>tuû</v>
          </cell>
          <cell r="G262">
            <v>450</v>
          </cell>
          <cell r="I262">
            <v>35673</v>
          </cell>
          <cell r="J262">
            <v>48712</v>
          </cell>
          <cell r="K262">
            <v>30633</v>
          </cell>
        </row>
        <row r="263">
          <cell r="C263" t="str">
            <v>Tuphanphoi3p-50</v>
          </cell>
          <cell r="D263" t="str">
            <v>05-1102</v>
          </cell>
          <cell r="E263" t="str">
            <v xml:space="preserve">Tuû phaân phoái haï theá traïm 3 pha </v>
          </cell>
          <cell r="F263" t="str">
            <v>tuû</v>
          </cell>
          <cell r="G263">
            <v>450</v>
          </cell>
          <cell r="I263">
            <v>35673</v>
          </cell>
          <cell r="J263">
            <v>48712</v>
          </cell>
          <cell r="K263">
            <v>30633</v>
          </cell>
        </row>
        <row r="264">
          <cell r="C264" t="str">
            <v>Tuphanphoi3p-100</v>
          </cell>
          <cell r="D264" t="str">
            <v>05-1102</v>
          </cell>
          <cell r="E264" t="str">
            <v xml:space="preserve">Tuû phaân phoái haï theá traïm 3 pha </v>
          </cell>
          <cell r="F264" t="str">
            <v>tuû</v>
          </cell>
          <cell r="G264">
            <v>450</v>
          </cell>
          <cell r="I264">
            <v>35673</v>
          </cell>
          <cell r="J264">
            <v>48712</v>
          </cell>
          <cell r="K264">
            <v>30633</v>
          </cell>
          <cell r="L264">
            <v>610</v>
          </cell>
        </row>
        <row r="265">
          <cell r="C265" t="str">
            <v>Tuphanphoi3p-75</v>
          </cell>
          <cell r="D265" t="str">
            <v>05-1102</v>
          </cell>
          <cell r="E265" t="str">
            <v xml:space="preserve">Tuû phaân phoái haï theá traïm 3 pha </v>
          </cell>
          <cell r="F265" t="str">
            <v>tuû</v>
          </cell>
          <cell r="G265">
            <v>450</v>
          </cell>
          <cell r="I265">
            <v>35673</v>
          </cell>
          <cell r="J265">
            <v>48712</v>
          </cell>
          <cell r="K265">
            <v>30633</v>
          </cell>
          <cell r="L265">
            <v>610</v>
          </cell>
        </row>
        <row r="266">
          <cell r="C266" t="str">
            <v>Tuphanphoi3p-160</v>
          </cell>
          <cell r="D266" t="str">
            <v>05-1102</v>
          </cell>
          <cell r="E266" t="str">
            <v xml:space="preserve">Tuû phaân phoái haï theá traïm 3 pha </v>
          </cell>
          <cell r="F266" t="str">
            <v>tuû</v>
          </cell>
          <cell r="G266">
            <v>450</v>
          </cell>
          <cell r="I266">
            <v>35673</v>
          </cell>
          <cell r="J266">
            <v>48712</v>
          </cell>
          <cell r="K266">
            <v>30633</v>
          </cell>
          <cell r="L266">
            <v>610</v>
          </cell>
        </row>
        <row r="267">
          <cell r="C267" t="str">
            <v>Tuphanphoi3p-250</v>
          </cell>
          <cell r="D267" t="str">
            <v>05-1102</v>
          </cell>
          <cell r="E267" t="str">
            <v xml:space="preserve">Tuû phaân phoái haï theá traïm 3 pha </v>
          </cell>
          <cell r="F267" t="str">
            <v>tuû</v>
          </cell>
          <cell r="G267">
            <v>450</v>
          </cell>
          <cell r="I267">
            <v>35673</v>
          </cell>
          <cell r="J267">
            <v>48712</v>
          </cell>
          <cell r="K267">
            <v>30633</v>
          </cell>
          <cell r="L267">
            <v>610</v>
          </cell>
        </row>
        <row r="268">
          <cell r="C268" t="str">
            <v>Tuphanphoi3p-400</v>
          </cell>
          <cell r="D268" t="str">
            <v>05-1102</v>
          </cell>
          <cell r="E268" t="str">
            <v>Tuû phaân phoái haï theá traïm 3 pha</v>
          </cell>
          <cell r="F268" t="str">
            <v>tuû</v>
          </cell>
          <cell r="G268">
            <v>450</v>
          </cell>
          <cell r="I268">
            <v>35673</v>
          </cell>
          <cell r="J268">
            <v>48712</v>
          </cell>
          <cell r="K268">
            <v>30633</v>
          </cell>
          <cell r="L268">
            <v>610</v>
          </cell>
        </row>
        <row r="269">
          <cell r="C269" t="str">
            <v>Tuphanphoi3p-630</v>
          </cell>
          <cell r="D269" t="str">
            <v>05-1102</v>
          </cell>
          <cell r="E269" t="str">
            <v xml:space="preserve">Tuû phaân phoái haï theá traïm 3 pha </v>
          </cell>
          <cell r="F269" t="str">
            <v>tuû</v>
          </cell>
          <cell r="G269">
            <v>450</v>
          </cell>
          <cell r="I269">
            <v>35673</v>
          </cell>
          <cell r="J269">
            <v>48712</v>
          </cell>
          <cell r="K269">
            <v>30633</v>
          </cell>
          <cell r="L269">
            <v>610</v>
          </cell>
        </row>
        <row r="270">
          <cell r="C270" t="str">
            <v>Tuphanphoi3p-800</v>
          </cell>
          <cell r="D270" t="str">
            <v>05-1102</v>
          </cell>
          <cell r="E270" t="str">
            <v xml:space="preserve">Tuû phaân phoái haï theá traïm 3 pha </v>
          </cell>
          <cell r="F270" t="str">
            <v>tuû</v>
          </cell>
          <cell r="G270">
            <v>450</v>
          </cell>
          <cell r="I270">
            <v>35673</v>
          </cell>
          <cell r="J270">
            <v>48712</v>
          </cell>
          <cell r="K270">
            <v>30633</v>
          </cell>
          <cell r="L270">
            <v>610</v>
          </cell>
        </row>
        <row r="271">
          <cell r="C271" t="str">
            <v>CV22KV-25</v>
          </cell>
          <cell r="D271" t="str">
            <v>04-4201</v>
          </cell>
          <cell r="E271" t="str">
            <v>Caùp ñoàng boïc 22kV -25mm2</v>
          </cell>
          <cell r="F271" t="str">
            <v>m</v>
          </cell>
          <cell r="G271">
            <v>2.63</v>
          </cell>
          <cell r="I271">
            <v>958</v>
          </cell>
          <cell r="J271">
            <v>921</v>
          </cell>
        </row>
        <row r="272">
          <cell r="C272" t="str">
            <v>CV300</v>
          </cell>
          <cell r="D272" t="str">
            <v>04-4203</v>
          </cell>
          <cell r="E272" t="str">
            <v>Caùp ñoàng XLPE-300mm2</v>
          </cell>
          <cell r="F272" t="str">
            <v>m</v>
          </cell>
          <cell r="G272">
            <v>7.56</v>
          </cell>
          <cell r="I272">
            <v>975</v>
          </cell>
          <cell r="J272">
            <v>3069</v>
          </cell>
        </row>
        <row r="273">
          <cell r="C273" t="str">
            <v>CV240</v>
          </cell>
          <cell r="D273" t="str">
            <v>04-4203</v>
          </cell>
          <cell r="E273" t="str">
            <v>Caùp ñoàng XLPE-240mm2</v>
          </cell>
          <cell r="F273" t="str">
            <v>m</v>
          </cell>
          <cell r="G273">
            <v>6.09</v>
          </cell>
          <cell r="I273">
            <v>975</v>
          </cell>
          <cell r="J273">
            <v>3069</v>
          </cell>
        </row>
        <row r="274">
          <cell r="C274" t="str">
            <v>CV185</v>
          </cell>
          <cell r="D274" t="str">
            <v>04-4203</v>
          </cell>
          <cell r="E274" t="str">
            <v>Caùp ñoàng XLPE-185mm2</v>
          </cell>
          <cell r="F274" t="str">
            <v>m</v>
          </cell>
          <cell r="G274">
            <v>5.04</v>
          </cell>
          <cell r="I274">
            <v>975</v>
          </cell>
          <cell r="J274">
            <v>3069</v>
          </cell>
        </row>
        <row r="275">
          <cell r="C275" t="str">
            <v>CV100</v>
          </cell>
          <cell r="D275" t="str">
            <v>04-4202</v>
          </cell>
          <cell r="E275" t="str">
            <v>Caùp ñoàng XLPE-100mm2</v>
          </cell>
          <cell r="F275" t="str">
            <v>m</v>
          </cell>
          <cell r="G275">
            <v>2.1</v>
          </cell>
          <cell r="I275">
            <v>958</v>
          </cell>
          <cell r="J275">
            <v>2455</v>
          </cell>
        </row>
        <row r="276">
          <cell r="C276" t="str">
            <v>CV150</v>
          </cell>
          <cell r="D276" t="str">
            <v>04-4201</v>
          </cell>
          <cell r="E276" t="str">
            <v>Caùp ñoàng XLPE-150mm2</v>
          </cell>
          <cell r="F276" t="str">
            <v>m</v>
          </cell>
          <cell r="G276">
            <v>3.89</v>
          </cell>
          <cell r="I276">
            <v>958</v>
          </cell>
          <cell r="J276">
            <v>921</v>
          </cell>
        </row>
        <row r="277">
          <cell r="C277" t="str">
            <v>CV50</v>
          </cell>
          <cell r="D277" t="str">
            <v>04-4201</v>
          </cell>
          <cell r="E277" t="str">
            <v>Caùp ñoàng XLPE-50mm2</v>
          </cell>
          <cell r="F277" t="str">
            <v>m</v>
          </cell>
          <cell r="G277">
            <v>3.7</v>
          </cell>
          <cell r="I277">
            <v>958</v>
          </cell>
          <cell r="J277">
            <v>921</v>
          </cell>
        </row>
        <row r="278">
          <cell r="C278" t="str">
            <v>CV95</v>
          </cell>
          <cell r="D278" t="str">
            <v>04-4201</v>
          </cell>
          <cell r="E278" t="str">
            <v>Caùp ñoàng XLPE-95mm2</v>
          </cell>
          <cell r="F278" t="str">
            <v>m</v>
          </cell>
          <cell r="G278">
            <v>2.21</v>
          </cell>
          <cell r="I278">
            <v>958</v>
          </cell>
          <cell r="J278">
            <v>921</v>
          </cell>
        </row>
        <row r="279">
          <cell r="C279" t="str">
            <v>CV70</v>
          </cell>
          <cell r="D279" t="str">
            <v>04-4201</v>
          </cell>
          <cell r="E279" t="str">
            <v>Caùp ñoàng boïc haï theá CV-70mm2</v>
          </cell>
          <cell r="F279" t="str">
            <v>m</v>
          </cell>
          <cell r="G279">
            <v>1.89</v>
          </cell>
          <cell r="I279">
            <v>958</v>
          </cell>
          <cell r="J279">
            <v>921</v>
          </cell>
        </row>
        <row r="280">
          <cell r="C280" t="str">
            <v>collier114</v>
          </cell>
          <cell r="E280" t="str">
            <v>Coïllier baét oáng PVC O114 (saét deïp 40x4)</v>
          </cell>
          <cell r="F280" t="str">
            <v>caùi</v>
          </cell>
          <cell r="H280">
            <v>5115.8760000000002</v>
          </cell>
          <cell r="L280">
            <v>0.3</v>
          </cell>
        </row>
        <row r="281">
          <cell r="C281" t="str">
            <v>dcosse2x300</v>
          </cell>
          <cell r="D281" t="str">
            <v>03-4009</v>
          </cell>
          <cell r="E281" t="str">
            <v>Ñaàu cosse tieát dieän 2x300mm2</v>
          </cell>
          <cell r="F281" t="str">
            <v>caùi</v>
          </cell>
          <cell r="H281">
            <v>134794</v>
          </cell>
          <cell r="J281">
            <v>3315.1</v>
          </cell>
          <cell r="K281">
            <v>3644.9</v>
          </cell>
        </row>
        <row r="282">
          <cell r="C282" t="str">
            <v>dcosse3x300</v>
          </cell>
          <cell r="D282" t="str">
            <v>03-4009</v>
          </cell>
          <cell r="E282" t="str">
            <v>Ñaàu cosse tieát dieän 3x300mm2</v>
          </cell>
          <cell r="F282" t="str">
            <v>caùi</v>
          </cell>
          <cell r="H282">
            <v>148273.40000000002</v>
          </cell>
          <cell r="J282">
            <v>3315.1</v>
          </cell>
          <cell r="K282">
            <v>3644.9</v>
          </cell>
        </row>
        <row r="283">
          <cell r="C283" t="str">
            <v>dcosse300</v>
          </cell>
          <cell r="D283" t="str">
            <v>03-4009</v>
          </cell>
          <cell r="E283" t="str">
            <v>Ñaàu cosse tieát dieän 300mm2</v>
          </cell>
          <cell r="F283" t="str">
            <v>caùi</v>
          </cell>
          <cell r="H283">
            <v>122540</v>
          </cell>
          <cell r="J283">
            <v>3315.1</v>
          </cell>
          <cell r="K283">
            <v>3644.9</v>
          </cell>
          <cell r="L283">
            <v>0.2</v>
          </cell>
        </row>
        <row r="284">
          <cell r="C284" t="str">
            <v>dcosse240</v>
          </cell>
          <cell r="D284" t="str">
            <v>03-4008</v>
          </cell>
          <cell r="E284" t="str">
            <v>Ñaàu cosse tieát dieän 240mm2</v>
          </cell>
          <cell r="F284" t="str">
            <v>caùi</v>
          </cell>
          <cell r="H284">
            <v>80960</v>
          </cell>
          <cell r="J284">
            <v>2790.8</v>
          </cell>
          <cell r="K284">
            <v>1375</v>
          </cell>
          <cell r="L284">
            <v>0.2</v>
          </cell>
        </row>
        <row r="285">
          <cell r="C285" t="str">
            <v>dcosse2x240</v>
          </cell>
          <cell r="D285" t="str">
            <v>03-4008</v>
          </cell>
          <cell r="E285" t="str">
            <v>Ñaàu cosse tieát dieän 2x240mm2</v>
          </cell>
          <cell r="F285" t="str">
            <v>caùi</v>
          </cell>
          <cell r="H285">
            <v>89056</v>
          </cell>
          <cell r="J285">
            <v>2790.8</v>
          </cell>
          <cell r="K285">
            <v>1375</v>
          </cell>
          <cell r="L285">
            <v>0.2</v>
          </cell>
        </row>
        <row r="286">
          <cell r="C286" t="str">
            <v>dcosse3x240</v>
          </cell>
          <cell r="D286" t="str">
            <v>03-4008</v>
          </cell>
          <cell r="E286" t="str">
            <v>Ñaàu cosse tieát dieän 3x240mm2</v>
          </cell>
          <cell r="F286" t="str">
            <v>caùi</v>
          </cell>
          <cell r="H286">
            <v>97961.600000000006</v>
          </cell>
          <cell r="J286">
            <v>2790.8</v>
          </cell>
          <cell r="K286">
            <v>1375</v>
          </cell>
          <cell r="L286">
            <v>0.2</v>
          </cell>
        </row>
        <row r="287">
          <cell r="C287" t="str">
            <v>dcosse185</v>
          </cell>
          <cell r="D287" t="str">
            <v>03-4007</v>
          </cell>
          <cell r="E287" t="str">
            <v>Ñaàu cosse tieát dieän 185mm2</v>
          </cell>
          <cell r="F287" t="str">
            <v>caùi</v>
          </cell>
          <cell r="H287">
            <v>54016</v>
          </cell>
          <cell r="J287">
            <v>2232.6</v>
          </cell>
          <cell r="K287">
            <v>2343.1999999999998</v>
          </cell>
          <cell r="L287">
            <v>0.2</v>
          </cell>
        </row>
        <row r="288">
          <cell r="C288" t="str">
            <v>dcosse2x185</v>
          </cell>
          <cell r="D288" t="str">
            <v>03-4007</v>
          </cell>
          <cell r="E288" t="str">
            <v>Ñaàu cosse ñoàng tieát dieän 2x185mm2</v>
          </cell>
          <cell r="F288" t="str">
            <v>caùi</v>
          </cell>
          <cell r="H288">
            <v>59417.600000000006</v>
          </cell>
          <cell r="J288">
            <v>2232.6</v>
          </cell>
          <cell r="K288">
            <v>2343.1999999999998</v>
          </cell>
        </row>
        <row r="289">
          <cell r="C289" t="str">
            <v>dcosse150</v>
          </cell>
          <cell r="D289" t="str">
            <v>03-4006</v>
          </cell>
          <cell r="E289" t="str">
            <v>Ñaàu cosse tieát dieän 150mm2</v>
          </cell>
          <cell r="F289" t="str">
            <v>caùi</v>
          </cell>
          <cell r="H289">
            <v>37950</v>
          </cell>
          <cell r="J289">
            <v>1860.5</v>
          </cell>
          <cell r="K289">
            <v>2082.8000000000002</v>
          </cell>
          <cell r="L289">
            <v>0.2</v>
          </cell>
        </row>
        <row r="290">
          <cell r="C290" t="str">
            <v>dcosse100</v>
          </cell>
          <cell r="D290" t="str">
            <v>03-4005</v>
          </cell>
          <cell r="E290" t="str">
            <v>Ñaàu cosse tieát dieän 100mm2</v>
          </cell>
          <cell r="F290" t="str">
            <v>caùi</v>
          </cell>
          <cell r="H290">
            <v>19030</v>
          </cell>
          <cell r="J290">
            <v>1522.3</v>
          </cell>
          <cell r="K290">
            <v>1822.5</v>
          </cell>
          <cell r="L290">
            <v>0.2</v>
          </cell>
        </row>
        <row r="291">
          <cell r="C291" t="str">
            <v>dcosse95</v>
          </cell>
          <cell r="D291" t="str">
            <v>03-4004</v>
          </cell>
          <cell r="E291" t="str">
            <v>Ñaàu cosse tieát dieän 95mm2</v>
          </cell>
          <cell r="F291" t="str">
            <v>caùi</v>
          </cell>
          <cell r="H291">
            <v>19030</v>
          </cell>
          <cell r="J291">
            <v>1184</v>
          </cell>
          <cell r="K291">
            <v>1562.1</v>
          </cell>
          <cell r="L291">
            <v>0.2</v>
          </cell>
        </row>
        <row r="292">
          <cell r="C292" t="str">
            <v>dcosse70</v>
          </cell>
          <cell r="D292" t="str">
            <v>03-4003</v>
          </cell>
          <cell r="E292" t="str">
            <v>Ñaàu cosse tieát dieän 70mm2</v>
          </cell>
          <cell r="F292" t="str">
            <v>caùi</v>
          </cell>
          <cell r="H292">
            <v>12970</v>
          </cell>
          <cell r="J292">
            <v>930.3</v>
          </cell>
          <cell r="K292">
            <v>1562.1</v>
          </cell>
          <cell r="L292">
            <v>0.2</v>
          </cell>
        </row>
        <row r="293">
          <cell r="C293" t="str">
            <v>dcosse22</v>
          </cell>
          <cell r="D293" t="str">
            <v>03-4001</v>
          </cell>
          <cell r="E293" t="str">
            <v>Ñaàu cosse tieát dieän 25mm2</v>
          </cell>
          <cell r="F293" t="str">
            <v>caùi</v>
          </cell>
          <cell r="H293">
            <v>12540</v>
          </cell>
          <cell r="J293">
            <v>338.3</v>
          </cell>
          <cell r="K293">
            <v>1301.8</v>
          </cell>
          <cell r="L293">
            <v>0.2</v>
          </cell>
        </row>
        <row r="294">
          <cell r="C294" t="str">
            <v>dcosse Cu-AL70</v>
          </cell>
          <cell r="D294" t="str">
            <v>03.4003</v>
          </cell>
          <cell r="E294" t="str">
            <v>Ñaàu cosse Cu-AL tieát dieän 70mm2</v>
          </cell>
          <cell r="F294" t="str">
            <v>caùi</v>
          </cell>
          <cell r="H294">
            <v>14267.000000000002</v>
          </cell>
          <cell r="J294">
            <v>9303</v>
          </cell>
          <cell r="K294">
            <v>15621</v>
          </cell>
        </row>
        <row r="295">
          <cell r="C295" t="str">
            <v>dcosse Cu-AL95</v>
          </cell>
          <cell r="D295" t="str">
            <v>03.4004</v>
          </cell>
          <cell r="E295" t="str">
            <v>Ñaàu cosse Cu-AL tieát dieän 95mm2</v>
          </cell>
          <cell r="F295" t="str">
            <v>caùi</v>
          </cell>
          <cell r="H295">
            <v>20933</v>
          </cell>
          <cell r="J295">
            <v>11840</v>
          </cell>
          <cell r="K295">
            <v>15621</v>
          </cell>
        </row>
        <row r="296">
          <cell r="C296" t="str">
            <v>dcosse Cu-AL120</v>
          </cell>
          <cell r="D296" t="str">
            <v>03.4005</v>
          </cell>
          <cell r="E296" t="str">
            <v>Ñaàu cosse Cu-AL tieát dieän 120mm2</v>
          </cell>
          <cell r="F296" t="str">
            <v>caùi</v>
          </cell>
          <cell r="H296">
            <v>33033</v>
          </cell>
          <cell r="J296">
            <v>15223</v>
          </cell>
          <cell r="K296">
            <v>18225</v>
          </cell>
        </row>
        <row r="297">
          <cell r="C297" t="str">
            <v>dcosse Cu-AL150</v>
          </cell>
          <cell r="D297" t="str">
            <v>03.4006</v>
          </cell>
          <cell r="E297" t="str">
            <v>Ñaàu cosse Cu-AL tieát dieän 150mm2</v>
          </cell>
          <cell r="F297" t="str">
            <v>caùi</v>
          </cell>
          <cell r="H297">
            <v>41745</v>
          </cell>
          <cell r="J297">
            <v>18605</v>
          </cell>
          <cell r="K297">
            <v>20828</v>
          </cell>
        </row>
        <row r="298">
          <cell r="C298" t="str">
            <v>dcosse Cu-AL50</v>
          </cell>
          <cell r="D298" t="str">
            <v>03.4002</v>
          </cell>
          <cell r="E298" t="str">
            <v>Ñaàu cosse Cu-AL tieát dieän 50mm2</v>
          </cell>
          <cell r="F298" t="str">
            <v>caùi</v>
          </cell>
          <cell r="H298">
            <v>13794.000000000002</v>
          </cell>
          <cell r="J298">
            <v>5920</v>
          </cell>
          <cell r="K298">
            <v>13018</v>
          </cell>
        </row>
        <row r="299">
          <cell r="C299" t="str">
            <v>dcosse Cu-AL2x50</v>
          </cell>
          <cell r="D299" t="str">
            <v>03.4002</v>
          </cell>
          <cell r="E299" t="str">
            <v>Ñaàu cosse Cu-AL tieát dieän 2x 50mm2</v>
          </cell>
          <cell r="F299" t="str">
            <v>caùi</v>
          </cell>
          <cell r="H299">
            <v>15173.400000000003</v>
          </cell>
          <cell r="J299">
            <v>5920</v>
          </cell>
          <cell r="K299">
            <v>13018</v>
          </cell>
        </row>
        <row r="300">
          <cell r="C300" t="str">
            <v>CVV4x25</v>
          </cell>
          <cell r="D300" t="str">
            <v>06-7002</v>
          </cell>
          <cell r="E300" t="str">
            <v xml:space="preserve">Caùp ñoàng  4x25mm2 </v>
          </cell>
          <cell r="F300" t="str">
            <v>m</v>
          </cell>
          <cell r="G300">
            <v>3.6</v>
          </cell>
          <cell r="I300">
            <v>4.6989999999999998</v>
          </cell>
          <cell r="J300">
            <v>209.43700000000001</v>
          </cell>
        </row>
        <row r="301">
          <cell r="C301" t="str">
            <v>CVV4x35</v>
          </cell>
          <cell r="D301" t="str">
            <v>06-7003</v>
          </cell>
          <cell r="E301" t="str">
            <v xml:space="preserve">Caùp ñoàng boïc CVV 4x35mm2 </v>
          </cell>
          <cell r="F301" t="str">
            <v>m</v>
          </cell>
          <cell r="G301">
            <v>3.43</v>
          </cell>
          <cell r="I301">
            <v>4.6989999999999998</v>
          </cell>
          <cell r="J301">
            <v>320.30599999999998</v>
          </cell>
        </row>
        <row r="302">
          <cell r="C302" t="str">
            <v>CVV4x2,5</v>
          </cell>
          <cell r="D302" t="str">
            <v>06-7002</v>
          </cell>
          <cell r="E302" t="str">
            <v xml:space="preserve">Caùp ñoàng boïc CVV 4x2,5mm2 </v>
          </cell>
          <cell r="F302" t="str">
            <v>m</v>
          </cell>
          <cell r="H302">
            <v>9000</v>
          </cell>
          <cell r="I302">
            <v>4.6989999999999998</v>
          </cell>
          <cell r="J302">
            <v>209.43700000000001</v>
          </cell>
        </row>
        <row r="303">
          <cell r="C303" t="str">
            <v>CVV2x10</v>
          </cell>
          <cell r="D303" t="str">
            <v>06-7001</v>
          </cell>
          <cell r="E303" t="str">
            <v xml:space="preserve">Caùp ñoàng  2x10mm2 </v>
          </cell>
          <cell r="F303" t="str">
            <v>m</v>
          </cell>
          <cell r="G303">
            <v>1</v>
          </cell>
          <cell r="I303">
            <v>4.6989999999999998</v>
          </cell>
          <cell r="J303">
            <v>209.43700000000001</v>
          </cell>
        </row>
        <row r="304">
          <cell r="C304" t="str">
            <v>DRTD2</v>
          </cell>
          <cell r="D304" t="str">
            <v>03-3102</v>
          </cell>
          <cell r="E304" t="str">
            <v>Ñaøo ñaát raõnh tieáp ñòa</v>
          </cell>
          <cell r="F304" t="str">
            <v>m3</v>
          </cell>
          <cell r="J304">
            <v>14716</v>
          </cell>
        </row>
        <row r="305">
          <cell r="C305" t="str">
            <v>LRTD2</v>
          </cell>
          <cell r="D305" t="str">
            <v>03-3202</v>
          </cell>
          <cell r="E305" t="str">
            <v>Ñaép ñaát raõnh tieáp ñòa</v>
          </cell>
          <cell r="F305" t="str">
            <v>m3</v>
          </cell>
          <cell r="J305">
            <v>8682</v>
          </cell>
        </row>
        <row r="306">
          <cell r="C306" t="str">
            <v>ctreombt</v>
          </cell>
          <cell r="E306" t="str">
            <v>Caåu 5 T treo maùy bieán theá</v>
          </cell>
          <cell r="F306" t="str">
            <v>ca</v>
          </cell>
          <cell r="K306">
            <v>235051</v>
          </cell>
        </row>
        <row r="307">
          <cell r="C307" t="str">
            <v>co90</v>
          </cell>
          <cell r="D307" t="str">
            <v>ZL-1250</v>
          </cell>
          <cell r="E307" t="str">
            <v>Co 90o noái oáng PVC O 90</v>
          </cell>
          <cell r="F307" t="str">
            <v>caùi</v>
          </cell>
          <cell r="H307">
            <v>20900</v>
          </cell>
          <cell r="J307">
            <v>552</v>
          </cell>
          <cell r="L307">
            <v>0.2</v>
          </cell>
        </row>
        <row r="308">
          <cell r="C308" t="str">
            <v>PVC90</v>
          </cell>
          <cell r="D308" t="str">
            <v>Phuï luïc 1</v>
          </cell>
          <cell r="E308" t="str">
            <v xml:space="preserve">OÁng nhöïa PVC O90 </v>
          </cell>
          <cell r="F308" t="str">
            <v>m</v>
          </cell>
          <cell r="H308">
            <v>26578.79</v>
          </cell>
          <cell r="J308">
            <v>1881.8968000000002</v>
          </cell>
          <cell r="L308">
            <v>0.5</v>
          </cell>
        </row>
        <row r="309">
          <cell r="C309" t="str">
            <v>T8</v>
          </cell>
          <cell r="D309" t="str">
            <v>05-5211</v>
          </cell>
          <cell r="E309" t="str">
            <v>Coätï BTLT 8,4m ( F=300)</v>
          </cell>
          <cell r="F309" t="str">
            <v>coät</v>
          </cell>
          <cell r="G309">
            <v>52.38</v>
          </cell>
          <cell r="I309">
            <v>20790</v>
          </cell>
          <cell r="J309">
            <v>74917</v>
          </cell>
        </row>
        <row r="310">
          <cell r="C310" t="str">
            <v>kepIPC</v>
          </cell>
          <cell r="D310" t="str">
            <v>04-3107</v>
          </cell>
          <cell r="E310" t="str">
            <v>Keïp reõ nhaùnh IPC 95/35</v>
          </cell>
          <cell r="F310" t="str">
            <v>caùi</v>
          </cell>
          <cell r="G310">
            <v>2.99</v>
          </cell>
          <cell r="I310">
            <v>756</v>
          </cell>
          <cell r="J310">
            <v>6444</v>
          </cell>
          <cell r="L310">
            <v>0.2</v>
          </cell>
        </row>
        <row r="311">
          <cell r="C311" t="str">
            <v>kepIPC 50-150</v>
          </cell>
          <cell r="D311" t="str">
            <v>04.3107</v>
          </cell>
          <cell r="E311" t="str">
            <v>Keïp IPC loaïi 50-150/50-150mm2 nhoâm</v>
          </cell>
          <cell r="F311" t="str">
            <v>caùi</v>
          </cell>
          <cell r="G311">
            <v>3.14</v>
          </cell>
          <cell r="I311">
            <v>756</v>
          </cell>
          <cell r="J311">
            <v>6444</v>
          </cell>
        </row>
        <row r="312">
          <cell r="C312" t="str">
            <v>kepIPC-1</v>
          </cell>
          <cell r="D312" t="str">
            <v>04-3107</v>
          </cell>
          <cell r="E312" t="str">
            <v xml:space="preserve">Keïp reõ nhaùnh IPC </v>
          </cell>
          <cell r="F312" t="str">
            <v>caùi</v>
          </cell>
          <cell r="G312">
            <v>3.14</v>
          </cell>
          <cell r="I312">
            <v>756</v>
          </cell>
          <cell r="J312">
            <v>6444</v>
          </cell>
          <cell r="L312">
            <v>0.2</v>
          </cell>
        </row>
        <row r="313">
          <cell r="C313" t="str">
            <v>kepIPC25-150</v>
          </cell>
          <cell r="D313" t="str">
            <v>04-3107</v>
          </cell>
          <cell r="E313" t="str">
            <v>Keïp reõ nhaùnh IPC 25(35)/120(150)</v>
          </cell>
          <cell r="F313" t="str">
            <v>caùi</v>
          </cell>
          <cell r="G313">
            <v>2.99</v>
          </cell>
          <cell r="I313">
            <v>756</v>
          </cell>
          <cell r="J313">
            <v>6444</v>
          </cell>
          <cell r="L313">
            <v>0.2</v>
          </cell>
        </row>
        <row r="314">
          <cell r="C314" t="str">
            <v>kepIPC25-150</v>
          </cell>
          <cell r="D314" t="str">
            <v>04-3107</v>
          </cell>
          <cell r="E314" t="str">
            <v>Keïp reõ nhaùnh IPC 25(35)/150</v>
          </cell>
          <cell r="F314" t="str">
            <v>caùi</v>
          </cell>
          <cell r="G314">
            <v>2.99</v>
          </cell>
          <cell r="I314">
            <v>756</v>
          </cell>
          <cell r="J314">
            <v>6444</v>
          </cell>
          <cell r="L314">
            <v>0.2</v>
          </cell>
        </row>
        <row r="315">
          <cell r="C315" t="str">
            <v>abc3x150+70</v>
          </cell>
          <cell r="D315" t="str">
            <v>06-7007</v>
          </cell>
          <cell r="E315" t="str">
            <v>Caùp nhoâm haï theá ABC 3x150+1x70mm2</v>
          </cell>
          <cell r="F315" t="str">
            <v>m</v>
          </cell>
          <cell r="G315">
            <v>3.15</v>
          </cell>
          <cell r="I315">
            <v>5.7359999999999998</v>
          </cell>
          <cell r="J315">
            <v>837.57399999999996</v>
          </cell>
        </row>
        <row r="316">
          <cell r="C316" t="str">
            <v>abc3x120+70</v>
          </cell>
          <cell r="D316" t="str">
            <v>06-7007</v>
          </cell>
          <cell r="E316" t="str">
            <v>Caùp nhoâm haï theá ABC 3x120+1x70mm2</v>
          </cell>
          <cell r="F316" t="str">
            <v>m</v>
          </cell>
          <cell r="G316">
            <v>3.15</v>
          </cell>
          <cell r="I316">
            <v>5.7359999999999998</v>
          </cell>
          <cell r="J316">
            <v>837.57399999999996</v>
          </cell>
        </row>
        <row r="317">
          <cell r="C317" t="str">
            <v>abc3x95+70</v>
          </cell>
          <cell r="D317" t="str">
            <v>06-7006</v>
          </cell>
          <cell r="E317" t="str">
            <v>Caùp nhoâm haï theá ABC 3x95+1x70mm2</v>
          </cell>
          <cell r="F317" t="str">
            <v>m</v>
          </cell>
          <cell r="G317">
            <v>2.4</v>
          </cell>
          <cell r="I317">
            <v>5.7359999999999998</v>
          </cell>
          <cell r="J317">
            <v>634.43700000000001</v>
          </cell>
        </row>
        <row r="318">
          <cell r="C318" t="str">
            <v>abc3x50+50</v>
          </cell>
          <cell r="D318" t="str">
            <v>06-7004</v>
          </cell>
          <cell r="E318" t="str">
            <v>Caùp nhoâm haï theá ABC 3x50+1x50mm2</v>
          </cell>
          <cell r="F318" t="str">
            <v>m</v>
          </cell>
          <cell r="G318">
            <v>1.89</v>
          </cell>
          <cell r="I318">
            <v>5.0549999999999997</v>
          </cell>
          <cell r="J318">
            <v>387.58499999999998</v>
          </cell>
        </row>
        <row r="319">
          <cell r="C319" t="str">
            <v>abc3x50</v>
          </cell>
          <cell r="D319" t="str">
            <v>06-7004</v>
          </cell>
          <cell r="E319" t="str">
            <v>Caùp nhoâm haï theá ABC 2x50+1x50mm2</v>
          </cell>
          <cell r="F319" t="str">
            <v>m</v>
          </cell>
          <cell r="G319">
            <v>1.22</v>
          </cell>
          <cell r="I319">
            <v>5.0549999999999997</v>
          </cell>
          <cell r="J319">
            <v>387.58499999999998</v>
          </cell>
        </row>
        <row r="320">
          <cell r="C320" t="str">
            <v>SAA70</v>
          </cell>
          <cell r="D320" t="str">
            <v>04-3107</v>
          </cell>
          <cell r="E320" t="str">
            <v>Boä döøng daây 70mm2-1 keïp neo+1 boulon maét</v>
          </cell>
          <cell r="F320" t="str">
            <v>boä</v>
          </cell>
          <cell r="G320">
            <v>7.98</v>
          </cell>
          <cell r="I320">
            <v>756</v>
          </cell>
          <cell r="J320">
            <v>6444</v>
          </cell>
        </row>
        <row r="321">
          <cell r="C321" t="str">
            <v>SAA50</v>
          </cell>
          <cell r="D321" t="str">
            <v>04-3107</v>
          </cell>
          <cell r="E321" t="str">
            <v>Boä döøng daây 50mm2-1 keïp neo+1 boulon maét</v>
          </cell>
          <cell r="F321" t="str">
            <v>boä</v>
          </cell>
          <cell r="G321">
            <v>7.98</v>
          </cell>
          <cell r="I321">
            <v>756</v>
          </cell>
          <cell r="J321">
            <v>6444</v>
          </cell>
        </row>
        <row r="322">
          <cell r="C322" t="str">
            <v>SAA3x50</v>
          </cell>
          <cell r="D322" t="str">
            <v>04-3107</v>
          </cell>
          <cell r="E322" t="str">
            <v>Boä döøng daây 3x50mm2-1 keïp neo+1 boulon maét</v>
          </cell>
          <cell r="F322" t="str">
            <v>boä</v>
          </cell>
          <cell r="G322">
            <v>7.6</v>
          </cell>
          <cell r="I322">
            <v>756</v>
          </cell>
          <cell r="J322">
            <v>6444</v>
          </cell>
        </row>
        <row r="323">
          <cell r="C323" t="str">
            <v>DAA70</v>
          </cell>
          <cell r="D323" t="str">
            <v>04-3107</v>
          </cell>
          <cell r="E323" t="str">
            <v>Boä neùo daây 70mm2-2 keïp neo+1 boulon maét</v>
          </cell>
          <cell r="F323" t="str">
            <v>boä</v>
          </cell>
          <cell r="G323">
            <v>13.65</v>
          </cell>
          <cell r="I323">
            <v>756</v>
          </cell>
          <cell r="J323">
            <v>6444</v>
          </cell>
        </row>
        <row r="324">
          <cell r="C324" t="str">
            <v>DAA50</v>
          </cell>
          <cell r="D324" t="str">
            <v>04-3107</v>
          </cell>
          <cell r="E324" t="str">
            <v>Boä neùo daây 50mm2-2 keïp neo+1 boulon maét</v>
          </cell>
          <cell r="F324" t="str">
            <v>boä</v>
          </cell>
          <cell r="G324">
            <v>13.65</v>
          </cell>
          <cell r="I324">
            <v>756</v>
          </cell>
          <cell r="J324">
            <v>6444</v>
          </cell>
        </row>
        <row r="325">
          <cell r="C325" t="str">
            <v>DAA3x50</v>
          </cell>
          <cell r="D325" t="str">
            <v>04-3107</v>
          </cell>
          <cell r="E325" t="str">
            <v>Boä neùo daây 3x50mm2-2 keïp neo+1 boulon maét</v>
          </cell>
          <cell r="F325" t="str">
            <v>boä</v>
          </cell>
          <cell r="G325">
            <v>13</v>
          </cell>
          <cell r="I325">
            <v>756</v>
          </cell>
          <cell r="J325">
            <v>6444</v>
          </cell>
        </row>
        <row r="326">
          <cell r="C326" t="str">
            <v>sa70</v>
          </cell>
          <cell r="D326" t="str">
            <v>04-3107</v>
          </cell>
          <cell r="E326" t="str">
            <v>Boä treo daây 70mm2-1 keïp treo+1 giaù+1 boulon maét</v>
          </cell>
          <cell r="F326" t="str">
            <v>boä</v>
          </cell>
          <cell r="G326">
            <v>9.8699999999999992</v>
          </cell>
          <cell r="I326">
            <v>756</v>
          </cell>
          <cell r="J326">
            <v>6444</v>
          </cell>
        </row>
        <row r="327">
          <cell r="C327" t="str">
            <v>sa50</v>
          </cell>
          <cell r="D327" t="str">
            <v>04-3107</v>
          </cell>
          <cell r="E327" t="str">
            <v>Boä treo daây 50mm2-1 keïp treo+1 giaù+1 boulon maét</v>
          </cell>
          <cell r="F327" t="str">
            <v>boä</v>
          </cell>
          <cell r="G327">
            <v>9.8699999999999992</v>
          </cell>
          <cell r="I327">
            <v>756</v>
          </cell>
          <cell r="J327">
            <v>6444</v>
          </cell>
        </row>
        <row r="328">
          <cell r="C328" t="str">
            <v>sa3x50</v>
          </cell>
          <cell r="D328" t="str">
            <v>04-3107</v>
          </cell>
          <cell r="E328" t="str">
            <v>Boä treo daây 3x50mm2-1 keïp treo+1 giaù+1 boulon maét</v>
          </cell>
          <cell r="F328" t="str">
            <v>boä</v>
          </cell>
          <cell r="G328">
            <v>9.8699999999999992</v>
          </cell>
          <cell r="I328">
            <v>756</v>
          </cell>
          <cell r="J328">
            <v>6444</v>
          </cell>
        </row>
        <row r="329">
          <cell r="C329" t="str">
            <v>ibt200</v>
          </cell>
          <cell r="E329" t="str">
            <v>Ñai nhöïa loaïi 200mm (Insulated binding tie L200)</v>
          </cell>
          <cell r="F329" t="str">
            <v>caùi</v>
          </cell>
          <cell r="G329">
            <v>0.08</v>
          </cell>
        </row>
        <row r="330">
          <cell r="C330" t="str">
            <v>ec50-100</v>
          </cell>
          <cell r="E330" t="str">
            <v>Chuïp ñaàu caùp ( End cap ) ABC-50-150mm2</v>
          </cell>
          <cell r="F330" t="str">
            <v>caùi</v>
          </cell>
          <cell r="G330">
            <v>0.17</v>
          </cell>
        </row>
        <row r="331">
          <cell r="C331" t="str">
            <v>onnhom150</v>
          </cell>
          <cell r="E331" t="str">
            <v>Oáng noái caùp nhoâm ABC-  150mm2</v>
          </cell>
          <cell r="F331" t="str">
            <v>caùi</v>
          </cell>
          <cell r="G331">
            <v>3.68</v>
          </cell>
        </row>
        <row r="332">
          <cell r="C332" t="str">
            <v>onnhom120</v>
          </cell>
          <cell r="E332" t="str">
            <v>Oáng noái caùp nhoâm ABC 120mm2</v>
          </cell>
          <cell r="F332" t="str">
            <v>caùi</v>
          </cell>
          <cell r="G332">
            <v>3.47</v>
          </cell>
        </row>
        <row r="333">
          <cell r="C333" t="str">
            <v>onnhom95</v>
          </cell>
          <cell r="E333" t="str">
            <v>Oáng noái caùp nhoâm ABC  95mm2</v>
          </cell>
          <cell r="F333" t="str">
            <v>caùi</v>
          </cell>
          <cell r="G333">
            <v>3.47</v>
          </cell>
        </row>
        <row r="334">
          <cell r="C334" t="str">
            <v>onnhom50</v>
          </cell>
          <cell r="E334" t="str">
            <v>Oáng noái caùp nhoâm ABC 50mm2</v>
          </cell>
          <cell r="F334" t="str">
            <v>caùi</v>
          </cell>
          <cell r="G334">
            <v>3.57</v>
          </cell>
        </row>
        <row r="335">
          <cell r="C335" t="str">
            <v>on50-hopkimnhom</v>
          </cell>
          <cell r="E335" t="str">
            <v>Oáng noái caùp  50mm2 hôïp kim nhoâm</v>
          </cell>
          <cell r="F335" t="str">
            <v>caùi</v>
          </cell>
          <cell r="G335">
            <v>3.57</v>
          </cell>
        </row>
        <row r="336">
          <cell r="C336" t="str">
            <v>on70-hopkimnhom</v>
          </cell>
          <cell r="E336" t="str">
            <v>Oáng noái caùp  70mm2 hôïp kim nhoâm</v>
          </cell>
          <cell r="F336" t="str">
            <v>caùi</v>
          </cell>
          <cell r="G336">
            <v>3.47</v>
          </cell>
        </row>
        <row r="337">
          <cell r="C337" t="str">
            <v>hopphanphoi</v>
          </cell>
          <cell r="D337" t="str">
            <v>ZF-4140</v>
          </cell>
          <cell r="E337" t="str">
            <v xml:space="preserve">Hoäp phaân phoái </v>
          </cell>
          <cell r="F337" t="str">
            <v>hoäp</v>
          </cell>
          <cell r="G337">
            <v>32.03</v>
          </cell>
          <cell r="J337">
            <v>7080</v>
          </cell>
          <cell r="K337">
            <v>278</v>
          </cell>
        </row>
        <row r="338">
          <cell r="C338" t="str">
            <v>MC1p</v>
          </cell>
          <cell r="D338" t="str">
            <v>02.3141</v>
          </cell>
          <cell r="E338" t="str">
            <v>Maùy caét (MCB) 1 pha -30A</v>
          </cell>
          <cell r="F338" t="str">
            <v>Caùi</v>
          </cell>
          <cell r="G338">
            <v>2.94</v>
          </cell>
          <cell r="I338">
            <v>10430</v>
          </cell>
          <cell r="J338">
            <v>7672</v>
          </cell>
        </row>
        <row r="339">
          <cell r="C339" t="str">
            <v>B16350</v>
          </cell>
          <cell r="E339" t="str">
            <v>Boulon 16x350( Keå caû ñai oác + rondelle )</v>
          </cell>
          <cell r="F339" t="str">
            <v>boä</v>
          </cell>
          <cell r="H339">
            <v>8000</v>
          </cell>
          <cell r="L339">
            <v>0.55230000000000001</v>
          </cell>
        </row>
        <row r="340">
          <cell r="C340" t="str">
            <v>on10-35</v>
          </cell>
          <cell r="E340" t="str">
            <v>Oáng noái eùp boïc caùch ñieän CV-10-35mm2</v>
          </cell>
          <cell r="F340" t="str">
            <v>caùi</v>
          </cell>
          <cell r="G340">
            <v>0.53</v>
          </cell>
          <cell r="L340">
            <v>0.55230000000000001</v>
          </cell>
        </row>
        <row r="341">
          <cell r="C341" t="str">
            <v>kneo10-16</v>
          </cell>
          <cell r="D341" t="str">
            <v>04-3107</v>
          </cell>
          <cell r="E341" t="str">
            <v>Keïp neo cho nhaùnh reõ 2x10-2x16mm2</v>
          </cell>
          <cell r="F341" t="str">
            <v>caùi</v>
          </cell>
          <cell r="G341">
            <v>2.1</v>
          </cell>
          <cell r="J341">
            <v>756</v>
          </cell>
          <cell r="K341">
            <v>6444</v>
          </cell>
        </row>
        <row r="342">
          <cell r="C342" t="str">
            <v>kneo25-35</v>
          </cell>
          <cell r="D342" t="str">
            <v>04-3107</v>
          </cell>
          <cell r="E342" t="str">
            <v>Keïp neo cho nhaùnh reõ 4x25mm2</v>
          </cell>
          <cell r="F342" t="str">
            <v>caùi</v>
          </cell>
          <cell r="G342">
            <v>2.63</v>
          </cell>
          <cell r="J342">
            <v>756</v>
          </cell>
          <cell r="K342">
            <v>6444</v>
          </cell>
        </row>
        <row r="343">
          <cell r="C343" t="str">
            <v>Bmoc16300</v>
          </cell>
          <cell r="E343" t="str">
            <v xml:space="preserve">Boulon ñuoâi heo cho nhaùnh reõ treân coät </v>
          </cell>
          <cell r="F343" t="str">
            <v>boä</v>
          </cell>
          <cell r="G343">
            <v>3.47</v>
          </cell>
        </row>
        <row r="344">
          <cell r="C344" t="str">
            <v>Dk1p</v>
          </cell>
          <cell r="D344" t="str">
            <v>ZG-5530</v>
          </cell>
          <cell r="E344" t="str">
            <v>Ñieän keá 1 pha 10-30A</v>
          </cell>
          <cell r="F344" t="str">
            <v>caùi</v>
          </cell>
          <cell r="G344">
            <v>8.4</v>
          </cell>
          <cell r="J344">
            <v>4642</v>
          </cell>
        </row>
        <row r="345">
          <cell r="C345" t="str">
            <v>dk3p</v>
          </cell>
          <cell r="D345" t="str">
            <v>ZG-5540</v>
          </cell>
          <cell r="E345" t="str">
            <v>Ñieän keá 3 pha 20-60A</v>
          </cell>
          <cell r="F345" t="str">
            <v>caùi</v>
          </cell>
          <cell r="G345">
            <v>31.5</v>
          </cell>
          <cell r="J345">
            <v>5222</v>
          </cell>
        </row>
        <row r="346">
          <cell r="C346" t="str">
            <v>hopDk1p</v>
          </cell>
          <cell r="D346" t="str">
            <v>ZF-4140</v>
          </cell>
          <cell r="E346" t="str">
            <v>Hoäp ñaäy Ñieän keá 1 pha</v>
          </cell>
          <cell r="F346" t="str">
            <v>caùi</v>
          </cell>
          <cell r="G346">
            <v>5.25</v>
          </cell>
          <cell r="J346">
            <v>7080</v>
          </cell>
          <cell r="K346">
            <v>278</v>
          </cell>
        </row>
        <row r="347">
          <cell r="C347" t="str">
            <v>hopdk3p</v>
          </cell>
          <cell r="D347" t="str">
            <v>ZF-4140</v>
          </cell>
          <cell r="E347" t="str">
            <v>Hoäp ñaät Ñieän keá 3 pha</v>
          </cell>
          <cell r="F347" t="str">
            <v>caùi</v>
          </cell>
          <cell r="G347">
            <v>11.03</v>
          </cell>
          <cell r="J347">
            <v>7080</v>
          </cell>
          <cell r="K347">
            <v>278</v>
          </cell>
        </row>
        <row r="348">
          <cell r="C348" t="str">
            <v>Lapnre</v>
          </cell>
          <cell r="D348" t="str">
            <v>TT</v>
          </cell>
          <cell r="E348" t="str">
            <v>Laép nhaùnh reõ (30m)</v>
          </cell>
          <cell r="F348" t="str">
            <v>vò trí</v>
          </cell>
          <cell r="J348">
            <v>23000</v>
          </cell>
        </row>
        <row r="349">
          <cell r="E349" t="str">
            <v>PHAÀN THAÙO DÔÕ</v>
          </cell>
        </row>
        <row r="350">
          <cell r="C350" t="str">
            <v>Thaododay A-50</v>
          </cell>
          <cell r="D350" t="str">
            <v>08.08.32</v>
          </cell>
          <cell r="E350" t="str">
            <v>Thaùo dôõ daây nhoâm AV-50</v>
          </cell>
          <cell r="F350" t="str">
            <v>km</v>
          </cell>
          <cell r="J350">
            <v>270331.57169999997</v>
          </cell>
        </row>
        <row r="351">
          <cell r="C351" t="str">
            <v>Thaododay A-70</v>
          </cell>
          <cell r="D351" t="str">
            <v>08.08.33</v>
          </cell>
          <cell r="E351" t="str">
            <v>Thaùo dôõ daây nhoâm AV-70</v>
          </cell>
          <cell r="F351" t="str">
            <v>km</v>
          </cell>
          <cell r="J351">
            <v>364043.38500000001</v>
          </cell>
        </row>
        <row r="352">
          <cell r="C352" t="str">
            <v>Thaododay A-95</v>
          </cell>
          <cell r="D352" t="str">
            <v>08.08.34</v>
          </cell>
          <cell r="E352" t="str">
            <v>Thaùo dôõ daây nhoâm AV-95</v>
          </cell>
          <cell r="F352" t="str">
            <v>km</v>
          </cell>
          <cell r="J352">
            <v>549588.07799999998</v>
          </cell>
        </row>
        <row r="353">
          <cell r="C353" t="str">
            <v>ThaododayAC35</v>
          </cell>
          <cell r="D353" t="str">
            <v>08.08.14</v>
          </cell>
          <cell r="E353" t="str">
            <v>Thaùo dôõ daây nhoâm loõi theùp AC-35</v>
          </cell>
          <cell r="F353" t="str">
            <v>km</v>
          </cell>
          <cell r="J353">
            <v>258353.37000000002</v>
          </cell>
        </row>
        <row r="354">
          <cell r="C354" t="str">
            <v>ThaododayAC50</v>
          </cell>
          <cell r="D354" t="str">
            <v>08.08.15</v>
          </cell>
          <cell r="E354" t="str">
            <v>Thaùo dôõ daây nhoâm loõi theùp AC-50</v>
          </cell>
          <cell r="F354" t="str">
            <v>km</v>
          </cell>
          <cell r="J354">
            <v>339617.24820000003</v>
          </cell>
        </row>
        <row r="355">
          <cell r="C355" t="str">
            <v>ThaododayAC70</v>
          </cell>
          <cell r="D355" t="str">
            <v>08.08.16</v>
          </cell>
          <cell r="E355" t="str">
            <v>Thaùo dôõ daây nhoâm loõi theùp AC-70</v>
          </cell>
          <cell r="F355" t="str">
            <v>km</v>
          </cell>
          <cell r="J355">
            <v>453762.46440000006</v>
          </cell>
        </row>
        <row r="356">
          <cell r="C356" t="str">
            <v>ThaododayAC95</v>
          </cell>
          <cell r="D356" t="str">
            <v>08.08.17</v>
          </cell>
          <cell r="E356" t="str">
            <v>Thaùo dôõ daây nhoâm loõi theùp AC-95</v>
          </cell>
          <cell r="F356" t="str">
            <v>km</v>
          </cell>
          <cell r="J356">
            <v>618169.1544</v>
          </cell>
        </row>
        <row r="357">
          <cell r="C357" t="str">
            <v>ThaododayAC120</v>
          </cell>
          <cell r="D357" t="str">
            <v>08.08.18</v>
          </cell>
          <cell r="E357" t="str">
            <v>Thaùo dôõ daây nhoâm loõi theùp AC-120</v>
          </cell>
          <cell r="F357" t="str">
            <v>km</v>
          </cell>
          <cell r="J357">
            <v>694500.83190000011</v>
          </cell>
        </row>
        <row r="358">
          <cell r="C358" t="str">
            <v>ThaododayA170</v>
          </cell>
          <cell r="D358" t="str">
            <v>08.08.37</v>
          </cell>
          <cell r="E358" t="str">
            <v>Thaùo dôõ daây nhoâm A-170</v>
          </cell>
          <cell r="F358" t="str">
            <v>km</v>
          </cell>
          <cell r="J358">
            <v>495803.60370000004</v>
          </cell>
        </row>
        <row r="359">
          <cell r="C359" t="str">
            <v>Thao 30/10</v>
          </cell>
          <cell r="D359" t="str">
            <v>08.08.24</v>
          </cell>
          <cell r="E359" t="str">
            <v>Thaùo daây loaïi 30/10</v>
          </cell>
          <cell r="F359" t="str">
            <v>km</v>
          </cell>
          <cell r="J359">
            <v>341965.91520000005</v>
          </cell>
        </row>
        <row r="360">
          <cell r="C360" t="str">
            <v>ThaododayM11</v>
          </cell>
          <cell r="D360" t="str">
            <v>08.08.24</v>
          </cell>
          <cell r="E360" t="str">
            <v>Thaùo dôõ daây ñoàng M-11</v>
          </cell>
          <cell r="F360" t="str">
            <v>km</v>
          </cell>
          <cell r="J360">
            <v>341965.91520000005</v>
          </cell>
        </row>
        <row r="361">
          <cell r="C361" t="str">
            <v>ThaododayhtM-22</v>
          </cell>
          <cell r="D361" t="str">
            <v>08-08-21</v>
          </cell>
          <cell r="E361" t="str">
            <v>Thaùo dôõ daây ñoàng-22</v>
          </cell>
          <cell r="F361" t="str">
            <v>km</v>
          </cell>
          <cell r="J361">
            <v>351082.35239999997</v>
          </cell>
        </row>
        <row r="362">
          <cell r="C362" t="str">
            <v>ThaododayhtM-38</v>
          </cell>
          <cell r="D362" t="str">
            <v>08-08-22</v>
          </cell>
          <cell r="E362" t="str">
            <v>Thaùo dôõ daây ñoàng-38</v>
          </cell>
          <cell r="F362" t="str">
            <v>km</v>
          </cell>
          <cell r="J362">
            <v>458664.96479999996</v>
          </cell>
        </row>
        <row r="363">
          <cell r="C363" t="str">
            <v>ThaododayhtM-48</v>
          </cell>
          <cell r="D363" t="str">
            <v>08-08-22</v>
          </cell>
          <cell r="E363" t="str">
            <v>Thaùo dôõ daây ñoàng-48</v>
          </cell>
          <cell r="F363" t="str">
            <v>km</v>
          </cell>
          <cell r="J363">
            <v>458664.96479999996</v>
          </cell>
        </row>
        <row r="364">
          <cell r="C364" t="str">
            <v>ThaododayhtM-70</v>
          </cell>
          <cell r="D364" t="str">
            <v>08-08-23</v>
          </cell>
          <cell r="E364" t="str">
            <v>Thaùo dôõ daây ñoàng-70</v>
          </cell>
          <cell r="F364" t="str">
            <v>km</v>
          </cell>
          <cell r="J364">
            <v>617825.24939999997</v>
          </cell>
        </row>
        <row r="365">
          <cell r="C365" t="str">
            <v>ThaododayhtM-100</v>
          </cell>
          <cell r="D365" t="str">
            <v>08-08-24</v>
          </cell>
          <cell r="E365" t="str">
            <v>Thaùo dôõ daây ñoàng-100</v>
          </cell>
          <cell r="F365" t="str">
            <v>km</v>
          </cell>
          <cell r="J365">
            <v>841180.92</v>
          </cell>
        </row>
        <row r="366">
          <cell r="C366" t="str">
            <v>ThaododayhtABC-50</v>
          </cell>
          <cell r="D366" t="str">
            <v>08-08-22</v>
          </cell>
          <cell r="E366" t="str">
            <v>Thaùo dôõ daây ABC-50</v>
          </cell>
          <cell r="F366" t="str">
            <v>km</v>
          </cell>
          <cell r="J366">
            <v>458664.96479999996</v>
          </cell>
        </row>
        <row r="367">
          <cell r="C367" t="str">
            <v>ThaododayhtABC-70</v>
          </cell>
          <cell r="D367" t="str">
            <v>08-08-23</v>
          </cell>
          <cell r="E367" t="str">
            <v>Thaùo dôõ daây ABC-70</v>
          </cell>
          <cell r="F367" t="str">
            <v>km</v>
          </cell>
          <cell r="J367">
            <v>617825.24939999997</v>
          </cell>
        </row>
        <row r="368">
          <cell r="C368" t="str">
            <v>Thaodosudung</v>
          </cell>
          <cell r="D368" t="str">
            <v>08-03-12</v>
          </cell>
          <cell r="E368" t="str">
            <v>Thaùo dôõ söù ñöùng</v>
          </cell>
          <cell r="F368" t="str">
            <v>boä</v>
          </cell>
          <cell r="J368">
            <v>4971</v>
          </cell>
        </row>
        <row r="369">
          <cell r="C369" t="str">
            <v>Thaodosudung6kV</v>
          </cell>
          <cell r="D369" t="str">
            <v>08.03.13</v>
          </cell>
          <cell r="E369" t="str">
            <v>Thaùo dôõ söù ñöùng 6,6kV</v>
          </cell>
          <cell r="F369" t="str">
            <v>boä</v>
          </cell>
          <cell r="J369">
            <v>3214.4244000000003</v>
          </cell>
        </row>
        <row r="370">
          <cell r="C370" t="str">
            <v>Thaodosudung15-22kV</v>
          </cell>
          <cell r="D370" t="str">
            <v>08.03.14</v>
          </cell>
          <cell r="E370" t="str">
            <v>Thaùo dôõ söù ñöùng 15-22kV</v>
          </cell>
          <cell r="F370" t="str">
            <v>boä</v>
          </cell>
          <cell r="J370">
            <v>4295.6398800000006</v>
          </cell>
        </row>
        <row r="371">
          <cell r="C371" t="str">
            <v>Thaodosutreo</v>
          </cell>
          <cell r="D371" t="str">
            <v>08-04-21</v>
          </cell>
          <cell r="E371" t="str">
            <v>Thaùo dôõ söù treo</v>
          </cell>
          <cell r="F371" t="str">
            <v>chuoãi</v>
          </cell>
          <cell r="J371">
            <v>5259.9672</v>
          </cell>
        </row>
        <row r="372">
          <cell r="C372" t="str">
            <v>Thaodosutreo-bat</v>
          </cell>
          <cell r="E372" t="str">
            <v>Thaùo dôõ söù treo</v>
          </cell>
          <cell r="F372" t="str">
            <v>baùt</v>
          </cell>
          <cell r="J372">
            <v>730.55100000000004</v>
          </cell>
        </row>
        <row r="373">
          <cell r="C373" t="str">
            <v>ThaodocotBTLT</v>
          </cell>
          <cell r="D373" t="str">
            <v>09-07-11</v>
          </cell>
          <cell r="E373" t="str">
            <v>Thaùo dôõ coät BT</v>
          </cell>
          <cell r="F373" t="str">
            <v>coät</v>
          </cell>
          <cell r="J373">
            <v>45798.324000000001</v>
          </cell>
        </row>
        <row r="374">
          <cell r="C374" t="str">
            <v>Thaodocotgo</v>
          </cell>
          <cell r="D374" t="str">
            <v>09-07-1a.1</v>
          </cell>
          <cell r="E374" t="str">
            <v xml:space="preserve">Thaùo dôõ coät goã </v>
          </cell>
          <cell r="F374" t="str">
            <v>coät</v>
          </cell>
          <cell r="J374">
            <v>54125.292000000001</v>
          </cell>
        </row>
        <row r="375">
          <cell r="C375" t="str">
            <v>Thaodocotsat</v>
          </cell>
          <cell r="D375" t="str">
            <v>09-07-2a.1</v>
          </cell>
          <cell r="E375" t="str">
            <v xml:space="preserve">Thaùo dôõ truï saét </v>
          </cell>
          <cell r="F375" t="str">
            <v>coät</v>
          </cell>
          <cell r="J375">
            <v>73277.318400000004</v>
          </cell>
        </row>
        <row r="376">
          <cell r="C376" t="str">
            <v>ThaodocomoM</v>
          </cell>
          <cell r="D376" t="str">
            <v>09-07-2a.1</v>
          </cell>
          <cell r="E376" t="str">
            <v>Thaùo dôõ truï moâ M</v>
          </cell>
          <cell r="F376" t="str">
            <v>coät</v>
          </cell>
          <cell r="J376">
            <v>73277.318400000004</v>
          </cell>
        </row>
        <row r="377">
          <cell r="C377" t="str">
            <v>Thaosoc</v>
          </cell>
          <cell r="D377" t="str">
            <v>08-06-13</v>
          </cell>
          <cell r="E377" t="str">
            <v>Thaùo dôõ Ucrevis + söù oáng chæ</v>
          </cell>
          <cell r="F377" t="str">
            <v>vò trí</v>
          </cell>
          <cell r="J377">
            <v>3214.4244000000003</v>
          </cell>
        </row>
        <row r="378">
          <cell r="C378" t="str">
            <v>Thaùosukim</v>
          </cell>
          <cell r="D378" t="str">
            <v>08-06-13</v>
          </cell>
          <cell r="E378" t="str">
            <v>Thaùo dôõ söù kim</v>
          </cell>
          <cell r="F378" t="str">
            <v>vò trí</v>
          </cell>
          <cell r="J378">
            <v>3214.4244000000003</v>
          </cell>
        </row>
        <row r="379">
          <cell r="C379" t="str">
            <v>Thaodonre</v>
          </cell>
          <cell r="D379" t="str">
            <v>TT</v>
          </cell>
          <cell r="E379" t="str">
            <v>Thaùo dôõ nhaùnh reõ (30m)</v>
          </cell>
          <cell r="F379" t="str">
            <v>vò trí</v>
          </cell>
          <cell r="J379">
            <v>22000</v>
          </cell>
        </row>
        <row r="380">
          <cell r="C380" t="str">
            <v>ThaodoMBa1p</v>
          </cell>
          <cell r="D380" t="str">
            <v>01-1162</v>
          </cell>
          <cell r="E380" t="str">
            <v xml:space="preserve">Thaùo dôõ MBA 1 pha </v>
          </cell>
          <cell r="F380" t="str">
            <v>maùy</v>
          </cell>
          <cell r="J380">
            <v>44484</v>
          </cell>
          <cell r="K380">
            <v>91845</v>
          </cell>
        </row>
        <row r="381">
          <cell r="C381" t="str">
            <v>ThaodoMBa3p</v>
          </cell>
          <cell r="D381" t="str">
            <v>01-1155</v>
          </cell>
          <cell r="E381" t="str">
            <v xml:space="preserve">Thaùo dôõ MBA 3 pha </v>
          </cell>
          <cell r="F381" t="str">
            <v>maùy</v>
          </cell>
          <cell r="J381">
            <v>89982</v>
          </cell>
          <cell r="K381">
            <v>127832</v>
          </cell>
        </row>
        <row r="382">
          <cell r="C382" t="str">
            <v>bten</v>
          </cell>
          <cell r="D382" t="str">
            <v>063-181</v>
          </cell>
          <cell r="E382" t="str">
            <v xml:space="preserve">Baûng teân </v>
          </cell>
          <cell r="F382" t="str">
            <v>caùi</v>
          </cell>
          <cell r="H382">
            <v>10000</v>
          </cell>
          <cell r="J382">
            <v>2064</v>
          </cell>
        </row>
        <row r="383">
          <cell r="C383" t="str">
            <v>Thaorack</v>
          </cell>
          <cell r="D383" t="str">
            <v>09-05-02</v>
          </cell>
          <cell r="E383" t="str">
            <v>Thaùo rack caùc loaïi</v>
          </cell>
          <cell r="F383" t="str">
            <v>caùi</v>
          </cell>
          <cell r="J383">
            <v>19640</v>
          </cell>
        </row>
        <row r="384">
          <cell r="C384" t="str">
            <v>Thaoticoude</v>
          </cell>
          <cell r="D384" t="str">
            <v>09-05-02</v>
          </cell>
          <cell r="E384" t="str">
            <v>Thaùo Ticoude</v>
          </cell>
          <cell r="F384" t="str">
            <v>caùi</v>
          </cell>
          <cell r="J384">
            <v>19640</v>
          </cell>
        </row>
        <row r="385">
          <cell r="C385" t="str">
            <v>thaocongto_1p</v>
          </cell>
          <cell r="D385" t="str">
            <v>CAI</v>
          </cell>
          <cell r="E385" t="str">
            <v>Thaùo coâng tô moät pha</v>
          </cell>
          <cell r="F385" t="str">
            <v>caùi</v>
          </cell>
          <cell r="J385">
            <v>4642</v>
          </cell>
        </row>
        <row r="386">
          <cell r="C386" t="str">
            <v>thaocongto_3p</v>
          </cell>
          <cell r="D386" t="str">
            <v>CAI</v>
          </cell>
          <cell r="E386" t="str">
            <v>Thaùo coâng tô 3 pha</v>
          </cell>
          <cell r="F386" t="str">
            <v>caùi</v>
          </cell>
          <cell r="J386">
            <v>5222</v>
          </cell>
        </row>
        <row r="387">
          <cell r="C387" t="str">
            <v>thaodayvaocongto</v>
          </cell>
          <cell r="D387" t="str">
            <v>CAI</v>
          </cell>
          <cell r="E387" t="str">
            <v>Thaùo daây vaøo coâng tô caùc loaïi</v>
          </cell>
          <cell r="F387" t="str">
            <v>m</v>
          </cell>
          <cell r="J387">
            <v>258.35337000000004</v>
          </cell>
        </row>
        <row r="388">
          <cell r="C388" t="str">
            <v>thaodoMBA10</v>
          </cell>
          <cell r="D388" t="str">
            <v>01.1161</v>
          </cell>
          <cell r="E388" t="str">
            <v>Thaùo MBA 10kVA</v>
          </cell>
          <cell r="F388" t="str">
            <v>caùi</v>
          </cell>
          <cell r="J388">
            <v>38564</v>
          </cell>
          <cell r="K388">
            <v>91845</v>
          </cell>
        </row>
        <row r="389">
          <cell r="C389" t="str">
            <v>thaodoMBA15</v>
          </cell>
          <cell r="D389" t="str">
            <v>01.1161</v>
          </cell>
          <cell r="E389" t="str">
            <v>Thaùo MBA 15kVA</v>
          </cell>
          <cell r="F389" t="str">
            <v>caùi</v>
          </cell>
          <cell r="J389">
            <v>38564</v>
          </cell>
          <cell r="K389">
            <v>91845</v>
          </cell>
        </row>
        <row r="390">
          <cell r="C390" t="str">
            <v>thaodoMBA20</v>
          </cell>
          <cell r="D390" t="str">
            <v>01.1161</v>
          </cell>
          <cell r="E390" t="str">
            <v>Thaùo MBA 20kVA</v>
          </cell>
          <cell r="F390" t="str">
            <v>caùi</v>
          </cell>
          <cell r="J390">
            <v>38564</v>
          </cell>
          <cell r="K390">
            <v>91845</v>
          </cell>
        </row>
        <row r="391">
          <cell r="C391" t="str">
            <v>thaodoMBA25</v>
          </cell>
          <cell r="D391" t="str">
            <v>01.1161</v>
          </cell>
          <cell r="E391" t="str">
            <v>Thaùo MBA 25kVA</v>
          </cell>
          <cell r="F391" t="str">
            <v>caùi</v>
          </cell>
          <cell r="J391">
            <v>38564</v>
          </cell>
          <cell r="K391">
            <v>91845</v>
          </cell>
        </row>
        <row r="392">
          <cell r="C392" t="str">
            <v>thaodoMBA30</v>
          </cell>
          <cell r="D392" t="str">
            <v>01.1161</v>
          </cell>
          <cell r="E392" t="str">
            <v>Thaùo MBA 30kVA</v>
          </cell>
          <cell r="F392" t="str">
            <v>caùi</v>
          </cell>
          <cell r="J392">
            <v>38564</v>
          </cell>
          <cell r="K392">
            <v>91845</v>
          </cell>
        </row>
        <row r="393">
          <cell r="C393" t="str">
            <v>thaodoMBA37,5</v>
          </cell>
          <cell r="D393" t="str">
            <v>01.1162</v>
          </cell>
          <cell r="E393" t="str">
            <v>Thaùo MBA 37,5kVA</v>
          </cell>
          <cell r="F393" t="str">
            <v>caùi</v>
          </cell>
          <cell r="J393">
            <v>44484</v>
          </cell>
          <cell r="K393">
            <v>91845</v>
          </cell>
        </row>
        <row r="394">
          <cell r="C394" t="str">
            <v>thaodoMBA50</v>
          </cell>
          <cell r="D394" t="str">
            <v>01.1152</v>
          </cell>
          <cell r="E394" t="str">
            <v>Thaùo MBA 50kVA</v>
          </cell>
          <cell r="F394" t="str">
            <v>caùi</v>
          </cell>
          <cell r="J394">
            <v>53279</v>
          </cell>
          <cell r="K394">
            <v>107252</v>
          </cell>
        </row>
        <row r="395">
          <cell r="C395" t="str">
            <v>thaodoMBA75</v>
          </cell>
          <cell r="D395" t="str">
            <v>01.1153</v>
          </cell>
          <cell r="E395" t="str">
            <v>Thaùo MBA 75kVA</v>
          </cell>
          <cell r="F395" t="str">
            <v>caùi</v>
          </cell>
          <cell r="J395">
            <v>65119</v>
          </cell>
          <cell r="K395">
            <v>107252</v>
          </cell>
        </row>
        <row r="396">
          <cell r="C396" t="str">
            <v>thaodoMBA80</v>
          </cell>
          <cell r="D396" t="str">
            <v>01.1153</v>
          </cell>
          <cell r="E396" t="str">
            <v>Thaùo MBA 80kVA</v>
          </cell>
          <cell r="F396" t="str">
            <v>caùi</v>
          </cell>
          <cell r="J396">
            <v>65119</v>
          </cell>
          <cell r="K396">
            <v>107252</v>
          </cell>
        </row>
        <row r="397">
          <cell r="C397" t="str">
            <v>thaodoMBA100</v>
          </cell>
          <cell r="D397" t="str">
            <v>01.1153</v>
          </cell>
          <cell r="E397" t="str">
            <v>Thaùo MBA 100kVA</v>
          </cell>
          <cell r="F397" t="str">
            <v>caùi</v>
          </cell>
          <cell r="J397">
            <v>65119</v>
          </cell>
          <cell r="K397">
            <v>107252</v>
          </cell>
        </row>
        <row r="398">
          <cell r="C398" t="str">
            <v>thaodoMBA125</v>
          </cell>
          <cell r="D398" t="str">
            <v>01.1154</v>
          </cell>
          <cell r="E398" t="str">
            <v>Thaùo MBA 125kVA</v>
          </cell>
          <cell r="F398" t="str">
            <v>caùi</v>
          </cell>
          <cell r="J398">
            <v>76959</v>
          </cell>
          <cell r="K398">
            <v>107252</v>
          </cell>
        </row>
        <row r="399">
          <cell r="C399" t="str">
            <v>thaodoMBA160</v>
          </cell>
          <cell r="D399" t="str">
            <v>01.1154</v>
          </cell>
          <cell r="E399" t="str">
            <v>Thaùo MBA 160kVA</v>
          </cell>
          <cell r="F399" t="str">
            <v>caùi</v>
          </cell>
          <cell r="J399">
            <v>76959</v>
          </cell>
          <cell r="K399">
            <v>107252</v>
          </cell>
        </row>
        <row r="400">
          <cell r="C400" t="str">
            <v>thaodoMBA180</v>
          </cell>
          <cell r="D400" t="str">
            <v>01.1154</v>
          </cell>
          <cell r="E400" t="str">
            <v>Thaùo MBA 180kVA</v>
          </cell>
          <cell r="F400" t="str">
            <v>caùi</v>
          </cell>
          <cell r="J400">
            <v>76959</v>
          </cell>
          <cell r="K400">
            <v>107252</v>
          </cell>
        </row>
        <row r="401">
          <cell r="C401" t="str">
            <v>thaodoMBA200</v>
          </cell>
          <cell r="D401" t="str">
            <v>01.1155</v>
          </cell>
          <cell r="E401" t="str">
            <v>Thaùo MBA 200kVA</v>
          </cell>
          <cell r="F401" t="str">
            <v>caùi</v>
          </cell>
          <cell r="J401">
            <v>89982</v>
          </cell>
          <cell r="K401">
            <v>127832</v>
          </cell>
        </row>
        <row r="402">
          <cell r="C402" t="str">
            <v>thaodoMBA250</v>
          </cell>
          <cell r="D402" t="str">
            <v>01.1155</v>
          </cell>
          <cell r="E402" t="str">
            <v>Thaùo MBA 250kVA</v>
          </cell>
          <cell r="F402" t="str">
            <v>caùi</v>
          </cell>
          <cell r="J402">
            <v>89982</v>
          </cell>
          <cell r="K402">
            <v>127832</v>
          </cell>
        </row>
        <row r="403">
          <cell r="C403" t="str">
            <v>thaodoMBA300</v>
          </cell>
          <cell r="D403" t="str">
            <v>01.1155</v>
          </cell>
          <cell r="E403" t="str">
            <v>Thaùo MBA 300kVA</v>
          </cell>
          <cell r="F403" t="str">
            <v>caùi</v>
          </cell>
          <cell r="J403">
            <v>89982</v>
          </cell>
          <cell r="K403">
            <v>127832</v>
          </cell>
        </row>
        <row r="404">
          <cell r="C404" t="str">
            <v>thaodoMBA315</v>
          </cell>
          <cell r="D404" t="str">
            <v>01.1155</v>
          </cell>
          <cell r="E404" t="str">
            <v>Thaùo MBA 315kVA</v>
          </cell>
          <cell r="F404" t="str">
            <v>caùi</v>
          </cell>
          <cell r="J404">
            <v>89982</v>
          </cell>
          <cell r="K404">
            <v>127832</v>
          </cell>
        </row>
        <row r="405">
          <cell r="C405" t="str">
            <v>thaodoMBA320</v>
          </cell>
          <cell r="D405" t="str">
            <v>01.1155</v>
          </cell>
          <cell r="E405" t="str">
            <v>Thaùo MBA 320kVA</v>
          </cell>
          <cell r="F405" t="str">
            <v>caùi</v>
          </cell>
          <cell r="J405">
            <v>89982</v>
          </cell>
          <cell r="K405">
            <v>127832</v>
          </cell>
        </row>
        <row r="406">
          <cell r="C406" t="str">
            <v>thaodoMBA400</v>
          </cell>
          <cell r="D406" t="str">
            <v>01.1156</v>
          </cell>
          <cell r="E406" t="str">
            <v>Thaùo MBA 400kVA</v>
          </cell>
          <cell r="F406" t="str">
            <v>caùi</v>
          </cell>
          <cell r="J406">
            <v>106558</v>
          </cell>
          <cell r="K406">
            <v>127832</v>
          </cell>
        </row>
        <row r="407">
          <cell r="C407" t="str">
            <v>thaodoMBA500</v>
          </cell>
          <cell r="D407" t="str">
            <v>01.1156</v>
          </cell>
          <cell r="E407" t="str">
            <v>Thaùo MBA 500kVA</v>
          </cell>
          <cell r="F407" t="str">
            <v>caùi</v>
          </cell>
          <cell r="J407">
            <v>106558</v>
          </cell>
          <cell r="K407">
            <v>127832</v>
          </cell>
        </row>
        <row r="408">
          <cell r="C408" t="str">
            <v>thaodoMBA560</v>
          </cell>
          <cell r="D408" t="str">
            <v>01.1156</v>
          </cell>
          <cell r="E408" t="str">
            <v>Thaùo MBA 560kVA</v>
          </cell>
          <cell r="F408" t="str">
            <v>caùi</v>
          </cell>
          <cell r="J408">
            <v>106558</v>
          </cell>
          <cell r="K408">
            <v>127832</v>
          </cell>
        </row>
        <row r="409">
          <cell r="C409" t="str">
            <v>thaodoMBA630</v>
          </cell>
          <cell r="D409" t="str">
            <v>01.1157</v>
          </cell>
          <cell r="E409" t="str">
            <v>Thaùo MBA 630kVA</v>
          </cell>
          <cell r="F409" t="str">
            <v>caùi</v>
          </cell>
          <cell r="J409">
            <v>124318</v>
          </cell>
          <cell r="K409">
            <v>145471</v>
          </cell>
        </row>
        <row r="410">
          <cell r="C410" t="str">
            <v>thaodoMBA750</v>
          </cell>
          <cell r="D410" t="str">
            <v>01.1157</v>
          </cell>
          <cell r="E410" t="str">
            <v>Thaùo MBA 750kVA</v>
          </cell>
          <cell r="F410" t="str">
            <v>caùi</v>
          </cell>
          <cell r="J410">
            <v>124318</v>
          </cell>
          <cell r="K410">
            <v>145471</v>
          </cell>
        </row>
        <row r="411">
          <cell r="C411" t="str">
            <v>thaodoMBA1000</v>
          </cell>
          <cell r="D411" t="str">
            <v>01.1157</v>
          </cell>
          <cell r="E411" t="str">
            <v>Thaùo MBA 1000kVA</v>
          </cell>
          <cell r="F411" t="str">
            <v>caùi</v>
          </cell>
          <cell r="J411">
            <v>124318</v>
          </cell>
          <cell r="K411">
            <v>145471</v>
          </cell>
        </row>
        <row r="412">
          <cell r="C412" t="str">
            <v>Thaodoxa</v>
          </cell>
          <cell r="D412" t="str">
            <v>09-05-22</v>
          </cell>
          <cell r="E412" t="str">
            <v xml:space="preserve">Thaùo dôõ xaø caùc loaïi </v>
          </cell>
          <cell r="F412" t="str">
            <v>boä</v>
          </cell>
          <cell r="J412">
            <v>26544.6875</v>
          </cell>
        </row>
        <row r="413">
          <cell r="C413" t="str">
            <v>Thaododaytt</v>
          </cell>
          <cell r="D413" t="str">
            <v>08-08-13</v>
          </cell>
          <cell r="E413" t="str">
            <v>Thaùo dôõ daây trung theá caùc loaïi</v>
          </cell>
          <cell r="F413" t="str">
            <v>km</v>
          </cell>
          <cell r="J413">
            <v>285790</v>
          </cell>
          <cell r="L413">
            <v>14792.443064182195</v>
          </cell>
        </row>
        <row r="414">
          <cell r="C414" t="str">
            <v>ThaodohopDk1p</v>
          </cell>
          <cell r="D414" t="str">
            <v>ZF-4140</v>
          </cell>
          <cell r="E414" t="str">
            <v>Thaùo dôõ thuøng ñieän keá 1 pha</v>
          </cell>
          <cell r="F414" t="str">
            <v>caùi</v>
          </cell>
          <cell r="J414">
            <v>7080</v>
          </cell>
        </row>
        <row r="415">
          <cell r="C415" t="str">
            <v>Thaodohopdk3p</v>
          </cell>
          <cell r="D415" t="str">
            <v>ZF-4140</v>
          </cell>
          <cell r="E415" t="str">
            <v>Thaùo dôõ thuøng ñieän keá 3 pha</v>
          </cell>
          <cell r="F415" t="str">
            <v>caùi</v>
          </cell>
          <cell r="J415">
            <v>7080</v>
          </cell>
        </row>
        <row r="416">
          <cell r="C416" t="str">
            <v>Thaodonre</v>
          </cell>
          <cell r="D416" t="str">
            <v>TT</v>
          </cell>
          <cell r="E416" t="str">
            <v>Thaùo dôõ nhaùnh reõ (30m)</v>
          </cell>
          <cell r="F416" t="str">
            <v>vò trí</v>
          </cell>
          <cell r="J416">
            <v>22000</v>
          </cell>
        </row>
        <row r="417">
          <cell r="C417" t="str">
            <v>thaoT100-3</v>
          </cell>
          <cell r="D417" t="str">
            <v>01-1143</v>
          </cell>
          <cell r="E417" t="str">
            <v xml:space="preserve">Thaùo dôõ MBA cuõ </v>
          </cell>
          <cell r="F417" t="str">
            <v>maùy</v>
          </cell>
          <cell r="J417">
            <v>71715</v>
          </cell>
          <cell r="K417">
            <v>107252</v>
          </cell>
          <cell r="L417">
            <v>610</v>
          </cell>
        </row>
        <row r="418">
          <cell r="C418" t="str">
            <v>thaot160-3</v>
          </cell>
          <cell r="D418" t="str">
            <v>01-1144</v>
          </cell>
          <cell r="E418" t="str">
            <v xml:space="preserve">Thaùo dôõ MBA cuõ </v>
          </cell>
          <cell r="F418" t="str">
            <v>maùy</v>
          </cell>
          <cell r="J418">
            <v>84063</v>
          </cell>
          <cell r="K418">
            <v>107252</v>
          </cell>
          <cell r="L418">
            <v>610</v>
          </cell>
        </row>
        <row r="419">
          <cell r="C419" t="str">
            <v>thaot250-3</v>
          </cell>
          <cell r="D419" t="str">
            <v>01-1145</v>
          </cell>
          <cell r="E419" t="str">
            <v xml:space="preserve">Thaùo dôõ MBA cuõ </v>
          </cell>
          <cell r="F419" t="str">
            <v>maùy</v>
          </cell>
          <cell r="J419">
            <v>98270</v>
          </cell>
          <cell r="K419">
            <v>127832</v>
          </cell>
          <cell r="L419">
            <v>610</v>
          </cell>
        </row>
        <row r="420">
          <cell r="C420" t="str">
            <v>thaot400-3</v>
          </cell>
          <cell r="D420" t="str">
            <v>01-1146</v>
          </cell>
          <cell r="E420" t="str">
            <v xml:space="preserve">Thaùo dôõ MBA cuõ </v>
          </cell>
          <cell r="F420" t="str">
            <v>maùy</v>
          </cell>
          <cell r="J420">
            <v>117214</v>
          </cell>
          <cell r="K420">
            <v>127832</v>
          </cell>
          <cell r="L420">
            <v>610</v>
          </cell>
        </row>
        <row r="421">
          <cell r="C421" t="str">
            <v>thaot630-3</v>
          </cell>
          <cell r="D421" t="str">
            <v>01-1147</v>
          </cell>
          <cell r="E421" t="str">
            <v xml:space="preserve">Thaùo dôõ MBA cuõ </v>
          </cell>
          <cell r="F421" t="str">
            <v>maùy</v>
          </cell>
          <cell r="J421">
            <v>136158</v>
          </cell>
          <cell r="K421">
            <v>145471</v>
          </cell>
          <cell r="L421">
            <v>610</v>
          </cell>
        </row>
        <row r="422">
          <cell r="C422" t="str">
            <v>thaot800-3</v>
          </cell>
          <cell r="D422" t="str">
            <v>01-1148</v>
          </cell>
          <cell r="E422" t="str">
            <v xml:space="preserve">Thaùo dôõ MBA cuõ </v>
          </cell>
          <cell r="F422" t="str">
            <v>maùy</v>
          </cell>
          <cell r="J422">
            <v>136158</v>
          </cell>
          <cell r="K422">
            <v>145471</v>
          </cell>
          <cell r="L422">
            <v>610</v>
          </cell>
        </row>
        <row r="423">
          <cell r="C423" t="str">
            <v>thaoT15-1</v>
          </cell>
          <cell r="D423" t="str">
            <v>01-1161</v>
          </cell>
          <cell r="E423" t="str">
            <v xml:space="preserve">Thaùo dôõ MBA cuõ </v>
          </cell>
          <cell r="F423" t="str">
            <v>maùy</v>
          </cell>
          <cell r="J423">
            <v>38564</v>
          </cell>
          <cell r="K423">
            <v>91845</v>
          </cell>
          <cell r="L423">
            <v>610</v>
          </cell>
        </row>
        <row r="424">
          <cell r="C424" t="str">
            <v>thaoT25-1</v>
          </cell>
          <cell r="D424" t="str">
            <v>01-1161</v>
          </cell>
          <cell r="E424" t="str">
            <v xml:space="preserve">Thaùo dôõ MBA cuõ </v>
          </cell>
          <cell r="F424" t="str">
            <v>maùy</v>
          </cell>
          <cell r="J424">
            <v>38564</v>
          </cell>
          <cell r="K424">
            <v>91845</v>
          </cell>
          <cell r="L424">
            <v>610</v>
          </cell>
        </row>
        <row r="425">
          <cell r="C425" t="str">
            <v>thaoT375-1</v>
          </cell>
          <cell r="D425" t="str">
            <v>01-1162</v>
          </cell>
          <cell r="E425" t="str">
            <v xml:space="preserve">Thaùo dôõ MBA cuõ </v>
          </cell>
          <cell r="F425" t="str">
            <v>maùy</v>
          </cell>
          <cell r="J425">
            <v>44484</v>
          </cell>
          <cell r="K425">
            <v>91845</v>
          </cell>
          <cell r="L425">
            <v>610</v>
          </cell>
        </row>
        <row r="426">
          <cell r="C426" t="str">
            <v>thaoT50-1</v>
          </cell>
          <cell r="D426" t="str">
            <v>01-1162</v>
          </cell>
          <cell r="E426" t="str">
            <v xml:space="preserve">Thaùo dôõ MBA cuõ </v>
          </cell>
          <cell r="F426" t="str">
            <v>maùy</v>
          </cell>
          <cell r="J426">
            <v>44484</v>
          </cell>
          <cell r="K426">
            <v>91845</v>
          </cell>
          <cell r="L426">
            <v>610</v>
          </cell>
        </row>
        <row r="427">
          <cell r="C427" t="str">
            <v>thaodnht</v>
          </cell>
          <cell r="D427" t="str">
            <v>TT</v>
          </cell>
          <cell r="E427" t="str">
            <v>Thaùo dôõ ñaáu noái phía haï theá</v>
          </cell>
          <cell r="F427" t="str">
            <v>boä</v>
          </cell>
          <cell r="J427">
            <v>100000</v>
          </cell>
          <cell r="L427">
            <v>610</v>
          </cell>
        </row>
        <row r="428">
          <cell r="C428" t="str">
            <v>thaoFCO</v>
          </cell>
          <cell r="D428" t="str">
            <v>02-3154</v>
          </cell>
          <cell r="E428" t="str">
            <v>Thaùo dôõ FCO cuõ</v>
          </cell>
          <cell r="F428" t="str">
            <v>caùi</v>
          </cell>
          <cell r="J428">
            <v>27619</v>
          </cell>
          <cell r="L428">
            <v>8</v>
          </cell>
        </row>
        <row r="429">
          <cell r="C429" t="str">
            <v>thaoLA21</v>
          </cell>
          <cell r="D429" t="str">
            <v>02-5115</v>
          </cell>
          <cell r="E429" t="str">
            <v>Thaùo ñôõ LA cuõ</v>
          </cell>
          <cell r="F429" t="str">
            <v>caùi</v>
          </cell>
          <cell r="J429">
            <v>11508</v>
          </cell>
          <cell r="L429">
            <v>5</v>
          </cell>
        </row>
        <row r="430">
          <cell r="C430" t="str">
            <v>Thaotu</v>
          </cell>
          <cell r="D430" t="str">
            <v>02.8505</v>
          </cell>
          <cell r="E430" t="str">
            <v>Thaùo tuï buø</v>
          </cell>
          <cell r="F430" t="str">
            <v>kVAr</v>
          </cell>
          <cell r="I430">
            <v>375.4</v>
          </cell>
          <cell r="J430">
            <v>2384.9</v>
          </cell>
          <cell r="K430">
            <v>2939.9</v>
          </cell>
        </row>
        <row r="431">
          <cell r="C431" t="str">
            <v>ThaoDS</v>
          </cell>
          <cell r="D431" t="str">
            <v>02.3114a</v>
          </cell>
          <cell r="E431" t="str">
            <v>Thaùo DS</v>
          </cell>
          <cell r="F431" t="str">
            <v>caùi</v>
          </cell>
          <cell r="J431">
            <v>38564</v>
          </cell>
          <cell r="K431">
            <v>60141</v>
          </cell>
        </row>
        <row r="432">
          <cell r="C432" t="str">
            <v>ThaoLBFCO</v>
          </cell>
          <cell r="D432" t="str">
            <v>02.3154</v>
          </cell>
          <cell r="E432" t="str">
            <v>Thaùo LBFCO</v>
          </cell>
          <cell r="F432" t="str">
            <v>caùi</v>
          </cell>
          <cell r="J432">
            <v>27619</v>
          </cell>
        </row>
        <row r="433">
          <cell r="C433" t="str">
            <v>ThaoLBS</v>
          </cell>
          <cell r="D433" t="str">
            <v>02.3114a</v>
          </cell>
          <cell r="E433" t="str">
            <v>Thaùo LBS</v>
          </cell>
          <cell r="F433" t="str">
            <v>caùi</v>
          </cell>
          <cell r="J433">
            <v>27619</v>
          </cell>
        </row>
        <row r="434">
          <cell r="C434" t="str">
            <v>ThaoLTD</v>
          </cell>
          <cell r="D434" t="str">
            <v>02.3114a</v>
          </cell>
          <cell r="E434" t="str">
            <v>Thaùo LTD</v>
          </cell>
          <cell r="F434" t="str">
            <v>caùi</v>
          </cell>
          <cell r="J434">
            <v>27619</v>
          </cell>
        </row>
        <row r="435">
          <cell r="C435" t="str">
            <v>Thaorecloser</v>
          </cell>
          <cell r="D435" t="str">
            <v>02.3114a</v>
          </cell>
          <cell r="E435" t="str">
            <v>Thaùo recloser</v>
          </cell>
          <cell r="F435" t="str">
            <v>caùi</v>
          </cell>
          <cell r="J435">
            <v>27619</v>
          </cell>
        </row>
        <row r="436">
          <cell r="C436" t="str">
            <v>ThaoTI100HT</v>
          </cell>
          <cell r="D436" t="str">
            <v>010-505</v>
          </cell>
          <cell r="E436" t="str">
            <v>Thaùo bieán doøng 600V TI-100/5A</v>
          </cell>
          <cell r="F436" t="str">
            <v>caùi</v>
          </cell>
          <cell r="I436">
            <v>8642</v>
          </cell>
          <cell r="J436">
            <v>19180</v>
          </cell>
          <cell r="K436">
            <v>2572</v>
          </cell>
        </row>
        <row r="437">
          <cell r="C437" t="str">
            <v>ThaoTI400HT</v>
          </cell>
          <cell r="D437" t="str">
            <v>010-505</v>
          </cell>
          <cell r="E437" t="str">
            <v>Thaùo bieán doøng 600V TI-400/5A</v>
          </cell>
          <cell r="F437" t="str">
            <v>caùi</v>
          </cell>
          <cell r="I437">
            <v>8642</v>
          </cell>
          <cell r="J437">
            <v>19180</v>
          </cell>
          <cell r="K437">
            <v>2572</v>
          </cell>
        </row>
        <row r="438">
          <cell r="C438" t="str">
            <v>ThaoTI150HT</v>
          </cell>
          <cell r="D438" t="str">
            <v>010-505</v>
          </cell>
          <cell r="E438" t="str">
            <v>Thaùo bieán doøng 600V TI-150/5A</v>
          </cell>
          <cell r="F438" t="str">
            <v>caùi</v>
          </cell>
          <cell r="I438">
            <v>8642</v>
          </cell>
          <cell r="J438">
            <v>19180</v>
          </cell>
          <cell r="K438">
            <v>2572</v>
          </cell>
        </row>
        <row r="439">
          <cell r="C439" t="str">
            <v>ThaoTI200HT</v>
          </cell>
          <cell r="D439" t="str">
            <v>010-505</v>
          </cell>
          <cell r="E439" t="str">
            <v>Thaùo bieán doøng 600V TI-200/5A</v>
          </cell>
          <cell r="F439" t="str">
            <v>caùi</v>
          </cell>
          <cell r="I439">
            <v>8642</v>
          </cell>
          <cell r="J439">
            <v>19180</v>
          </cell>
          <cell r="K439">
            <v>2572</v>
          </cell>
        </row>
        <row r="440">
          <cell r="C440" t="str">
            <v>ThaoTI250HT</v>
          </cell>
          <cell r="D440" t="str">
            <v>010-505</v>
          </cell>
          <cell r="E440" t="str">
            <v>Thaùo bieán doøng 600V TI-250/5A</v>
          </cell>
          <cell r="F440" t="str">
            <v>caùi</v>
          </cell>
          <cell r="I440">
            <v>8642</v>
          </cell>
          <cell r="J440">
            <v>19180</v>
          </cell>
          <cell r="K440">
            <v>2572</v>
          </cell>
        </row>
        <row r="441">
          <cell r="C441" t="str">
            <v>ThaoTI300HT</v>
          </cell>
          <cell r="D441" t="str">
            <v>010-505</v>
          </cell>
          <cell r="E441" t="str">
            <v>Thaùo bieán doøng 600V TI-300/5A</v>
          </cell>
          <cell r="F441" t="str">
            <v>caùi</v>
          </cell>
          <cell r="I441">
            <v>8726</v>
          </cell>
          <cell r="J441">
            <v>19180</v>
          </cell>
          <cell r="K441">
            <v>2572</v>
          </cell>
        </row>
        <row r="442">
          <cell r="C442" t="str">
            <v>ThaoT600HT</v>
          </cell>
          <cell r="D442" t="str">
            <v>010-505</v>
          </cell>
          <cell r="E442" t="str">
            <v>Thaùo bieán doøng 600V TI-600/5A</v>
          </cell>
          <cell r="F442" t="str">
            <v>caùi</v>
          </cell>
          <cell r="I442">
            <v>8642</v>
          </cell>
          <cell r="J442">
            <v>19180</v>
          </cell>
          <cell r="K442">
            <v>2572</v>
          </cell>
        </row>
        <row r="443">
          <cell r="C443" t="str">
            <v>ThaoTU8424KV</v>
          </cell>
          <cell r="D443" t="str">
            <v>010-505</v>
          </cell>
          <cell r="E443" t="str">
            <v>Thaùo bieán ñieän aùp TU-8400/120V</v>
          </cell>
          <cell r="F443" t="str">
            <v>caùi</v>
          </cell>
          <cell r="I443">
            <v>8642</v>
          </cell>
          <cell r="J443">
            <v>19180</v>
          </cell>
          <cell r="K443">
            <v>2572</v>
          </cell>
        </row>
        <row r="444">
          <cell r="C444" t="str">
            <v>ThaoR1</v>
          </cell>
          <cell r="D444" t="str">
            <v>06-1213</v>
          </cell>
          <cell r="E444" t="str">
            <v>Thaùo Rack 1 söù</v>
          </cell>
          <cell r="F444" t="str">
            <v>caùi</v>
          </cell>
          <cell r="J444">
            <v>2884.3</v>
          </cell>
          <cell r="L444">
            <v>0.25</v>
          </cell>
        </row>
        <row r="445">
          <cell r="C445" t="str">
            <v>ThaoR2</v>
          </cell>
          <cell r="D445" t="str">
            <v>06-1213</v>
          </cell>
          <cell r="E445" t="str">
            <v>Thaùo Rack 2 söù</v>
          </cell>
          <cell r="F445" t="str">
            <v>caùi</v>
          </cell>
          <cell r="J445">
            <v>2884.3</v>
          </cell>
          <cell r="L445">
            <v>0.35</v>
          </cell>
        </row>
        <row r="446">
          <cell r="C446" t="str">
            <v>ThaoR3</v>
          </cell>
          <cell r="D446" t="str">
            <v>06-1214</v>
          </cell>
          <cell r="E446" t="str">
            <v>Thaùo Rack 3 söù</v>
          </cell>
          <cell r="F446" t="str">
            <v>caùi</v>
          </cell>
          <cell r="J446">
            <v>4017.4</v>
          </cell>
          <cell r="L446">
            <v>0.4</v>
          </cell>
        </row>
        <row r="447">
          <cell r="C447" t="str">
            <v>ThaoR4</v>
          </cell>
          <cell r="D447" t="str">
            <v>06-1215</v>
          </cell>
          <cell r="E447" t="str">
            <v>Thaùo Rack 4 söù</v>
          </cell>
          <cell r="F447" t="str">
            <v>caùi</v>
          </cell>
          <cell r="J447">
            <v>5665.5</v>
          </cell>
          <cell r="L447">
            <v>0.45</v>
          </cell>
        </row>
        <row r="448">
          <cell r="C448" t="str">
            <v>Thaocaudaothung150</v>
          </cell>
          <cell r="D448" t="str">
            <v>02.3142</v>
          </cell>
          <cell r="E448" t="str">
            <v>Thaùo caàu dao thuøng loaïi A150</v>
          </cell>
          <cell r="F448" t="str">
            <v>boä</v>
          </cell>
          <cell r="J448">
            <v>10741</v>
          </cell>
        </row>
        <row r="449">
          <cell r="C449" t="str">
            <v>Thaocaudaothung200</v>
          </cell>
          <cell r="D449" t="str">
            <v>02.3142</v>
          </cell>
          <cell r="E449" t="str">
            <v>Thaùo caàu dao thuøng loaïi A200</v>
          </cell>
          <cell r="F449" t="str">
            <v>boä</v>
          </cell>
          <cell r="J449">
            <v>10741</v>
          </cell>
        </row>
        <row r="450">
          <cell r="C450" t="str">
            <v>Thaocaudaothung300</v>
          </cell>
          <cell r="D450" t="str">
            <v>02.3143</v>
          </cell>
          <cell r="E450" t="str">
            <v>Thaùo caàu dao thuøng loaïi A300</v>
          </cell>
          <cell r="F450" t="str">
            <v>boä</v>
          </cell>
          <cell r="J450">
            <v>15344</v>
          </cell>
        </row>
        <row r="451">
          <cell r="C451" t="str">
            <v>Thaocaudaothung400</v>
          </cell>
          <cell r="D451" t="str">
            <v>02.3143</v>
          </cell>
          <cell r="E451" t="str">
            <v>Thaùo caàu dao thuøng loaïi A400</v>
          </cell>
          <cell r="F451" t="str">
            <v>boä</v>
          </cell>
          <cell r="J451">
            <v>15344</v>
          </cell>
        </row>
        <row r="452">
          <cell r="C452" t="str">
            <v>Thaocaudaothung500</v>
          </cell>
          <cell r="D452" t="str">
            <v>02.3143</v>
          </cell>
          <cell r="E452" t="str">
            <v>Thaùo caàu dao thuøng loaïi A500</v>
          </cell>
          <cell r="F452" t="str">
            <v>boä</v>
          </cell>
          <cell r="J452">
            <v>15344</v>
          </cell>
        </row>
        <row r="453">
          <cell r="C453" t="str">
            <v>Thaocaudaothung600</v>
          </cell>
          <cell r="D453" t="str">
            <v>02.3144</v>
          </cell>
          <cell r="E453" t="str">
            <v>Thaùo caàu dao thuøng loaïi A600</v>
          </cell>
          <cell r="F453" t="str">
            <v>boä</v>
          </cell>
          <cell r="J453">
            <v>18413</v>
          </cell>
        </row>
        <row r="454">
          <cell r="C454" t="str">
            <v>bkeo</v>
          </cell>
          <cell r="D454" t="str">
            <v>MET</v>
          </cell>
          <cell r="E454" t="str">
            <v>Baêng keo nhöïa</v>
          </cell>
          <cell r="F454" t="str">
            <v>cuoän</v>
          </cell>
          <cell r="H454">
            <v>12000</v>
          </cell>
        </row>
        <row r="455">
          <cell r="C455" t="str">
            <v>btentr</v>
          </cell>
          <cell r="D455" t="str">
            <v>063-181</v>
          </cell>
          <cell r="E455" t="str">
            <v>Baûng teân traïm haï theá</v>
          </cell>
          <cell r="F455" t="str">
            <v>caùi</v>
          </cell>
          <cell r="H455">
            <v>25000</v>
          </cell>
          <cell r="J455">
            <v>2064</v>
          </cell>
        </row>
        <row r="456">
          <cell r="C456" t="str">
            <v>TI10024KV</v>
          </cell>
          <cell r="D456" t="str">
            <v>010-505</v>
          </cell>
          <cell r="E456" t="str">
            <v>Bieán doøng 24KV TI-100/5A ( loaïi khoâ)</v>
          </cell>
          <cell r="F456" t="str">
            <v>caùi</v>
          </cell>
          <cell r="H456">
            <v>2209000</v>
          </cell>
          <cell r="I456">
            <v>8642</v>
          </cell>
          <cell r="J456">
            <v>19180</v>
          </cell>
          <cell r="K456">
            <v>2572</v>
          </cell>
        </row>
        <row r="457">
          <cell r="C457" t="str">
            <v>TI2024KV</v>
          </cell>
          <cell r="D457" t="str">
            <v>010-505</v>
          </cell>
          <cell r="E457" t="str">
            <v>Bieán doøng 24KV TI-20/5A ( loaïi khoâ)</v>
          </cell>
          <cell r="F457" t="str">
            <v>caùi</v>
          </cell>
          <cell r="H457">
            <v>2209000</v>
          </cell>
          <cell r="I457">
            <v>8642</v>
          </cell>
          <cell r="J457">
            <v>19180</v>
          </cell>
          <cell r="K457">
            <v>2572</v>
          </cell>
        </row>
        <row r="458">
          <cell r="C458" t="str">
            <v>TI3024KV</v>
          </cell>
          <cell r="D458" t="str">
            <v>010-505</v>
          </cell>
          <cell r="E458" t="str">
            <v>Bieán doøng 24KV TI-30/5A ( loaïi khoâ)</v>
          </cell>
          <cell r="F458" t="str">
            <v>caùi</v>
          </cell>
          <cell r="H458">
            <v>2209000</v>
          </cell>
          <cell r="I458">
            <v>8642</v>
          </cell>
          <cell r="J458">
            <v>19180</v>
          </cell>
          <cell r="K458">
            <v>2572</v>
          </cell>
        </row>
        <row r="459">
          <cell r="C459" t="str">
            <v>TI30024KV</v>
          </cell>
          <cell r="D459" t="str">
            <v>010-505</v>
          </cell>
          <cell r="E459" t="str">
            <v>Bieán doøng 24KV TI-300/5A ( loaïi khoâ)</v>
          </cell>
          <cell r="F459" t="str">
            <v>caùi</v>
          </cell>
          <cell r="H459">
            <v>2209000</v>
          </cell>
          <cell r="I459">
            <v>8642</v>
          </cell>
          <cell r="J459">
            <v>19180</v>
          </cell>
          <cell r="K459">
            <v>2572</v>
          </cell>
        </row>
        <row r="460">
          <cell r="C460" t="str">
            <v>TI4024KV</v>
          </cell>
          <cell r="D460" t="str">
            <v>010-505</v>
          </cell>
          <cell r="E460" t="str">
            <v>Bieán doøng 24KV TI-40/5A ( loaïi khoâ)</v>
          </cell>
          <cell r="F460" t="str">
            <v>caùi</v>
          </cell>
          <cell r="H460">
            <v>2209000</v>
          </cell>
          <cell r="I460">
            <v>8642</v>
          </cell>
          <cell r="J460">
            <v>19180</v>
          </cell>
          <cell r="K460">
            <v>2572</v>
          </cell>
        </row>
        <row r="461">
          <cell r="C461" t="str">
            <v>TI5024KV</v>
          </cell>
          <cell r="D461" t="str">
            <v>010-505</v>
          </cell>
          <cell r="E461" t="str">
            <v>Bieán doøng 24KV TI-50/5A ( loaïi khoâ)</v>
          </cell>
          <cell r="F461" t="str">
            <v>caùi</v>
          </cell>
          <cell r="H461">
            <v>2209000</v>
          </cell>
          <cell r="I461">
            <v>8642</v>
          </cell>
          <cell r="J461">
            <v>19180</v>
          </cell>
          <cell r="K461">
            <v>2572</v>
          </cell>
        </row>
        <row r="462">
          <cell r="C462" t="str">
            <v>TI6024KV</v>
          </cell>
          <cell r="D462" t="str">
            <v>010-505</v>
          </cell>
          <cell r="E462" t="str">
            <v>Bieán doøng 24KV TI-60/5A ( loaïi khoâ)</v>
          </cell>
          <cell r="F462" t="str">
            <v>caùi</v>
          </cell>
          <cell r="H462">
            <v>2209000</v>
          </cell>
          <cell r="I462">
            <v>8642</v>
          </cell>
          <cell r="J462">
            <v>19180</v>
          </cell>
          <cell r="K462">
            <v>2572</v>
          </cell>
        </row>
        <row r="463">
          <cell r="C463" t="str">
            <v>TI7024KV</v>
          </cell>
          <cell r="D463" t="str">
            <v>010-505</v>
          </cell>
          <cell r="E463" t="str">
            <v>Bieán doøng 24KV TI-70/5A ( loaïi khoâ)</v>
          </cell>
          <cell r="F463" t="str">
            <v>caùi</v>
          </cell>
          <cell r="H463">
            <v>2209000</v>
          </cell>
          <cell r="I463">
            <v>8642</v>
          </cell>
          <cell r="J463">
            <v>19180</v>
          </cell>
          <cell r="K463">
            <v>2572</v>
          </cell>
        </row>
        <row r="464">
          <cell r="C464" t="str">
            <v>TI8024KV</v>
          </cell>
          <cell r="D464" t="str">
            <v>010-505</v>
          </cell>
          <cell r="E464" t="str">
            <v>Bieán doøng 24KV TI-80/5A ( loaïi khoâ)</v>
          </cell>
          <cell r="F464" t="str">
            <v>caùi</v>
          </cell>
          <cell r="H464">
            <v>2209000</v>
          </cell>
          <cell r="I464">
            <v>8642</v>
          </cell>
          <cell r="J464">
            <v>19180</v>
          </cell>
          <cell r="K464">
            <v>2572</v>
          </cell>
        </row>
        <row r="465">
          <cell r="C465" t="str">
            <v>TI100HT</v>
          </cell>
          <cell r="D465" t="str">
            <v>010-505</v>
          </cell>
          <cell r="E465" t="str">
            <v>Bieán doøng 600V TI-100/5A</v>
          </cell>
          <cell r="F465" t="str">
            <v>caùi</v>
          </cell>
          <cell r="H465">
            <v>90307</v>
          </cell>
          <cell r="I465">
            <v>8642</v>
          </cell>
          <cell r="J465">
            <v>19180</v>
          </cell>
          <cell r="K465">
            <v>2572</v>
          </cell>
        </row>
        <row r="466">
          <cell r="C466" t="str">
            <v>TI125HT</v>
          </cell>
          <cell r="D466" t="str">
            <v>010-505</v>
          </cell>
          <cell r="E466" t="str">
            <v>Bieán doøng 600V TI-125/5A</v>
          </cell>
          <cell r="F466" t="str">
            <v>caùi</v>
          </cell>
          <cell r="H466">
            <v>90307</v>
          </cell>
          <cell r="I466">
            <v>8642</v>
          </cell>
          <cell r="J466">
            <v>19180</v>
          </cell>
          <cell r="K466">
            <v>2572</v>
          </cell>
        </row>
        <row r="467">
          <cell r="C467" t="str">
            <v>TI150HT</v>
          </cell>
          <cell r="D467" t="str">
            <v>010-505</v>
          </cell>
          <cell r="E467" t="str">
            <v>Bieán doøng 600V TI-150/5A</v>
          </cell>
          <cell r="F467" t="str">
            <v>caùi</v>
          </cell>
          <cell r="H467">
            <v>84475</v>
          </cell>
          <cell r="I467">
            <v>8642</v>
          </cell>
          <cell r="J467">
            <v>19180</v>
          </cell>
          <cell r="K467">
            <v>2572</v>
          </cell>
        </row>
        <row r="468">
          <cell r="C468" t="str">
            <v>TI200HT</v>
          </cell>
          <cell r="D468" t="str">
            <v>010-505</v>
          </cell>
          <cell r="E468" t="str">
            <v>Bieán doøng 600V TI-200/5A</v>
          </cell>
          <cell r="F468" t="str">
            <v>caùi</v>
          </cell>
          <cell r="H468">
            <v>63710</v>
          </cell>
          <cell r="I468">
            <v>8642</v>
          </cell>
          <cell r="J468">
            <v>19180</v>
          </cell>
          <cell r="K468">
            <v>2572</v>
          </cell>
        </row>
        <row r="469">
          <cell r="C469" t="str">
            <v>TI250HT</v>
          </cell>
          <cell r="D469" t="str">
            <v>010-505</v>
          </cell>
          <cell r="E469" t="str">
            <v>Bieán doøng 600V TI-250/5A</v>
          </cell>
          <cell r="F469" t="str">
            <v>caùi</v>
          </cell>
          <cell r="H469">
            <v>61400</v>
          </cell>
          <cell r="I469">
            <v>8642</v>
          </cell>
          <cell r="J469">
            <v>19180</v>
          </cell>
          <cell r="K469">
            <v>2572</v>
          </cell>
        </row>
        <row r="470">
          <cell r="C470" t="str">
            <v>TI300HT</v>
          </cell>
          <cell r="D470" t="str">
            <v>010-505</v>
          </cell>
          <cell r="E470" t="str">
            <v>Bieán doøng 600V TI-300/5A</v>
          </cell>
          <cell r="F470" t="str">
            <v>caùi</v>
          </cell>
          <cell r="H470">
            <v>60994</v>
          </cell>
          <cell r="I470">
            <v>8726</v>
          </cell>
          <cell r="J470">
            <v>19180</v>
          </cell>
          <cell r="K470">
            <v>2572</v>
          </cell>
        </row>
        <row r="471">
          <cell r="C471" t="str">
            <v>TI75HT</v>
          </cell>
          <cell r="D471" t="str">
            <v>010-505</v>
          </cell>
          <cell r="E471" t="str">
            <v>Bieán doøng 600V TI-75/5A</v>
          </cell>
          <cell r="F471" t="str">
            <v>caùi</v>
          </cell>
          <cell r="H471">
            <v>90307</v>
          </cell>
          <cell r="I471">
            <v>8642</v>
          </cell>
          <cell r="J471">
            <v>19180</v>
          </cell>
          <cell r="K471">
            <v>2572</v>
          </cell>
        </row>
        <row r="472">
          <cell r="C472" t="str">
            <v>TU8424KV</v>
          </cell>
          <cell r="D472" t="str">
            <v>010-505</v>
          </cell>
          <cell r="E472" t="str">
            <v>Bieán ñieän aùp TU-8400/120V</v>
          </cell>
          <cell r="F472" t="str">
            <v>caùi</v>
          </cell>
          <cell r="H472">
            <v>2736000</v>
          </cell>
          <cell r="I472">
            <v>8642</v>
          </cell>
          <cell r="J472">
            <v>19180</v>
          </cell>
          <cell r="K472">
            <v>2572</v>
          </cell>
        </row>
        <row r="473">
          <cell r="C473" t="str">
            <v>B1240</v>
          </cell>
          <cell r="D473" t="str">
            <v>MET</v>
          </cell>
          <cell r="E473" t="str">
            <v>Boulon 12 x 40</v>
          </cell>
          <cell r="F473" t="str">
            <v>boä</v>
          </cell>
          <cell r="H473">
            <v>986</v>
          </cell>
        </row>
        <row r="474">
          <cell r="C474" t="str">
            <v>B1260</v>
          </cell>
          <cell r="D474" t="str">
            <v>MET</v>
          </cell>
          <cell r="E474" t="str">
            <v>Boulon 12 x 60</v>
          </cell>
          <cell r="F474" t="str">
            <v>boä</v>
          </cell>
          <cell r="H474">
            <v>1050</v>
          </cell>
          <cell r="L474">
            <v>9.468E-2</v>
          </cell>
        </row>
        <row r="475">
          <cell r="C475" t="str">
            <v>B1450</v>
          </cell>
          <cell r="D475" t="str">
            <v>MET</v>
          </cell>
          <cell r="E475" t="str">
            <v>Boulon 14 x 50</v>
          </cell>
          <cell r="F475" t="str">
            <v>boä</v>
          </cell>
          <cell r="H475">
            <v>1200</v>
          </cell>
          <cell r="L475">
            <v>7.8900000000000012E-2</v>
          </cell>
        </row>
        <row r="476">
          <cell r="C476" t="str">
            <v>B1650</v>
          </cell>
          <cell r="D476" t="str">
            <v>MET</v>
          </cell>
          <cell r="E476" t="str">
            <v>Boulon 16 x 50</v>
          </cell>
          <cell r="F476" t="str">
            <v>boä</v>
          </cell>
          <cell r="H476">
            <v>2190</v>
          </cell>
        </row>
        <row r="477">
          <cell r="C477" t="str">
            <v>B201000</v>
          </cell>
          <cell r="D477" t="str">
            <v>MET</v>
          </cell>
          <cell r="E477" t="str">
            <v>Boulon 20 x 1000</v>
          </cell>
          <cell r="F477" t="str">
            <v>boä</v>
          </cell>
          <cell r="H477">
            <v>25714</v>
          </cell>
        </row>
        <row r="478">
          <cell r="C478" t="str">
            <v>B16260</v>
          </cell>
          <cell r="D478" t="str">
            <v>MET</v>
          </cell>
          <cell r="E478" t="str">
            <v>Boulon 16x260/80( Keå caû ñai oác + rondelle )</v>
          </cell>
          <cell r="F478" t="str">
            <v>boä</v>
          </cell>
          <cell r="H478">
            <v>5400</v>
          </cell>
          <cell r="L478">
            <v>0.41028000000000003</v>
          </cell>
        </row>
        <row r="479">
          <cell r="C479" t="str">
            <v>B16280</v>
          </cell>
          <cell r="D479" t="str">
            <v>BO</v>
          </cell>
          <cell r="E479" t="str">
            <v>Boulon 16x280/80</v>
          </cell>
          <cell r="F479" t="str">
            <v>boä</v>
          </cell>
          <cell r="H479">
            <v>6200</v>
          </cell>
          <cell r="L479">
            <v>0.44184000000000007</v>
          </cell>
        </row>
        <row r="480">
          <cell r="C480" t="str">
            <v>B16400</v>
          </cell>
          <cell r="D480" t="str">
            <v>BO</v>
          </cell>
          <cell r="E480" t="str">
            <v>Boulon 16x400</v>
          </cell>
          <cell r="F480" t="str">
            <v>boä</v>
          </cell>
          <cell r="H480">
            <v>7455</v>
          </cell>
          <cell r="L480">
            <v>0.45761999999999997</v>
          </cell>
        </row>
        <row r="481">
          <cell r="C481" t="str">
            <v>Bm16300</v>
          </cell>
          <cell r="D481" t="str">
            <v>BO</v>
          </cell>
          <cell r="E481" t="str">
            <v>Boulon maét 16x300</v>
          </cell>
          <cell r="F481" t="str">
            <v>boä</v>
          </cell>
          <cell r="H481">
            <v>12000</v>
          </cell>
          <cell r="L481">
            <v>0.47339999999999999</v>
          </cell>
        </row>
        <row r="482">
          <cell r="C482" t="str">
            <v>B16320</v>
          </cell>
          <cell r="D482" t="str">
            <v>MET</v>
          </cell>
          <cell r="E482" t="str">
            <v>Boulon 16x320/80( Keå caû ñai oác + rondelle )</v>
          </cell>
          <cell r="F482" t="str">
            <v>boä</v>
          </cell>
          <cell r="H482">
            <v>6800</v>
          </cell>
          <cell r="L482">
            <v>0.50496000000000008</v>
          </cell>
        </row>
        <row r="483">
          <cell r="C483" t="str">
            <v>B16850</v>
          </cell>
          <cell r="D483" t="str">
            <v>MET</v>
          </cell>
          <cell r="E483" t="str">
            <v>Boulon 16x850( Keå caû ñai oác + rondelle )</v>
          </cell>
          <cell r="F483" t="str">
            <v>boä</v>
          </cell>
          <cell r="H483">
            <v>18800</v>
          </cell>
          <cell r="L483">
            <v>0.55230000000000001</v>
          </cell>
        </row>
        <row r="484">
          <cell r="C484" t="str">
            <v>B18850</v>
          </cell>
          <cell r="D484" t="str">
            <v>MET</v>
          </cell>
          <cell r="E484" t="str">
            <v>Boulon 18x850( Keå caû ñai oác + rondelle )</v>
          </cell>
          <cell r="F484" t="str">
            <v>boä</v>
          </cell>
          <cell r="H484">
            <v>21600</v>
          </cell>
          <cell r="L484">
            <v>0.55230000000000001</v>
          </cell>
        </row>
        <row r="485">
          <cell r="C485" t="str">
            <v>B640</v>
          </cell>
          <cell r="D485" t="str">
            <v>MET</v>
          </cell>
          <cell r="E485" t="str">
            <v>Boulon 6x40 ( keå caû ñai oác + rondelle )</v>
          </cell>
          <cell r="F485" t="str">
            <v>boä</v>
          </cell>
          <cell r="H485">
            <v>500</v>
          </cell>
          <cell r="L485">
            <v>0.55230000000000001</v>
          </cell>
        </row>
        <row r="486">
          <cell r="C486" t="str">
            <v>B670</v>
          </cell>
          <cell r="D486" t="str">
            <v>MET</v>
          </cell>
          <cell r="E486" t="str">
            <v>Boulon 6x70 ( keå caû ñai oác + rondelle )</v>
          </cell>
          <cell r="F486" t="str">
            <v>boä</v>
          </cell>
          <cell r="H486">
            <v>500</v>
          </cell>
          <cell r="L486">
            <v>0.55230000000000001</v>
          </cell>
        </row>
        <row r="487">
          <cell r="C487" t="str">
            <v>B10100</v>
          </cell>
          <cell r="D487" t="str">
            <v>MET</v>
          </cell>
          <cell r="E487" t="str">
            <v>Boulon 10x100 ( keå caû ñai oác + rondelle )</v>
          </cell>
          <cell r="F487" t="str">
            <v>boä</v>
          </cell>
          <cell r="H487">
            <v>1000</v>
          </cell>
          <cell r="L487">
            <v>0.55230000000000001</v>
          </cell>
        </row>
        <row r="488">
          <cell r="C488" t="str">
            <v>B1250</v>
          </cell>
          <cell r="D488" t="str">
            <v>MET</v>
          </cell>
          <cell r="E488" t="str">
            <v>Boulon 12x50 ( keå caû ñai oác + rondelle )</v>
          </cell>
          <cell r="F488" t="str">
            <v>boä</v>
          </cell>
          <cell r="H488">
            <v>1500</v>
          </cell>
          <cell r="L488">
            <v>0.55230000000000001</v>
          </cell>
        </row>
        <row r="489">
          <cell r="C489" t="str">
            <v>B16350V</v>
          </cell>
          <cell r="D489" t="str">
            <v>MET</v>
          </cell>
          <cell r="E489" t="str">
            <v>Boulon 16x350 VRS 
baét MBA 1 pha vaøo truï</v>
          </cell>
          <cell r="F489" t="str">
            <v>boä</v>
          </cell>
          <cell r="H489">
            <v>9000</v>
          </cell>
          <cell r="L489">
            <v>0.55230000000000001</v>
          </cell>
        </row>
        <row r="490">
          <cell r="C490" t="str">
            <v>B22460</v>
          </cell>
          <cell r="D490" t="str">
            <v>MET</v>
          </cell>
          <cell r="E490" t="str">
            <v>Boulon 22x460/150</v>
          </cell>
          <cell r="F490" t="str">
            <v>boä</v>
          </cell>
          <cell r="H490">
            <v>15300</v>
          </cell>
          <cell r="L490">
            <v>1.3726400000000001</v>
          </cell>
        </row>
        <row r="491">
          <cell r="C491" t="str">
            <v>B22500</v>
          </cell>
          <cell r="D491" t="str">
            <v>MET</v>
          </cell>
          <cell r="E491" t="str">
            <v>Boulon 22x500/150</v>
          </cell>
          <cell r="F491" t="str">
            <v>boä</v>
          </cell>
          <cell r="H491">
            <v>15727</v>
          </cell>
          <cell r="L491">
            <v>1.492</v>
          </cell>
        </row>
        <row r="492">
          <cell r="C492" t="str">
            <v>B22600</v>
          </cell>
          <cell r="D492" t="str">
            <v>MET</v>
          </cell>
          <cell r="E492" t="str">
            <v>Boulon 22x600/150</v>
          </cell>
          <cell r="F492" t="str">
            <v>boä</v>
          </cell>
          <cell r="H492">
            <v>23500</v>
          </cell>
          <cell r="L492">
            <v>1.7904</v>
          </cell>
        </row>
        <row r="493">
          <cell r="C493" t="str">
            <v>B22750</v>
          </cell>
          <cell r="D493" t="str">
            <v>MET</v>
          </cell>
          <cell r="E493" t="str">
            <v>Boulon 22x750 ( 2,39kg)</v>
          </cell>
          <cell r="F493" t="str">
            <v>boä</v>
          </cell>
          <cell r="H493">
            <v>25095</v>
          </cell>
          <cell r="L493">
            <v>1.7904</v>
          </cell>
        </row>
        <row r="494">
          <cell r="C494" t="str">
            <v>B440</v>
          </cell>
          <cell r="D494" t="str">
            <v>MET</v>
          </cell>
          <cell r="E494" t="str">
            <v>Boulon 4 x 40</v>
          </cell>
          <cell r="F494" t="str">
            <v>boä</v>
          </cell>
          <cell r="H494">
            <v>500</v>
          </cell>
          <cell r="L494">
            <v>7.8900000000000012E-2</v>
          </cell>
        </row>
        <row r="495">
          <cell r="C495" t="str">
            <v>B660</v>
          </cell>
          <cell r="D495" t="str">
            <v>MET</v>
          </cell>
          <cell r="E495" t="str">
            <v>Boulon 6 x 60</v>
          </cell>
          <cell r="F495" t="str">
            <v>boä</v>
          </cell>
          <cell r="H495">
            <v>1000</v>
          </cell>
          <cell r="L495">
            <v>7.8900000000000012E-2</v>
          </cell>
        </row>
        <row r="496">
          <cell r="C496" t="str">
            <v>BM16230</v>
          </cell>
          <cell r="D496" t="str">
            <v>MET</v>
          </cell>
          <cell r="E496" t="str">
            <v>Boulon maét 16x230</v>
          </cell>
          <cell r="F496" t="str">
            <v>boä</v>
          </cell>
          <cell r="H496">
            <v>10000</v>
          </cell>
          <cell r="L496">
            <v>0.36294000000000004</v>
          </cell>
        </row>
        <row r="497">
          <cell r="C497" t="str">
            <v>A35</v>
          </cell>
          <cell r="D497" t="str">
            <v>MET</v>
          </cell>
          <cell r="E497" t="str">
            <v>Caùp nhoâm boïc AV-35</v>
          </cell>
          <cell r="F497" t="str">
            <v>m</v>
          </cell>
          <cell r="H497">
            <v>5030</v>
          </cell>
          <cell r="L497">
            <v>0.1623</v>
          </cell>
        </row>
        <row r="498">
          <cell r="C498" t="str">
            <v>A50</v>
          </cell>
          <cell r="D498" t="str">
            <v>MET</v>
          </cell>
          <cell r="E498" t="str">
            <v>Caùp nhoâm boïc AV-50</v>
          </cell>
          <cell r="F498" t="str">
            <v>m</v>
          </cell>
          <cell r="H498">
            <v>7010</v>
          </cell>
          <cell r="L498">
            <v>0.2135</v>
          </cell>
        </row>
        <row r="499">
          <cell r="C499" t="str">
            <v>A70</v>
          </cell>
          <cell r="D499" t="str">
            <v>MET</v>
          </cell>
          <cell r="E499" t="str">
            <v>Caùp nhoâm boïc AV-70</v>
          </cell>
          <cell r="F499" t="str">
            <v>m</v>
          </cell>
          <cell r="H499">
            <v>8710</v>
          </cell>
          <cell r="L499">
            <v>0.28720000000000001</v>
          </cell>
        </row>
        <row r="500">
          <cell r="C500" t="str">
            <v>CV22-22KV</v>
          </cell>
          <cell r="D500" t="str">
            <v>040-411</v>
          </cell>
          <cell r="E500" t="str">
            <v>Caùp ñoàng boïc 22kV -22mm2  (CADIVI)</v>
          </cell>
          <cell r="F500" t="str">
            <v>m</v>
          </cell>
          <cell r="H500">
            <v>40900</v>
          </cell>
          <cell r="J500">
            <v>731</v>
          </cell>
          <cell r="L500">
            <v>0.5</v>
          </cell>
        </row>
        <row r="501">
          <cell r="C501" t="str">
            <v>CV95-22KV</v>
          </cell>
          <cell r="D501" t="str">
            <v>040-411</v>
          </cell>
          <cell r="E501" t="str">
            <v>Caùp ñoàng boïc 22kV -95mm2  (CADIVI)</v>
          </cell>
          <cell r="F501" t="str">
            <v>m</v>
          </cell>
          <cell r="H501">
            <v>84400</v>
          </cell>
          <cell r="J501">
            <v>731</v>
          </cell>
          <cell r="L501">
            <v>0.5</v>
          </cell>
        </row>
        <row r="502">
          <cell r="C502" t="str">
            <v>MV240</v>
          </cell>
          <cell r="D502" t="str">
            <v>030-303</v>
          </cell>
          <cell r="E502" t="str">
            <v>Caùp ñoàng boïc 240mm2</v>
          </cell>
          <cell r="F502" t="str">
            <v>m</v>
          </cell>
          <cell r="H502">
            <v>91610</v>
          </cell>
          <cell r="J502">
            <v>479.49</v>
          </cell>
          <cell r="L502">
            <v>2.5289999999999999</v>
          </cell>
        </row>
        <row r="503">
          <cell r="C503" t="str">
            <v>MV50</v>
          </cell>
          <cell r="D503" t="str">
            <v>030-301</v>
          </cell>
          <cell r="E503" t="str">
            <v>Caùp ñoàng boïc 50mm2</v>
          </cell>
          <cell r="F503" t="str">
            <v>m</v>
          </cell>
          <cell r="H503">
            <v>23400</v>
          </cell>
          <cell r="J503">
            <v>336.28</v>
          </cell>
          <cell r="L503">
            <v>0.52</v>
          </cell>
        </row>
        <row r="504">
          <cell r="C504" t="str">
            <v>CV240</v>
          </cell>
          <cell r="D504" t="str">
            <v>040-413</v>
          </cell>
          <cell r="E504" t="str">
            <v>Caùp ñoàng boïc 600V  CV-240mm2
 CADIVI</v>
          </cell>
          <cell r="F504" t="str">
            <v>m</v>
          </cell>
          <cell r="H504">
            <v>91610</v>
          </cell>
          <cell r="J504">
            <v>2435</v>
          </cell>
          <cell r="L504">
            <v>2.5289999999999999</v>
          </cell>
        </row>
        <row r="505">
          <cell r="C505" t="str">
            <v>CV150</v>
          </cell>
          <cell r="D505" t="str">
            <v>040-412</v>
          </cell>
          <cell r="E505" t="str">
            <v>Caùp ñoàng boïc 600V  CV-150mm2
 CADIVI</v>
          </cell>
          <cell r="F505" t="str">
            <v>m</v>
          </cell>
          <cell r="H505">
            <v>58660</v>
          </cell>
          <cell r="J505">
            <v>1948</v>
          </cell>
          <cell r="L505">
            <v>2.5289999999999999</v>
          </cell>
        </row>
        <row r="506">
          <cell r="C506" t="str">
            <v>MV70</v>
          </cell>
          <cell r="D506" t="str">
            <v>030-301</v>
          </cell>
          <cell r="E506" t="str">
            <v>Caùp ñoàng boïc 70mm2</v>
          </cell>
          <cell r="F506" t="str">
            <v>m</v>
          </cell>
          <cell r="H506">
            <v>31900</v>
          </cell>
          <cell r="J506">
            <v>336.28</v>
          </cell>
          <cell r="L506">
            <v>0.60199999999999998</v>
          </cell>
        </row>
        <row r="507">
          <cell r="C507" t="str">
            <v>MV4X2,5</v>
          </cell>
          <cell r="D507" t="str">
            <v>CAI</v>
          </cell>
          <cell r="E507" t="str">
            <v>Caùp ñoàng boïc haï theá 4 ruoät boïc PVC - 
4x2,5 mm2 duøng ño ñeám</v>
          </cell>
          <cell r="F507" t="str">
            <v>m</v>
          </cell>
          <cell r="H507">
            <v>10750</v>
          </cell>
          <cell r="J507">
            <v>100</v>
          </cell>
        </row>
        <row r="508">
          <cell r="C508" t="str">
            <v>MV22</v>
          </cell>
          <cell r="D508" t="str">
            <v>CAI</v>
          </cell>
          <cell r="E508" t="str">
            <v>Caùp ñoàng boïc M22mm2</v>
          </cell>
          <cell r="F508" t="str">
            <v>m</v>
          </cell>
          <cell r="H508">
            <v>40820</v>
          </cell>
        </row>
        <row r="509">
          <cell r="C509" t="str">
            <v>MV11</v>
          </cell>
          <cell r="D509" t="str">
            <v>CAI</v>
          </cell>
          <cell r="E509" t="str">
            <v xml:space="preserve">Caùp ñoàng boïc meàm 11mm2 </v>
          </cell>
          <cell r="F509" t="str">
            <v>m</v>
          </cell>
          <cell r="H509">
            <v>5840</v>
          </cell>
          <cell r="J509">
            <v>100</v>
          </cell>
        </row>
        <row r="510">
          <cell r="C510" t="str">
            <v>M22</v>
          </cell>
          <cell r="D510" t="str">
            <v>040-411</v>
          </cell>
          <cell r="E510" t="str">
            <v>Caùp ñoàng traàn M22mm2 ( daây tieáp ñòa )</v>
          </cell>
          <cell r="F510" t="str">
            <v>kg</v>
          </cell>
          <cell r="H510">
            <v>42700</v>
          </cell>
          <cell r="J510">
            <v>3692</v>
          </cell>
        </row>
        <row r="511">
          <cell r="C511" t="str">
            <v>M22m</v>
          </cell>
          <cell r="D511" t="str">
            <v>040-411</v>
          </cell>
          <cell r="E511" t="str">
            <v>Caùp ñoàng traàn M22mm2 ( daây tieáp ñòa )
(180 kg = 909 m )</v>
          </cell>
          <cell r="F511" t="str">
            <v>m</v>
          </cell>
          <cell r="H511">
            <v>8114</v>
          </cell>
          <cell r="J511">
            <v>731</v>
          </cell>
        </row>
        <row r="512">
          <cell r="C512" t="str">
            <v>C3/8</v>
          </cell>
          <cell r="D512" t="str">
            <v>MET</v>
          </cell>
          <cell r="E512" t="str">
            <v>Caùp theùp 3/8"</v>
          </cell>
          <cell r="F512" t="str">
            <v>meùt</v>
          </cell>
          <cell r="H512">
            <v>5000</v>
          </cell>
        </row>
        <row r="513">
          <cell r="C513" t="str">
            <v>C5/8</v>
          </cell>
          <cell r="D513" t="str">
            <v>MET</v>
          </cell>
          <cell r="E513" t="str">
            <v>Caùp theùp 5/8"</v>
          </cell>
          <cell r="F513" t="str">
            <v>meùt</v>
          </cell>
          <cell r="H513">
            <v>11500</v>
          </cell>
        </row>
        <row r="514">
          <cell r="C514" t="str">
            <v>co60</v>
          </cell>
          <cell r="D514" t="str">
            <v>11-05-12</v>
          </cell>
          <cell r="E514" t="str">
            <v>Co 60o cho oáng nhöïa PVC O 60</v>
          </cell>
          <cell r="F514" t="str">
            <v>caùi</v>
          </cell>
          <cell r="H514">
            <v>6400</v>
          </cell>
          <cell r="J514">
            <v>1935</v>
          </cell>
          <cell r="L514">
            <v>0.2</v>
          </cell>
        </row>
        <row r="515">
          <cell r="C515" t="str">
            <v>co114</v>
          </cell>
          <cell r="D515" t="str">
            <v>11-05-14</v>
          </cell>
          <cell r="E515" t="str">
            <v>Co 90o cho oáng nhöïa PVC O 114</v>
          </cell>
          <cell r="F515" t="str">
            <v>caùi</v>
          </cell>
          <cell r="H515">
            <v>31400</v>
          </cell>
          <cell r="J515">
            <v>2452</v>
          </cell>
          <cell r="L515">
            <v>0.2</v>
          </cell>
        </row>
        <row r="516">
          <cell r="C516" t="str">
            <v>T10</v>
          </cell>
          <cell r="D516" t="str">
            <v>CAI</v>
          </cell>
          <cell r="E516" t="str">
            <v>Coätï BTLT 10,5m</v>
          </cell>
          <cell r="F516" t="str">
            <v>coät</v>
          </cell>
          <cell r="H516">
            <v>1230000</v>
          </cell>
        </row>
        <row r="517">
          <cell r="C517" t="str">
            <v>T12</v>
          </cell>
          <cell r="D517" t="str">
            <v>056-112</v>
          </cell>
          <cell r="E517" t="str">
            <v>Coätï BTLT 12m</v>
          </cell>
          <cell r="F517" t="str">
            <v>coät</v>
          </cell>
          <cell r="H517">
            <v>1400000</v>
          </cell>
          <cell r="I517">
            <v>12857</v>
          </cell>
          <cell r="J517">
            <v>49052</v>
          </cell>
        </row>
        <row r="518">
          <cell r="C518" t="str">
            <v>T14</v>
          </cell>
          <cell r="D518" t="str">
            <v>MET</v>
          </cell>
          <cell r="E518" t="str">
            <v>Coätï BTLT 14m</v>
          </cell>
          <cell r="F518" t="str">
            <v>coät</v>
          </cell>
          <cell r="H518">
            <v>2700000</v>
          </cell>
        </row>
        <row r="519">
          <cell r="C519" t="str">
            <v>T20</v>
          </cell>
          <cell r="D519" t="str">
            <v>CAI</v>
          </cell>
          <cell r="E519" t="str">
            <v>Coätï BTLT 20m</v>
          </cell>
          <cell r="F519" t="str">
            <v>coät</v>
          </cell>
          <cell r="H519">
            <v>6850000</v>
          </cell>
        </row>
        <row r="520">
          <cell r="C520" t="str">
            <v>T7</v>
          </cell>
          <cell r="D520" t="str">
            <v>CHAI</v>
          </cell>
          <cell r="E520" t="str">
            <v>Coätï BTLT 7,5m</v>
          </cell>
          <cell r="F520" t="str">
            <v>coät</v>
          </cell>
          <cell r="H520">
            <v>675000</v>
          </cell>
        </row>
        <row r="521">
          <cell r="C521" t="str">
            <v>collier21</v>
          </cell>
          <cell r="D521" t="str">
            <v>CHAI</v>
          </cell>
          <cell r="E521" t="str">
            <v>Coïllier baét oáng PVC O21</v>
          </cell>
          <cell r="F521" t="str">
            <v>caùi</v>
          </cell>
          <cell r="H521">
            <v>600</v>
          </cell>
          <cell r="L521">
            <v>0.3</v>
          </cell>
        </row>
        <row r="522">
          <cell r="C522" t="str">
            <v>collier90</v>
          </cell>
          <cell r="D522" t="str">
            <v>TAM</v>
          </cell>
          <cell r="E522" t="str">
            <v>Coïllier baét oáng PVC O90</v>
          </cell>
          <cell r="F522" t="str">
            <v>caùi</v>
          </cell>
          <cell r="H522">
            <v>15000</v>
          </cell>
          <cell r="L522">
            <v>0.3</v>
          </cell>
        </row>
        <row r="523">
          <cell r="C523" t="str">
            <v>gc15</v>
          </cell>
          <cell r="D523" t="str">
            <v>TT</v>
          </cell>
          <cell r="E523" t="str">
            <v>Giaù chuøm ñôõ 3 MBT 15KVA</v>
          </cell>
          <cell r="F523" t="str">
            <v>boä</v>
          </cell>
          <cell r="H523">
            <v>300000</v>
          </cell>
          <cell r="J523">
            <v>30000</v>
          </cell>
        </row>
        <row r="524">
          <cell r="C524" t="str">
            <v>gc25</v>
          </cell>
          <cell r="D524" t="str">
            <v>CAY</v>
          </cell>
          <cell r="E524" t="str">
            <v>Giaù chuøm ñôõ 3 MBT 25KVA</v>
          </cell>
          <cell r="F524" t="str">
            <v>boä</v>
          </cell>
          <cell r="H524">
            <v>450000</v>
          </cell>
        </row>
        <row r="525">
          <cell r="C525" t="str">
            <v>gdfco</v>
          </cell>
          <cell r="D525" t="str">
            <v>CAI</v>
          </cell>
          <cell r="E525" t="str">
            <v>Giaù T gaén FCO vaø LA - PL60x6-1100</v>
          </cell>
          <cell r="F525" t="str">
            <v>caùi</v>
          </cell>
          <cell r="H525">
            <v>32687</v>
          </cell>
          <cell r="I525">
            <v>107</v>
          </cell>
          <cell r="J525">
            <v>384</v>
          </cell>
          <cell r="K525">
            <v>168</v>
          </cell>
          <cell r="L525">
            <v>2.8380000000000005</v>
          </cell>
        </row>
        <row r="526">
          <cell r="C526" t="str">
            <v>HI</v>
          </cell>
          <cell r="D526" t="str">
            <v>MET</v>
          </cell>
          <cell r="E526" t="str">
            <v>Haéc ín</v>
          </cell>
          <cell r="F526" t="str">
            <v>kg</v>
          </cell>
          <cell r="H526">
            <v>10000</v>
          </cell>
        </row>
        <row r="527">
          <cell r="C527" t="str">
            <v>HOTLINE</v>
          </cell>
          <cell r="D527" t="str">
            <v>031-701</v>
          </cell>
          <cell r="E527" t="str">
            <v>Hot line clamp 2/0</v>
          </cell>
          <cell r="F527" t="str">
            <v>caùi</v>
          </cell>
          <cell r="H527">
            <v>17700</v>
          </cell>
          <cell r="J527">
            <v>1279</v>
          </cell>
          <cell r="L527">
            <v>0.2</v>
          </cell>
        </row>
        <row r="528">
          <cell r="C528" t="str">
            <v>HOTLINE4/0</v>
          </cell>
          <cell r="D528" t="str">
            <v>031-701</v>
          </cell>
          <cell r="E528" t="str">
            <v>Hot line clamp 4/0</v>
          </cell>
          <cell r="F528" t="str">
            <v>caùi</v>
          </cell>
          <cell r="H528">
            <v>21940</v>
          </cell>
          <cell r="J528" t="str">
            <v xml:space="preserve"> </v>
          </cell>
          <cell r="L528">
            <v>0.2</v>
          </cell>
        </row>
        <row r="529">
          <cell r="C529" t="str">
            <v>K2B</v>
          </cell>
          <cell r="D529" t="str">
            <v>MET</v>
          </cell>
          <cell r="E529" t="str">
            <v>Keïp caùp 2 boulon</v>
          </cell>
          <cell r="F529" t="str">
            <v>caùi</v>
          </cell>
          <cell r="H529">
            <v>11000</v>
          </cell>
          <cell r="L529">
            <v>1</v>
          </cell>
        </row>
        <row r="530">
          <cell r="C530" t="str">
            <v>K3B</v>
          </cell>
          <cell r="D530" t="str">
            <v>CAI</v>
          </cell>
          <cell r="E530" t="str">
            <v>Keïp caùp 3 boulon</v>
          </cell>
          <cell r="F530" t="str">
            <v>caùi</v>
          </cell>
          <cell r="H530">
            <v>12500</v>
          </cell>
          <cell r="L530">
            <v>1.2</v>
          </cell>
        </row>
        <row r="531">
          <cell r="C531" t="str">
            <v>KCD</v>
          </cell>
          <cell r="D531" t="str">
            <v>CAI</v>
          </cell>
          <cell r="E531" t="str">
            <v>Keïp coïc tieáp ñaát</v>
          </cell>
          <cell r="F531" t="str">
            <v>caùi</v>
          </cell>
          <cell r="H531">
            <v>9400</v>
          </cell>
          <cell r="L531">
            <v>3</v>
          </cell>
        </row>
        <row r="532">
          <cell r="C532" t="str">
            <v>K2r</v>
          </cell>
          <cell r="D532" t="str">
            <v>CAI</v>
          </cell>
          <cell r="E532" t="str">
            <v>Keïp 2 raõnh song song</v>
          </cell>
          <cell r="F532" t="str">
            <v>caùi</v>
          </cell>
          <cell r="H532">
            <v>4500</v>
          </cell>
          <cell r="L532">
            <v>0.2</v>
          </cell>
        </row>
        <row r="533">
          <cell r="C533" t="str">
            <v>K70</v>
          </cell>
          <cell r="D533" t="str">
            <v>CAI</v>
          </cell>
          <cell r="E533" t="str">
            <v>Keïp daây 2 raõnh cho daây AC-70-50-35</v>
          </cell>
          <cell r="F533" t="str">
            <v>caùi</v>
          </cell>
          <cell r="H533">
            <v>4500</v>
          </cell>
          <cell r="L533">
            <v>0.2</v>
          </cell>
        </row>
        <row r="534">
          <cell r="C534" t="str">
            <v>K95</v>
          </cell>
          <cell r="D534" t="str">
            <v>CAI</v>
          </cell>
          <cell r="E534" t="str">
            <v>Keïp daây 2 raõnh cho daây AC-95</v>
          </cell>
          <cell r="F534" t="str">
            <v>caùi</v>
          </cell>
          <cell r="H534">
            <v>7800</v>
          </cell>
          <cell r="L534">
            <v>0.2</v>
          </cell>
        </row>
        <row r="535">
          <cell r="C535" t="str">
            <v>KDTH</v>
          </cell>
          <cell r="D535" t="str">
            <v>CAI</v>
          </cell>
          <cell r="E535" t="str">
            <v>Keïp daây trung hoøa</v>
          </cell>
          <cell r="F535" t="str">
            <v>caùi</v>
          </cell>
          <cell r="H535">
            <v>8600</v>
          </cell>
          <cell r="L535">
            <v>0.2</v>
          </cell>
        </row>
        <row r="536">
          <cell r="C536" t="str">
            <v>KCUAL</v>
          </cell>
          <cell r="D536" t="str">
            <v>MET</v>
          </cell>
          <cell r="E536" t="str">
            <v>Keïp noái ñoàng-nhoâm</v>
          </cell>
          <cell r="F536" t="str">
            <v>caùi</v>
          </cell>
          <cell r="H536">
            <v>4500</v>
          </cell>
          <cell r="L536">
            <v>0.2</v>
          </cell>
        </row>
        <row r="537">
          <cell r="C537" t="str">
            <v>KQ</v>
          </cell>
          <cell r="D537" t="str">
            <v>031-701</v>
          </cell>
          <cell r="E537" t="str">
            <v>Keïp quai 2/0</v>
          </cell>
          <cell r="F537" t="str">
            <v>caùi</v>
          </cell>
          <cell r="H537">
            <v>17700</v>
          </cell>
          <cell r="J537">
            <v>1279</v>
          </cell>
          <cell r="L537">
            <v>0.2</v>
          </cell>
        </row>
        <row r="538">
          <cell r="C538" t="str">
            <v>KQ4/0</v>
          </cell>
          <cell r="D538" t="str">
            <v>031-701</v>
          </cell>
          <cell r="E538" t="str">
            <v>Keïp quai 4/0</v>
          </cell>
          <cell r="F538" t="str">
            <v>caùi</v>
          </cell>
          <cell r="H538">
            <v>24820</v>
          </cell>
          <cell r="J538">
            <v>1279</v>
          </cell>
          <cell r="L538">
            <v>0.2</v>
          </cell>
        </row>
        <row r="539">
          <cell r="C539" t="str">
            <v>SPL4</v>
          </cell>
          <cell r="D539" t="str">
            <v>031-701</v>
          </cell>
          <cell r="E539" t="str">
            <v xml:space="preserve">Keïp Split bolt conector  4/0 </v>
          </cell>
          <cell r="F539" t="str">
            <v>caùi</v>
          </cell>
          <cell r="H539">
            <v>12100</v>
          </cell>
          <cell r="J539">
            <v>1279</v>
          </cell>
          <cell r="L539">
            <v>0.2</v>
          </cell>
        </row>
        <row r="540">
          <cell r="C540" t="str">
            <v>SPL240</v>
          </cell>
          <cell r="D540" t="str">
            <v>031-703</v>
          </cell>
          <cell r="E540" t="str">
            <v>Keïp Split bolt 240mm2</v>
          </cell>
          <cell r="F540" t="str">
            <v>caùi</v>
          </cell>
          <cell r="H540">
            <v>18830</v>
          </cell>
          <cell r="J540">
            <v>1918</v>
          </cell>
          <cell r="L540">
            <v>0.2</v>
          </cell>
        </row>
        <row r="541">
          <cell r="C541" t="str">
            <v>kepIPC</v>
          </cell>
          <cell r="D541" t="str">
            <v>031-703</v>
          </cell>
          <cell r="E541" t="str">
            <v>Keïp IPC loaïi 50-150/50-150mm2 nhoâm</v>
          </cell>
          <cell r="F541" t="str">
            <v>caùi</v>
          </cell>
          <cell r="G541">
            <v>3.14</v>
          </cell>
          <cell r="J541">
            <v>1918</v>
          </cell>
        </row>
        <row r="542">
          <cell r="C542" t="str">
            <v>KNEO</v>
          </cell>
          <cell r="D542" t="str">
            <v>CAI</v>
          </cell>
          <cell r="E542" t="str">
            <v xml:space="preserve">Khoùa neùo </v>
          </cell>
          <cell r="F542" t="str">
            <v>caùi</v>
          </cell>
          <cell r="H542">
            <v>36218</v>
          </cell>
        </row>
        <row r="543">
          <cell r="C543" t="str">
            <v>LD18</v>
          </cell>
          <cell r="D543" t="str">
            <v>CAI</v>
          </cell>
          <cell r="E543" t="str">
            <v>Long ñeàn 18</v>
          </cell>
          <cell r="F543" t="str">
            <v>caùi</v>
          </cell>
          <cell r="H543">
            <v>400</v>
          </cell>
        </row>
        <row r="544">
          <cell r="C544" t="str">
            <v>LD22</v>
          </cell>
          <cell r="D544" t="str">
            <v>MET</v>
          </cell>
          <cell r="E544" t="str">
            <v>Long ñeàn 22</v>
          </cell>
          <cell r="F544" t="str">
            <v>caùi</v>
          </cell>
          <cell r="H544">
            <v>3500</v>
          </cell>
        </row>
        <row r="545">
          <cell r="C545" t="str">
            <v>MN6</v>
          </cell>
          <cell r="D545" t="str">
            <v>MET</v>
          </cell>
          <cell r="E545" t="str">
            <v>Maéc noái ñôn ( Socket eye )</v>
          </cell>
          <cell r="F545" t="str">
            <v>caùi</v>
          </cell>
          <cell r="H545">
            <v>10000</v>
          </cell>
        </row>
        <row r="546">
          <cell r="C546" t="str">
            <v>T100</v>
          </cell>
          <cell r="D546" t="str">
            <v>010-402</v>
          </cell>
          <cell r="E546" t="str">
            <v>MBA 1 pha 8,6-12,7/0,22KV-100KVA</v>
          </cell>
          <cell r="F546" t="str">
            <v>maùy</v>
          </cell>
          <cell r="H546">
            <v>18193000</v>
          </cell>
          <cell r="I546">
            <v>342034</v>
          </cell>
          <cell r="J546">
            <v>70326</v>
          </cell>
          <cell r="K546">
            <v>8744</v>
          </cell>
          <cell r="L546">
            <v>610</v>
          </cell>
        </row>
        <row r="547">
          <cell r="C547" t="str">
            <v>T15</v>
          </cell>
          <cell r="D547" t="str">
            <v>MET</v>
          </cell>
          <cell r="E547" t="str">
            <v>MBA 1 pha 8,6-12,7/0,22KV-15KVA</v>
          </cell>
          <cell r="F547" t="str">
            <v>maùy</v>
          </cell>
          <cell r="H547">
            <v>6185000</v>
          </cell>
          <cell r="I547">
            <v>153201</v>
          </cell>
          <cell r="J547">
            <v>51146</v>
          </cell>
          <cell r="K547">
            <v>8744</v>
          </cell>
          <cell r="L547">
            <v>190</v>
          </cell>
        </row>
        <row r="548">
          <cell r="C548" t="str">
            <v>T25</v>
          </cell>
          <cell r="D548" t="str">
            <v>CAY</v>
          </cell>
          <cell r="E548" t="str">
            <v>MBA 1 pha 8,6-12,7/0,22KV-25KVA</v>
          </cell>
          <cell r="F548" t="str">
            <v>maùy</v>
          </cell>
          <cell r="H548">
            <v>7857000</v>
          </cell>
          <cell r="I548">
            <v>306402</v>
          </cell>
          <cell r="J548">
            <v>51146</v>
          </cell>
          <cell r="K548">
            <v>8744</v>
          </cell>
          <cell r="L548">
            <v>230</v>
          </cell>
        </row>
        <row r="549">
          <cell r="C549" t="str">
            <v>T375</v>
          </cell>
          <cell r="D549" t="str">
            <v>010-401</v>
          </cell>
          <cell r="E549" t="str">
            <v>MBA 1 pha 8,6-12,7/0,22KV-37,5KVA</v>
          </cell>
          <cell r="F549" t="str">
            <v>maùy</v>
          </cell>
          <cell r="H549">
            <v>9842000</v>
          </cell>
          <cell r="I549">
            <v>306402</v>
          </cell>
          <cell r="J549">
            <v>51146</v>
          </cell>
          <cell r="K549">
            <v>8744</v>
          </cell>
          <cell r="L549">
            <v>340</v>
          </cell>
        </row>
        <row r="550">
          <cell r="C550" t="str">
            <v>T50</v>
          </cell>
          <cell r="D550" t="str">
            <v>010-402</v>
          </cell>
          <cell r="E550" t="str">
            <v>MBA 1 pha 8,6-12,7/0,22KV-50KVA</v>
          </cell>
          <cell r="F550" t="str">
            <v>maùy</v>
          </cell>
          <cell r="H550">
            <v>11666000</v>
          </cell>
          <cell r="I550">
            <v>331524</v>
          </cell>
          <cell r="J550">
            <v>57539</v>
          </cell>
          <cell r="K550">
            <v>8744</v>
          </cell>
          <cell r="L550">
            <v>400</v>
          </cell>
        </row>
        <row r="551">
          <cell r="C551" t="str">
            <v>MDAP3</v>
          </cell>
          <cell r="D551" t="str">
            <v>033-103</v>
          </cell>
          <cell r="E551" t="str">
            <v>Ñaép ñaát</v>
          </cell>
          <cell r="F551" t="str">
            <v>m3</v>
          </cell>
          <cell r="J551">
            <v>8216</v>
          </cell>
        </row>
        <row r="552">
          <cell r="C552" t="str">
            <v>MDAPN3</v>
          </cell>
          <cell r="D552" t="str">
            <v>033-103</v>
          </cell>
          <cell r="E552" t="str">
            <v xml:space="preserve">Ñaép ñaát </v>
          </cell>
          <cell r="F552" t="str">
            <v>m3</v>
          </cell>
          <cell r="J552">
            <v>13367</v>
          </cell>
        </row>
        <row r="553">
          <cell r="C553" t="str">
            <v>LRTD</v>
          </cell>
          <cell r="D553" t="str">
            <v>033-202</v>
          </cell>
          <cell r="E553" t="str">
            <v>Ñaép ñaát raõnh tieáp ñòa</v>
          </cell>
          <cell r="F553" t="str">
            <v>m3</v>
          </cell>
          <cell r="J553">
            <v>6662</v>
          </cell>
        </row>
        <row r="554">
          <cell r="C554" t="str">
            <v>DA15</v>
          </cell>
          <cell r="D554" t="str">
            <v>043-101</v>
          </cell>
          <cell r="E554" t="str">
            <v>Ñaø caûn 1,5m</v>
          </cell>
          <cell r="F554" t="str">
            <v>caùi</v>
          </cell>
          <cell r="H554">
            <v>186500</v>
          </cell>
          <cell r="J554">
            <v>9810</v>
          </cell>
          <cell r="L554">
            <v>0.26</v>
          </cell>
        </row>
        <row r="555">
          <cell r="C555" t="str">
            <v>MDD3</v>
          </cell>
          <cell r="D555" t="str">
            <v>031-123</v>
          </cell>
          <cell r="E555" t="str">
            <v>Ñaøo ñaát caáp 3</v>
          </cell>
          <cell r="F555" t="str">
            <v>m3</v>
          </cell>
          <cell r="J555">
            <v>18157</v>
          </cell>
        </row>
        <row r="556">
          <cell r="C556" t="str">
            <v>DRTD</v>
          </cell>
          <cell r="D556" t="str">
            <v>032-102</v>
          </cell>
          <cell r="E556" t="str">
            <v>Ñaøo ñaát raõnh tieáp ñòa 0,1x1m daøi 2,5m</v>
          </cell>
          <cell r="F556" t="str">
            <v>m3</v>
          </cell>
          <cell r="J556">
            <v>11650</v>
          </cell>
        </row>
        <row r="557">
          <cell r="C557" t="str">
            <v>DRTD12</v>
          </cell>
          <cell r="D557" t="str">
            <v>032-102</v>
          </cell>
          <cell r="E557" t="str">
            <v>Ñaøo ñaát raõnh tieáp ñòa 0,1x1m daøi 2,5m</v>
          </cell>
          <cell r="F557" t="str">
            <v>m3</v>
          </cell>
          <cell r="J557">
            <v>11650</v>
          </cell>
        </row>
        <row r="558">
          <cell r="C558" t="str">
            <v>DRTD33</v>
          </cell>
          <cell r="D558" t="str">
            <v>032-102</v>
          </cell>
          <cell r="E558" t="str">
            <v>Ñaøo ñaát raõnh tieáp ñòa 0,2x0,5m daøi 25m</v>
          </cell>
          <cell r="F558" t="str">
            <v>m3</v>
          </cell>
          <cell r="J558">
            <v>11650</v>
          </cell>
        </row>
        <row r="559">
          <cell r="C559" t="str">
            <v>DRTD34</v>
          </cell>
          <cell r="D559" t="str">
            <v>032-102</v>
          </cell>
          <cell r="E559" t="str">
            <v>Ñaøo ñaát raõnh tieáp ñòa 0,2x0,5m daøi 30m</v>
          </cell>
          <cell r="F559" t="str">
            <v>m3</v>
          </cell>
          <cell r="J559">
            <v>11650</v>
          </cell>
        </row>
        <row r="560">
          <cell r="C560" t="str">
            <v>Dk3p5-20</v>
          </cell>
          <cell r="D560" t="str">
            <v>360-188</v>
          </cell>
          <cell r="E560" t="str">
            <v>Ñieän naêng keá  3 pha 220/380V - 5-20A</v>
          </cell>
          <cell r="F560" t="str">
            <v>caùi</v>
          </cell>
          <cell r="H560">
            <v>325000</v>
          </cell>
          <cell r="J560">
            <v>6452</v>
          </cell>
        </row>
        <row r="561">
          <cell r="C561" t="str">
            <v>Dk3p5</v>
          </cell>
          <cell r="D561" t="str">
            <v>360-188</v>
          </cell>
          <cell r="E561" t="str">
            <v>Ñieän naêng keá  3 pha 220/380V - 5A</v>
          </cell>
          <cell r="F561" t="str">
            <v>caùi</v>
          </cell>
          <cell r="H561">
            <v>305000</v>
          </cell>
          <cell r="J561">
            <v>6452</v>
          </cell>
        </row>
        <row r="562">
          <cell r="C562" t="str">
            <v>dk1p40</v>
          </cell>
          <cell r="D562" t="str">
            <v>360-188</v>
          </cell>
          <cell r="E562" t="str">
            <v>Ñieän naêng keá 1pha 2 daây 220V-(10)40A</v>
          </cell>
          <cell r="F562" t="str">
            <v>caùi</v>
          </cell>
          <cell r="H562">
            <v>125000</v>
          </cell>
          <cell r="J562">
            <v>4032</v>
          </cell>
        </row>
        <row r="563">
          <cell r="C563" t="str">
            <v>dk1p120</v>
          </cell>
          <cell r="D563" t="str">
            <v>360-188</v>
          </cell>
          <cell r="E563" t="str">
            <v>Ñieän naêng keá 1pha 2 daây 220V-(40)120A</v>
          </cell>
          <cell r="F563" t="str">
            <v>caùi</v>
          </cell>
          <cell r="H563">
            <v>135000</v>
          </cell>
          <cell r="J563">
            <v>4032</v>
          </cell>
        </row>
        <row r="564">
          <cell r="C564" t="str">
            <v>dk3p100</v>
          </cell>
          <cell r="D564" t="str">
            <v>360-188</v>
          </cell>
          <cell r="E564" t="str">
            <v>Ñieän naêng keá 220/380V-100A</v>
          </cell>
          <cell r="F564" t="str">
            <v>caùi</v>
          </cell>
          <cell r="H564">
            <v>440000</v>
          </cell>
          <cell r="J564">
            <v>6452</v>
          </cell>
        </row>
        <row r="565">
          <cell r="C565" t="str">
            <v>dk1p100</v>
          </cell>
          <cell r="D565" t="str">
            <v>360-188</v>
          </cell>
          <cell r="E565" t="str">
            <v>Ñieän naêng keá 220V-100A</v>
          </cell>
          <cell r="F565" t="str">
            <v>caùi</v>
          </cell>
          <cell r="H565">
            <v>135000</v>
          </cell>
          <cell r="J565">
            <v>4032</v>
          </cell>
        </row>
        <row r="566">
          <cell r="C566" t="str">
            <v>dk1p50</v>
          </cell>
          <cell r="D566" t="str">
            <v>360-188</v>
          </cell>
          <cell r="E566" t="str">
            <v>Ñieän naêng keá 220V-50A</v>
          </cell>
          <cell r="F566" t="str">
            <v>caùi</v>
          </cell>
          <cell r="H566">
            <v>135000</v>
          </cell>
          <cell r="J566">
            <v>4032</v>
          </cell>
        </row>
        <row r="567">
          <cell r="C567" t="str">
            <v>dk3p80</v>
          </cell>
          <cell r="D567" t="str">
            <v>360-188</v>
          </cell>
          <cell r="E567" t="str">
            <v>Ñieän naêng keá 3 pha 220/380V-80A</v>
          </cell>
          <cell r="F567" t="str">
            <v>caùi</v>
          </cell>
          <cell r="H567">
            <v>440000</v>
          </cell>
          <cell r="J567">
            <v>6452</v>
          </cell>
        </row>
        <row r="568">
          <cell r="C568" t="str">
            <v>dk3p50</v>
          </cell>
          <cell r="D568" t="str">
            <v>360-188</v>
          </cell>
          <cell r="E568" t="str">
            <v>Ñieän naêng keá 3 pha 4 daây 50/5A</v>
          </cell>
          <cell r="F568" t="str">
            <v>caùi</v>
          </cell>
          <cell r="H568">
            <v>410000</v>
          </cell>
          <cell r="J568">
            <v>6452</v>
          </cell>
        </row>
        <row r="569">
          <cell r="C569" t="str">
            <v>no30</v>
          </cell>
          <cell r="D569" t="str">
            <v>CAI</v>
          </cell>
          <cell r="E569" t="str">
            <v>Nieàn oáng 30x3</v>
          </cell>
          <cell r="F569" t="str">
            <v>caùi</v>
          </cell>
          <cell r="H569">
            <v>5000</v>
          </cell>
          <cell r="J569">
            <v>307</v>
          </cell>
          <cell r="L569">
            <v>0.7</v>
          </cell>
        </row>
        <row r="570">
          <cell r="C570" t="str">
            <v>no30-1</v>
          </cell>
          <cell r="D570" t="str">
            <v>CAI</v>
          </cell>
          <cell r="E570" t="str">
            <v xml:space="preserve">Nieàn oáng daây caùp boïc baèng saét PL30x3 </v>
          </cell>
          <cell r="F570" t="str">
            <v>caùi</v>
          </cell>
          <cell r="H570">
            <v>5000</v>
          </cell>
          <cell r="J570">
            <v>307</v>
          </cell>
        </row>
        <row r="571">
          <cell r="C571" t="str">
            <v>no25-1</v>
          </cell>
          <cell r="D571" t="str">
            <v>CAY</v>
          </cell>
          <cell r="E571" t="str">
            <v xml:space="preserve">Nieàn oáng daây ñaát baèng saét PL25x2 </v>
          </cell>
          <cell r="F571" t="str">
            <v>caùi</v>
          </cell>
          <cell r="H571">
            <v>4000</v>
          </cell>
          <cell r="J571">
            <v>307</v>
          </cell>
        </row>
        <row r="572">
          <cell r="C572" t="str">
            <v>OSC</v>
          </cell>
          <cell r="D572" t="str">
            <v>CAY</v>
          </cell>
          <cell r="E572" t="str">
            <v>OÁc sieát caùp</v>
          </cell>
          <cell r="F572" t="str">
            <v>caùi</v>
          </cell>
          <cell r="H572">
            <v>8600</v>
          </cell>
          <cell r="L572">
            <v>0.2</v>
          </cell>
        </row>
        <row r="573">
          <cell r="C573" t="str">
            <v>OK</v>
          </cell>
          <cell r="D573" t="str">
            <v>CAY</v>
          </cell>
          <cell r="E573" t="str">
            <v>OÁng khoùa tuû ñieän</v>
          </cell>
          <cell r="F573" t="str">
            <v>caùi</v>
          </cell>
          <cell r="H573">
            <v>30000</v>
          </cell>
          <cell r="L573">
            <v>0.2</v>
          </cell>
        </row>
        <row r="574">
          <cell r="C574" t="str">
            <v>PVC100</v>
          </cell>
          <cell r="D574" t="str">
            <v>07-02-14</v>
          </cell>
          <cell r="E574" t="str">
            <v>OÁng nhöïa PVC O100 daøi 4m</v>
          </cell>
          <cell r="F574" t="str">
            <v>oáng</v>
          </cell>
          <cell r="H574">
            <v>175200</v>
          </cell>
          <cell r="J574">
            <v>1765</v>
          </cell>
          <cell r="K574">
            <v>248</v>
          </cell>
          <cell r="L574">
            <v>0.5</v>
          </cell>
        </row>
        <row r="575">
          <cell r="C575" t="str">
            <v>PVC114-4</v>
          </cell>
          <cell r="D575" t="str">
            <v>07-02-14</v>
          </cell>
          <cell r="E575" t="str">
            <v>OÁng nhöïa PVC O114 daøi 4m</v>
          </cell>
          <cell r="F575" t="str">
            <v>oáng</v>
          </cell>
          <cell r="H575">
            <v>175200</v>
          </cell>
          <cell r="J575">
            <v>1765</v>
          </cell>
          <cell r="K575">
            <v>248</v>
          </cell>
          <cell r="L575">
            <v>0.5</v>
          </cell>
        </row>
        <row r="576">
          <cell r="C576" t="str">
            <v>PVC21-4</v>
          </cell>
          <cell r="D576" t="str">
            <v>07-01-12</v>
          </cell>
          <cell r="E576" t="str">
            <v>OÁng nhöïa PVC O21 daøi 4m</v>
          </cell>
          <cell r="F576" t="str">
            <v>oáng</v>
          </cell>
          <cell r="H576">
            <v>10400</v>
          </cell>
          <cell r="J576">
            <v>1113</v>
          </cell>
          <cell r="K576">
            <v>168</v>
          </cell>
          <cell r="L576">
            <v>0.5</v>
          </cell>
        </row>
        <row r="577">
          <cell r="C577" t="str">
            <v>PVC60m</v>
          </cell>
          <cell r="D577" t="str">
            <v>CAY</v>
          </cell>
          <cell r="E577" t="str">
            <v xml:space="preserve">OÁng nhöïa PVC O60 </v>
          </cell>
          <cell r="F577" t="str">
            <v>m</v>
          </cell>
          <cell r="H577">
            <v>10900</v>
          </cell>
          <cell r="J577">
            <v>228.5</v>
          </cell>
          <cell r="L577">
            <v>0.5</v>
          </cell>
        </row>
        <row r="578">
          <cell r="C578" t="str">
            <v>PVC60</v>
          </cell>
          <cell r="D578" t="str">
            <v>07-02-12</v>
          </cell>
          <cell r="E578" t="str">
            <v>OÁng nhöïa PVC O60 daøi 5m</v>
          </cell>
          <cell r="F578" t="str">
            <v>oáng</v>
          </cell>
          <cell r="H578">
            <v>54500</v>
          </cell>
          <cell r="J578">
            <v>1368</v>
          </cell>
          <cell r="K578">
            <v>212</v>
          </cell>
          <cell r="L578">
            <v>0.5</v>
          </cell>
        </row>
        <row r="579">
          <cell r="C579" t="str">
            <v>PVC90</v>
          </cell>
          <cell r="D579" t="str">
            <v>07-02-13</v>
          </cell>
          <cell r="E579" t="str">
            <v>OÁng nhöïa PVC O90 daøi 5m</v>
          </cell>
          <cell r="F579" t="str">
            <v>oáng</v>
          </cell>
          <cell r="H579">
            <v>135000</v>
          </cell>
          <cell r="J579">
            <v>1511</v>
          </cell>
          <cell r="K579">
            <v>232</v>
          </cell>
          <cell r="L579">
            <v>0.5</v>
          </cell>
        </row>
        <row r="580">
          <cell r="C580" t="str">
            <v>kepPVC114</v>
          </cell>
          <cell r="D580" t="str">
            <v>11-05-14</v>
          </cell>
          <cell r="E580" t="str">
            <v>Keïp OÁng nhöïa PVC 114</v>
          </cell>
          <cell r="F580" t="str">
            <v>caùi</v>
          </cell>
          <cell r="H580">
            <v>31400</v>
          </cell>
          <cell r="J580">
            <v>2451.5263</v>
          </cell>
          <cell r="L580">
            <v>0.5</v>
          </cell>
        </row>
        <row r="581">
          <cell r="C581" t="str">
            <v>OT49</v>
          </cell>
          <cell r="D581" t="str">
            <v>CAY</v>
          </cell>
          <cell r="E581" t="str">
            <v>OÁng theùp traùng keõm O 49/40</v>
          </cell>
          <cell r="F581" t="str">
            <v>meùt</v>
          </cell>
          <cell r="H581">
            <v>24500</v>
          </cell>
          <cell r="L581">
            <v>1.2</v>
          </cell>
        </row>
        <row r="582">
          <cell r="C582" t="str">
            <v>OT60</v>
          </cell>
          <cell r="D582" t="str">
            <v>CAY</v>
          </cell>
          <cell r="E582" t="str">
            <v>OÁng theùp traùng keõm O 60/50</v>
          </cell>
          <cell r="F582" t="str">
            <v>meùt</v>
          </cell>
          <cell r="H582">
            <v>38000</v>
          </cell>
          <cell r="L582">
            <v>1.2</v>
          </cell>
        </row>
        <row r="583">
          <cell r="C583" t="str">
            <v>PU</v>
          </cell>
          <cell r="D583" t="str">
            <v>CAY</v>
          </cell>
          <cell r="E583" t="str">
            <v>Puli</v>
          </cell>
          <cell r="F583" t="str">
            <v>caùi</v>
          </cell>
          <cell r="H583">
            <v>25000</v>
          </cell>
        </row>
        <row r="584">
          <cell r="C584" t="str">
            <v>roletg</v>
          </cell>
          <cell r="D584" t="str">
            <v>360-188</v>
          </cell>
          <cell r="E584" t="str">
            <v>Rôle trung gian</v>
          </cell>
          <cell r="F584" t="str">
            <v>caùi</v>
          </cell>
          <cell r="H584">
            <v>120000</v>
          </cell>
          <cell r="J584">
            <v>3548</v>
          </cell>
        </row>
        <row r="585">
          <cell r="C585" t="str">
            <v>s70</v>
          </cell>
          <cell r="D585" t="str">
            <v>CAY</v>
          </cell>
          <cell r="E585" t="str">
            <v>Saét deït 70x70x6 - 2400m</v>
          </cell>
          <cell r="F585" t="str">
            <v>kg</v>
          </cell>
          <cell r="H585">
            <v>10500</v>
          </cell>
          <cell r="I585">
            <v>691.42</v>
          </cell>
          <cell r="J585">
            <v>2469.2599999999998</v>
          </cell>
          <cell r="K585">
            <v>1077.3800000000001</v>
          </cell>
          <cell r="L585">
            <v>0.3</v>
          </cell>
        </row>
        <row r="586">
          <cell r="C586" t="str">
            <v>SAT10</v>
          </cell>
          <cell r="D586" t="str">
            <v>CAY</v>
          </cell>
          <cell r="E586" t="str">
            <v xml:space="preserve">Saét O10 </v>
          </cell>
          <cell r="F586" t="str">
            <v>tia</v>
          </cell>
          <cell r="H586">
            <v>29000</v>
          </cell>
          <cell r="L586">
            <v>0.61699999999999999</v>
          </cell>
        </row>
        <row r="587">
          <cell r="C587" t="str">
            <v>S</v>
          </cell>
          <cell r="D587" t="str">
            <v>CAY</v>
          </cell>
          <cell r="E587" t="str">
            <v>Sôn keû bieån vaø ñaùnh soá coät</v>
          </cell>
          <cell r="F587" t="str">
            <v>kg</v>
          </cell>
          <cell r="H587">
            <v>25000</v>
          </cell>
        </row>
        <row r="588">
          <cell r="C588" t="str">
            <v>SN</v>
          </cell>
          <cell r="D588" t="str">
            <v>CAY</v>
          </cell>
          <cell r="E588" t="str">
            <v>Söù chaèng</v>
          </cell>
          <cell r="F588" t="str">
            <v>caùi</v>
          </cell>
          <cell r="H588">
            <v>12800</v>
          </cell>
          <cell r="L588">
            <v>0.7</v>
          </cell>
        </row>
        <row r="589">
          <cell r="C589" t="str">
            <v>TAMN</v>
          </cell>
          <cell r="D589" t="str">
            <v>BO</v>
          </cell>
          <cell r="E589" t="str">
            <v>Taám noái saét deït 100x10</v>
          </cell>
          <cell r="F589" t="str">
            <v>taám</v>
          </cell>
          <cell r="H589">
            <v>80000</v>
          </cell>
        </row>
        <row r="590">
          <cell r="C590" t="str">
            <v>TCH40</v>
          </cell>
          <cell r="D590" t="str">
            <v>CAY</v>
          </cell>
          <cell r="E590" t="str">
            <v>Thanh choáng saét deïp 40x4-700</v>
          </cell>
          <cell r="F590" t="str">
            <v>thanh</v>
          </cell>
          <cell r="H590">
            <v>9261</v>
          </cell>
        </row>
        <row r="591">
          <cell r="C591" t="str">
            <v>TCH</v>
          </cell>
          <cell r="D591" t="str">
            <v>BO</v>
          </cell>
          <cell r="E591" t="str">
            <v>Thanh choáng saét deïp 60x6-950</v>
          </cell>
          <cell r="F591" t="str">
            <v>thanh</v>
          </cell>
          <cell r="H591">
            <v>27000</v>
          </cell>
        </row>
        <row r="592">
          <cell r="C592" t="str">
            <v>TN1620</v>
          </cell>
          <cell r="D592" t="str">
            <v>CAY</v>
          </cell>
          <cell r="E592" t="str">
            <v>Thanh neo O16x2000</v>
          </cell>
          <cell r="F592" t="str">
            <v>caùi</v>
          </cell>
          <cell r="H592">
            <v>50000</v>
          </cell>
        </row>
        <row r="593">
          <cell r="C593" t="str">
            <v>TN1625</v>
          </cell>
          <cell r="D593" t="str">
            <v>CAY</v>
          </cell>
          <cell r="E593" t="str">
            <v>Thanh neo O16x2500</v>
          </cell>
          <cell r="F593" t="str">
            <v>caùi</v>
          </cell>
          <cell r="H593">
            <v>60000</v>
          </cell>
        </row>
        <row r="594">
          <cell r="C594" t="str">
            <v>TN25</v>
          </cell>
          <cell r="D594" t="str">
            <v>CAY</v>
          </cell>
          <cell r="E594" t="str">
            <v>Thanh neo O22x2500</v>
          </cell>
          <cell r="F594" t="str">
            <v>caùi</v>
          </cell>
          <cell r="H594">
            <v>74000</v>
          </cell>
        </row>
        <row r="595">
          <cell r="C595" t="str">
            <v>TN30</v>
          </cell>
          <cell r="D595" t="str">
            <v>CAY</v>
          </cell>
          <cell r="E595" t="str">
            <v>Thanh neo O22x3000</v>
          </cell>
          <cell r="F595" t="str">
            <v>caùi</v>
          </cell>
          <cell r="H595">
            <v>89000</v>
          </cell>
        </row>
        <row r="596">
          <cell r="C596" t="str">
            <v>TN</v>
          </cell>
          <cell r="D596" t="str">
            <v>CAY</v>
          </cell>
          <cell r="E596" t="str">
            <v>Thanh neo O22x3500</v>
          </cell>
          <cell r="F596" t="str">
            <v>kg</v>
          </cell>
          <cell r="H596">
            <v>9925</v>
          </cell>
        </row>
        <row r="597">
          <cell r="C597" t="str">
            <v>TON6x100x150</v>
          </cell>
          <cell r="D597" t="str">
            <v>CAY</v>
          </cell>
          <cell r="E597" t="str">
            <v>Theùp laù 6x100x150</v>
          </cell>
          <cell r="F597" t="str">
            <v>kg</v>
          </cell>
          <cell r="H597">
            <v>5500</v>
          </cell>
        </row>
        <row r="598">
          <cell r="C598" t="str">
            <v>TON6x70x200</v>
          </cell>
          <cell r="D598" t="str">
            <v>CAY</v>
          </cell>
          <cell r="E598" t="str">
            <v>Theùp laù 6x70x200</v>
          </cell>
          <cell r="F598" t="str">
            <v>kg</v>
          </cell>
          <cell r="H598">
            <v>5500</v>
          </cell>
        </row>
        <row r="599">
          <cell r="C599" t="str">
            <v>TON6x70x240</v>
          </cell>
          <cell r="D599" t="str">
            <v>CAY</v>
          </cell>
          <cell r="E599" t="str">
            <v>Theùp laù 6x70x240</v>
          </cell>
          <cell r="F599" t="str">
            <v>kg</v>
          </cell>
          <cell r="H599">
            <v>5500</v>
          </cell>
        </row>
        <row r="600">
          <cell r="C600" t="str">
            <v>THAP3P</v>
          </cell>
          <cell r="D600" t="str">
            <v>CAY</v>
          </cell>
          <cell r="E600" t="str">
            <v>Thuøng ñöïng aptomat loaïi 3 pha</v>
          </cell>
          <cell r="F600" t="str">
            <v>caùi</v>
          </cell>
          <cell r="H600">
            <v>500000</v>
          </cell>
          <cell r="L600">
            <v>48.96</v>
          </cell>
        </row>
        <row r="601">
          <cell r="C601" t="str">
            <v>THDK1</v>
          </cell>
          <cell r="D601" t="str">
            <v>CAY</v>
          </cell>
          <cell r="E601" t="str">
            <v>Thuøng ñöïng ñieän keá- aptomat</v>
          </cell>
          <cell r="F601" t="str">
            <v>caùi</v>
          </cell>
          <cell r="H601">
            <v>250000</v>
          </cell>
          <cell r="J601">
            <v>6790.65</v>
          </cell>
          <cell r="L601">
            <v>41</v>
          </cell>
        </row>
        <row r="602">
          <cell r="C602" t="str">
            <v>THDK1P</v>
          </cell>
          <cell r="D602" t="str">
            <v>CAY</v>
          </cell>
          <cell r="E602" t="str">
            <v>Thuøng ñöïng ñieän keá- aptomat (ñoâi)</v>
          </cell>
          <cell r="F602" t="str">
            <v>boä</v>
          </cell>
          <cell r="H602">
            <v>400000</v>
          </cell>
          <cell r="J602">
            <v>6790.65</v>
          </cell>
          <cell r="L602">
            <v>41</v>
          </cell>
        </row>
        <row r="603">
          <cell r="C603" t="str">
            <v>THDK3P</v>
          </cell>
          <cell r="D603" t="str">
            <v>CAY</v>
          </cell>
          <cell r="E603" t="str">
            <v>Thuøng ñöïng ñieän keá loaïi 3 pha</v>
          </cell>
          <cell r="F603" t="str">
            <v>caùi</v>
          </cell>
          <cell r="H603">
            <v>500000</v>
          </cell>
          <cell r="L603">
            <v>48.96</v>
          </cell>
        </row>
        <row r="604">
          <cell r="C604" t="str">
            <v>timer</v>
          </cell>
          <cell r="D604" t="str">
            <v>360-188</v>
          </cell>
          <cell r="E604" t="str">
            <v>Timer</v>
          </cell>
          <cell r="F604" t="str">
            <v>caùi</v>
          </cell>
          <cell r="H604">
            <v>400000</v>
          </cell>
          <cell r="J604">
            <v>3548</v>
          </cell>
        </row>
        <row r="605">
          <cell r="C605" t="str">
            <v>TON6</v>
          </cell>
          <cell r="D605" t="str">
            <v>CAY</v>
          </cell>
          <cell r="E605" t="str">
            <v>Toân 6mm</v>
          </cell>
          <cell r="F605" t="str">
            <v>kg</v>
          </cell>
          <cell r="H605">
            <v>5500</v>
          </cell>
        </row>
        <row r="606">
          <cell r="C606" t="str">
            <v>G</v>
          </cell>
          <cell r="D606" t="str">
            <v>BO</v>
          </cell>
          <cell r="E606" t="str">
            <v>Vaät lieäu döïng coät</v>
          </cell>
          <cell r="H606">
            <v>12857</v>
          </cell>
        </row>
        <row r="607">
          <cell r="C607" t="str">
            <v>VLCOT</v>
          </cell>
          <cell r="D607" t="str">
            <v>056-112</v>
          </cell>
          <cell r="E607" t="str">
            <v>Vaät lieäu döïng coät</v>
          </cell>
        </row>
        <row r="608">
          <cell r="C608" t="str">
            <v>X</v>
          </cell>
          <cell r="D608" t="str">
            <v>BO</v>
          </cell>
          <cell r="E608" t="str">
            <v>Xaêng</v>
          </cell>
          <cell r="F608" t="str">
            <v>kg</v>
          </cell>
          <cell r="H608">
            <v>3500</v>
          </cell>
        </row>
        <row r="609">
          <cell r="C609" t="str">
            <v>XIT</v>
          </cell>
          <cell r="D609" t="str">
            <v>055-111</v>
          </cell>
          <cell r="E609" t="str">
            <v>Xaø X-IT</v>
          </cell>
          <cell r="F609" t="str">
            <v>boä</v>
          </cell>
          <cell r="H609">
            <v>207580</v>
          </cell>
          <cell r="J609">
            <v>16450</v>
          </cell>
        </row>
        <row r="610">
          <cell r="C610" t="str">
            <v>XM</v>
          </cell>
          <cell r="D610" t="str">
            <v>CAY</v>
          </cell>
          <cell r="E610" t="str">
            <v>Ximaêng</v>
          </cell>
        </row>
        <row r="611">
          <cell r="C611" t="str">
            <v>YC</v>
          </cell>
          <cell r="D611" t="str">
            <v>CAY</v>
          </cell>
          <cell r="E611" t="str">
            <v>Yeám caùp</v>
          </cell>
          <cell r="F611" t="str">
            <v>caùi</v>
          </cell>
          <cell r="H611">
            <v>6000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ork-Condition"/>
      <sheetName val="Sub-Comp."/>
      <sheetName val="Monthly-Power"/>
      <sheetName val="Monthly-Eq"/>
      <sheetName val="site chart"/>
      <sheetName val="Org.chart"/>
      <sheetName val="Cost Est."/>
      <sheetName val="s-charts"/>
      <sheetName val="th (2)"/>
      <sheetName val="th"/>
      <sheetName val="Abutment"/>
      <sheetName val="Work_Condition"/>
      <sheetName val="nhan cong"/>
      <sheetName val="Girder"/>
      <sheetName val="Sub-Comp_"/>
      <sheetName val="site_chart"/>
      <sheetName val="Org_chart"/>
      <sheetName val="Cost_Est_"/>
      <sheetName val="th_(2)"/>
      <sheetName val="ctTBA"/>
      <sheetName val="ma-pt"/>
    </sheetNames>
    <sheetDataSet>
      <sheetData sheetId="0"/>
      <sheetData sheetId="1" refreshError="1">
        <row r="10">
          <cell r="B10">
            <v>26</v>
          </cell>
          <cell r="C10">
            <v>20</v>
          </cell>
        </row>
        <row r="11">
          <cell r="B11">
            <v>23</v>
          </cell>
          <cell r="C11">
            <v>10</v>
          </cell>
        </row>
        <row r="28">
          <cell r="D28" t="str">
            <v>13:00-17:00</v>
          </cell>
          <cell r="E28" t="str">
            <v>18:00-22:00</v>
          </cell>
        </row>
      </sheetData>
      <sheetData sheetId="2"/>
      <sheetData sheetId="3"/>
      <sheetData sheetId="4"/>
      <sheetData sheetId="5"/>
      <sheetData sheetId="6"/>
      <sheetData sheetId="7"/>
      <sheetData sheetId="8"/>
      <sheetData sheetId="9"/>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VL-NC TT (2)"/>
      <sheetName val="DON GIA"/>
      <sheetName val="Sheet1"/>
      <sheetName val="Gia thanh 1m3 beton"/>
      <sheetName val="VLP gia cong cot thep"/>
      <sheetName val="CHITIET VL-NC-TT-3p"/>
      <sheetName val="CHITIET VL-NC-TT -1p"/>
      <sheetName val="CHITIET HA THE"/>
      <sheetName val="TONG HOP VL-NC HT"/>
      <sheetName val="KPVC-BD  (2)"/>
      <sheetName val="KPVC-BD "/>
      <sheetName val="TONG HOP VL-NC TT"/>
      <sheetName val="TDTKP2"/>
      <sheetName val="TDTKP1 (3)"/>
      <sheetName val="TDTKP1 (2)"/>
      <sheetName val="TDTKP1"/>
      <sheetName val="DK-KH"/>
      <sheetName val="BIA (2)"/>
      <sheetName val="BIA"/>
      <sheetName val="TM-DT"/>
      <sheetName val="TH-THT (3)"/>
      <sheetName val="TH-THT (2)"/>
      <sheetName val="TH-THT"/>
      <sheetName val="CT THT"/>
      <sheetName val="LKVT-TB-TR -GD1"/>
      <sheetName val="VLP gi   ong cot thep"/>
      <sheetName val="CHITIET VL_NC_TT_3p"/>
      <sheetName val="CHITIET VL_NC_TT _1p"/>
      <sheetName val="KPVC_BD "/>
      <sheetName val="TONG HOP VL_NC TT"/>
      <sheetName val="CHITIET VL-NC-TT1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2)"/>
      <sheetName val="TDTKP (2)"/>
      <sheetName val="t-h TT3P"/>
      <sheetName val="TONG HOP VL-NC"/>
      <sheetName val="CHITIET-TT1p"/>
      <sheetName val="CHITIET VL-NC-DDTT3PHA  (3)"/>
      <sheetName val="VC-3P"/>
      <sheetName val="BETON"/>
      <sheetName val="Dinh nghia"/>
      <sheetName val="H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8">
          <cell r="D8">
            <v>0.437</v>
          </cell>
        </row>
      </sheetData>
      <sheetData sheetId="8" refreshError="1"/>
      <sheetData sheetId="9" refreshError="1"/>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u bieu 7"/>
      <sheetName val="mau bieu 8"/>
      <sheetName val="mau bieu 07"/>
      <sheetName val="mau bieu 08"/>
      <sheetName val="mau bieu 09"/>
      <sheetName val="mau bieu so 10"/>
      <sheetName val="mau bieu 11"/>
      <sheetName val="mau bieu 10"/>
      <sheetName val="mau bieu 12"/>
    </sheetNames>
    <definedNames>
      <definedName name="DSTD_Clear" sheetId="5"/>
      <definedName name="HHUHOI" sheetId="5"/>
      <definedName name="iopppoooo" sheetId="5"/>
    </defined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u bieu 7"/>
      <sheetName val="mau bieu 8"/>
      <sheetName val="mau bieu 07"/>
      <sheetName val="mau bieu 08"/>
      <sheetName val="mau bieu 09"/>
      <sheetName val="mau bieu so 10"/>
      <sheetName val="mau bieu 11"/>
      <sheetName val="mau bieu 10"/>
      <sheetName val="mau bieu 12"/>
    </sheetNames>
    <definedNames>
      <definedName name="DSTD_Clear" sheetId="5"/>
      <definedName name="HHUHOI" sheetId="5"/>
      <definedName name="iopppoooo" sheetId="5"/>
    </defined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
      <sheetName val="tien luong"/>
      <sheetName val="dutoan"/>
      <sheetName val="Sheet3"/>
      <sheetName val="XL4Poppy"/>
    </sheetNames>
    <sheetDataSet>
      <sheetData sheetId="0" refreshError="1"/>
      <sheetData sheetId="1" refreshError="1"/>
      <sheetData sheetId="2" refreshError="1"/>
      <sheetData sheetId="3" refreshError="1"/>
      <sheetData sheetId="4" refreshError="1">
        <row r="4">
          <cell r="C4" t="e">
            <v>#N/A</v>
          </cell>
        </row>
        <row r="15">
          <cell r="A15" t="b">
            <v>1</v>
          </cell>
        </row>
        <row r="39">
          <cell r="C39" t="b">
            <v>1</v>
          </cell>
        </row>
      </sheetData>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LVC3285"/>
      <sheetName val="th"/>
      <sheetName val="phu luc"/>
      <sheetName val="vc dd tba"/>
      <sheetName val="bia TBA "/>
      <sheetName val="250 KVA"/>
      <sheetName val="chi tiet TBA"/>
      <sheetName val="chi tiet C"/>
      <sheetName val="DM 85"/>
      <sheetName val="tong HOP TBA"/>
      <sheetName val="KSTK dz 22"/>
      <sheetName val="KSTK0,4 6 TBA"/>
      <sheetName val="KSTK0,4 3 TBA"/>
      <sheetName val="th CT"/>
      <sheetName val="TH XL"/>
      <sheetName val="th TB"/>
      <sheetName val="TGT TBA"/>
      <sheetName val="TGT 22"/>
      <sheetName val="TH CPK"/>
      <sheetName val="CPK22"/>
      <sheetName val="CPK TBA"/>
      <sheetName val="CPK 0,4"/>
      <sheetName val="CPK 0,4 6 TBA"/>
      <sheetName val="CPK 0,4 3 TBA"/>
      <sheetName val="TGT 0,4 6 TBA"/>
      <sheetName val="TGT 0,4 3 TBA"/>
      <sheetName val="vt ds 22"/>
      <sheetName val="THI NGHIEM 22"/>
      <sheetName val="PHAN DS 22 KV"/>
      <sheetName val="SL CAN THIET"/>
      <sheetName val="vc vat tu CHUNG"/>
      <sheetName val="trungchuyen DZ"/>
      <sheetName val="Don gia trung chuyen DZ 22"/>
      <sheetName val="Tong hop DZ 22"/>
      <sheetName val="T T CL VC DZ 22"/>
      <sheetName val="DGCLVC 67"/>
      <sheetName val="DG vat tu"/>
      <sheetName val="TT CL VC DZ 0.4"/>
      <sheetName val="khobai"/>
      <sheetName val="cpdb"/>
      <sheetName val="LP cap dat"/>
      <sheetName val="tobia22KV"/>
      <sheetName val="GT 1m3 BT"/>
      <sheetName val="chi tiet dz 22 kv"/>
      <sheetName val="VCDD DZ 22"/>
      <sheetName val="DG VC VT 36"/>
      <sheetName val="Bia0,4 6 TBA"/>
      <sheetName val="PDS0,4 6 TBA"/>
      <sheetName val="VCDD0,4 6 TBA"/>
      <sheetName val="VTDS0,4 6 TBA"/>
      <sheetName val="TH0,4 6 TBA"/>
      <sheetName val="TN0,4 6 TBA"/>
      <sheetName val="PDS0,4 3 TBA"/>
      <sheetName val="VTDS0,4 3 TBA"/>
      <sheetName val="TH0,4 3 TBA"/>
      <sheetName val="CHITIET 0.4 KV"/>
      <sheetName val="DM 67"/>
      <sheetName val="VCDD0,4 3 TBA"/>
      <sheetName val="Bia0,4 3 TBA"/>
      <sheetName val="TN0,4 3 TBA"/>
      <sheetName val="VC dd TBA "/>
      <sheetName val="TB TBA"/>
      <sheetName val="Phan dien TBA "/>
      <sheetName val="DM 66"/>
      <sheetName val="TH TBA"/>
      <sheetName val="tkct"/>
      <sheetName val="CLVCTC DZ 0.4"/>
      <sheetName val="KHOI LUONG XA"/>
      <sheetName val="chitietdatdao"/>
      <sheetName val="TON DZ 0.4 KV"/>
      <sheetName val="TONG KE DZ 22 KV"/>
      <sheetName val="THVT0,4 6 TBA"/>
      <sheetName val="tieuhaoVT DZ 22"/>
      <sheetName val="THVT0,4 3 TBA"/>
      <sheetName val="THUECD"/>
      <sheetName val="Sheet2"/>
      <sheetName val="LTTHIEU"/>
      <sheetName val="ttluong"/>
      <sheetName val="luong"/>
      <sheetName val="Sheet6"/>
      <sheetName val="Sheet7"/>
      <sheetName val="THSDLD"/>
      <sheetName val="PLCBO"/>
      <sheetName val="CLDVIEN"/>
      <sheetName val="TK SD DAT"/>
      <sheetName val="LDTT"/>
      <sheetName val="QT THUE"/>
      <sheetName val="DSNL"/>
      <sheetName val="QT05MAU10"/>
      <sheetName val="THN0511"/>
      <sheetName val="0 THXUYEN"/>
      <sheetName val="TKECBO"/>
      <sheetName val="BCCOCAU"/>
      <sheetName val="XL4Poppy"/>
      <sheetName val="THPDMoi  (2)"/>
      <sheetName val="TGT"/>
      <sheetName val="PL II"/>
      <sheetName val="KS-TK"/>
      <sheetName val="th CS"/>
      <sheetName val="vt CS"/>
      <sheetName val="VC CS"/>
      <sheetName val="bia cs"/>
      <sheetName val="vc vat tu CHUNG "/>
      <sheetName val="Btchlech DZ 22"/>
      <sheetName val="trungchuyen DZ 22 "/>
      <sheetName val="PDS0,4"/>
      <sheetName val="VTDS0,4"/>
      <sheetName val="TH0,4"/>
      <sheetName val="CHITIET C"/>
      <sheetName val="DG 89"/>
      <sheetName val="VCDD0,4"/>
      <sheetName val="CHLECH0,4"/>
      <sheetName val="Bia0,4"/>
      <sheetName val="TN0,4"/>
      <sheetName val="THVT0,4 T1"/>
      <sheetName val="TONG KE DZ 0.4 KV"/>
      <sheetName val="Hoa Ninh"/>
      <sheetName val="th nt VND"/>
      <sheetName val="VT DS 0,4-Hoa Ninh"/>
      <sheetName val="PHAN DS0,4-Hoa Ninh"/>
      <sheetName val=" tong h 0.4 -Hoa Ninh"/>
      <sheetName val="VC dd 0,4 - Hoa Ninh"/>
      <sheetName val="Ch lech 0.4 - Hoa Ninh"/>
      <sheetName val="to bia 0.4 KV-Hoa Ninh"/>
      <sheetName val="THI NG 0.4 KV - Hoa Ninh"/>
      <sheetName val="tong hop TBA-Hoa Ninh"/>
      <sheetName val="Phan dien TBA - Hoa Ninh"/>
      <sheetName val="bia TBA-Hoa Ninh"/>
      <sheetName val="vc dd tba Hoa Ninh"/>
      <sheetName val="TONG DZ 0.4 KV"/>
      <sheetName val="TIEUHAOVT0.4K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tiet TBA"/>
      <sheetName val="SL CAN THIET"/>
      <sheetName val="chi tiet dz 22kv"/>
      <sheetName val="PHAN DAY DAN CACH DIEN DZ 22 KV"/>
      <sheetName val="Tong hop DZ 22"/>
      <sheetName val="tieuhaoVT DZ 22"/>
      <sheetName val="vc vat tu CHUNG"/>
      <sheetName val="DG VC VT 36"/>
      <sheetName val="VCDD DZ 22"/>
      <sheetName val="trungchuyen DZ 22"/>
      <sheetName val="Btchlech DZ 22"/>
      <sheetName val="Don gia trung chuyen DZ 22"/>
      <sheetName val="dinh muc C DZ 3285"/>
      <sheetName val="TT DM C DZ 3285"/>
      <sheetName val="GTVC 1M3 BT"/>
      <sheetName val="DGCLVC3285"/>
      <sheetName val="T T CL VC"/>
      <sheetName val="chitietdatdao"/>
      <sheetName val="cap dat dao"/>
      <sheetName val="DG vat tu"/>
      <sheetName val="TH .Thi nghiem"/>
      <sheetName val="THI NGHIEM"/>
      <sheetName val="khobai"/>
      <sheetName val="THkhobai"/>
      <sheetName val="dcbmtc"/>
      <sheetName val="tobia22KV"/>
      <sheetName val="Ksp"/>
      <sheetName val="cpdb"/>
      <sheetName val="th dz&amp;tba"/>
      <sheetName val="Thdb+cdxd"/>
      <sheetName val="CHITIET 0.4 KV"/>
      <sheetName val="PHAN DAY DAN CACH DIEN DZ 0.4 K"/>
      <sheetName val=" tong hop rieng o.4 KV"/>
      <sheetName val="tong hop chung 0.4 KV"/>
      <sheetName val="TIEUHAOVT0.4KV"/>
      <sheetName val="VCDD DZ 0.4 KV"/>
      <sheetName val="TRUNG CHUYEN DZ 0.4"/>
      <sheetName val="DON GIA TRUNG CHUYEN DZ 0.4"/>
      <sheetName val="Chenh lech 0.4 KV"/>
      <sheetName val="TH thi nghiem 0.4 kV"/>
      <sheetName val="THI NGHIEM DZ 0.4 KV"/>
      <sheetName val="to bia 0.4 KV"/>
      <sheetName val="TT DM C 3283"/>
      <sheetName val="TT DM C 3282"/>
      <sheetName val="TONG KE TBA "/>
      <sheetName val="XL4Poppy"/>
      <sheetName val="chi tiet C"/>
      <sheetName val="M 67"/>
      <sheetName val="VCDD \Z &gt;2"/>
      <sheetName val="THI ÎFxIEM"/>
      <sheetName val="CHILIET 0.4 KV"/>
      <sheetName val="PHAN Ä@Y DAN CACH \IEN ÄW 0.4 K"/>
      <sheetName val="VCDD ÄÛ!0.4 KV"/>
      <sheetName val="TRUNG CHUYEN Ä[ 0.4"/>
      <sheetName val="DON GIA TRUNG CHUYEN Ä[ 0.4"/>
      <sheetName val="VCDD _Z &gt;2"/>
      <sheetName val="PHAN Ä@Y DAN CACH _IEN ÄW 0.4 K"/>
      <sheetName val="TRUNG CHUYEN Ä_ 0.4"/>
      <sheetName val="DON GIA TRUNG CHUYEN Ä_ 0.4"/>
    </sheetNames>
    <sheetDataSet>
      <sheetData sheetId="0" refreshError="1">
        <row r="1">
          <cell r="A1" t="str">
            <v>BAÍNG DÆÛ TOAÏN CHI TIÃÚT PHÁÖN LÀÕP ÂÀÛT ÂIÃÛN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BT"/>
      <sheetName val="D.lg Thang Mo"/>
      <sheetName val="CT Thang Mo"/>
      <sheetName val="D.lg Phu Lung"/>
      <sheetName val="CT  PL"/>
      <sheetName val="D.lg Lao &amp; chai"/>
      <sheetName val="CT  Lao &amp; chai"/>
      <sheetName val="Gia thau TM"/>
      <sheetName val="TH chao thau (2)"/>
      <sheetName val="KHTC "/>
      <sheetName val="Tien do"/>
      <sheetName val="Nguon goc VT"/>
      <sheetName val="TH chao thau"/>
      <sheetName val="Ten da dat"/>
      <sheetName val=""/>
      <sheetName val="Ten da dat_x0000__x0003_材本柀果栰栌梠桼検楠"/>
      <sheetName val="Sheet1"/>
      <sheetName val="Sheet6"/>
      <sheetName val="Sheet2"/>
      <sheetName val="Sheet7"/>
      <sheetName val="Sheet4"/>
      <sheetName val="Sheet5"/>
      <sheetName val="Sheet3"/>
      <sheetName val="XL4Poppy"/>
      <sheetName val="(1)TK_ThueGTGT_Thang"/>
      <sheetName val="Ten da dat_x0000__x0003_材™本™柀™果™栰™栌™梠™桼™検™楠"/>
      <sheetName val="K懼TC "/>
      <sheetName val="Ap Don"/>
      <sheetName val="Ap Gia Be"/>
      <sheetName val="Áp Xom Moi"/>
      <sheetName val="Ap Trang Lam"/>
      <sheetName val="Ap Trung Hoa"/>
      <sheetName val="Ap Lao Tao Trung"/>
      <sheetName val="XXXXXXXX"/>
      <sheetName val="HelpMe"/>
      <sheetName val="1KP"/>
      <sheetName val="2D1"/>
      <sheetName val="3V1"/>
      <sheetName val="4P1"/>
      <sheetName val="5KL"/>
      <sheetName val="6DD"/>
      <sheetName val="7KNML"/>
      <sheetName val="8ML"/>
      <sheetName val="NC-m"/>
      <sheetName val="gia VT"/>
      <sheetName val="BTRA"/>
      <sheetName val="CFC"/>
      <sheetName val="NiCau"/>
      <sheetName val="TDO"/>
      <sheetName val="QD3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2.KLDT"/>
      <sheetName val="0.BTH.CHNG"/>
      <sheetName val="BTHKP"/>
      <sheetName val="000000"/>
      <sheetName val="3.THVT"/>
      <sheetName val="4.PTVT"/>
      <sheetName val="DANH MUC"/>
      <sheetName val="tkkl"/>
      <sheetName val="5.BANG KHOI LUONG"/>
      <sheetName val="Chiet tinh dz35"/>
      <sheetName val="Dgia vat tu"/>
      <sheetName val="Don gia_III"/>
      <sheetName val="???????????????????????????????"/>
      <sheetName val="Ten da dat_x0000__x0003_??????????"/>
      <sheetName val="Ten da dat_x0000__x0003_???????????????????"/>
      <sheetName val="K?TC "/>
      <sheetName val="Ten da dat_x0000__x0003_?™?™?™?™?™?™?™?™?™?"/>
      <sheetName val="Ap Tr@_x0004__x0000__x0001__x0000__x0000__x0000_"/>
      <sheetName val="Ap Tr@_x0004_"/>
      <sheetName val="Ten da dat?_x0003_材本柀果栰栌梠桼検楠"/>
      <sheetName val="Ten da dat?_x0003_材™本™柀™果™栰™栌™梠™桼™検™楠"/>
      <sheetName val="Ten da dat?_x0003_??????????"/>
      <sheetName val="Ten da dat?_x0003_???????????????????"/>
      <sheetName val="Ten da dat?_x0003_?™?™?™?™?™?™?™?™?™?"/>
      <sheetName val="Ap Tr@_x0004_?_x0001_???"/>
      <sheetName val="Ap Tr@_x0004_?_x0001_?"/>
      <sheetName val="Chiet tinh 0,4KV"/>
      <sheetName val="DTCT"/>
      <sheetName val="_______________________________"/>
      <sheetName val="K_TC "/>
      <sheetName val="Ten da dat__x0003_材本柀果栰栌梠桼検楠"/>
      <sheetName val="Ten da dat__x0003_材™本™柀™果™栰™栌™梠™桼™検™楠"/>
      <sheetName val="Ten da dat__x0003___________"/>
      <sheetName val="Ten da dat__x0003____________________"/>
      <sheetName val="Ten da dat__x0003__™_™_™_™_™_™_™_™_™_"/>
      <sheetName val="Ap Tr@_x0004___x0001____"/>
      <sheetName val="Ap Tr@_x0004___x0001__"/>
      <sheetName val="dongia (2)"/>
      <sheetName val="LKVL-CK-HT-GD1"/>
      <sheetName val="giathanh1"/>
      <sheetName val="lam-moi"/>
      <sheetName val="TONG HOP VL-NC"/>
      <sheetName val="thao-go"/>
      <sheetName val="THPDMoi  (2)"/>
      <sheetName val="gtrinh"/>
      <sheetName val="phuluc1"/>
      <sheetName val="chitiet"/>
      <sheetName val="TONGKE3p "/>
      <sheetName val="TH VL, NC, DDHT Thanhphuoc"/>
      <sheetName val="#REF"/>
      <sheetName val="DONGIA"/>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Ten da dat_x0000__x0000__x0000__x0000__x0000__x0000__x0000__x0000_̃̃̃̃Ϩ_x0000_㣤e狈秌_x0015__x0000_О"/>
      <sheetName val="MTO REV.2(ARMOR)"/>
      <sheetName val="D.lg Lao &amp; 2_x0000__x0000_"/>
      <sheetName val="D.lg Lao &amp; 2??"/>
      <sheetName val="D.lg Lao &amp; 2_x0000__x0000_€"/>
      <sheetName val="D.lg Lao &amp; 2??€"/>
      <sheetName val="D.lg Lao &amp; 2"/>
      <sheetName val="D.lg Lao &amp; 2__"/>
      <sheetName val="D.lg Lao &amp; 2__€"/>
      <sheetName val="Ten da dat?_x0003_???????????????7???"/>
      <sheetName val="Ten da dat_x0000__x0003_材本柀果栰栌梠桼䤜楠"/>
      <sheetName val="Sheep1"/>
      <sheetName val="_x0018_L4Poppy"/>
      <sheetName val="DF"/>
      <sheetName val="Ten da dat_x0000_f㆘f㇀f㇨f㈐f㈸fゐf㋰f㌘f㍀f㍨"/>
      <sheetName val="Ten da dat?f㆘f㇀f㇨f㈐f㈸fゐf㋰f㌘f㍀f㍨"/>
      <sheetName val="Ten da dat?_x0003_材本柀果栰栌梠桼䤜楠"/>
      <sheetName val="Thuong"/>
      <sheetName val="DKL"/>
      <sheetName val="TGL-TC"/>
      <sheetName val="Chart1"/>
      <sheetName val="TLL"/>
      <sheetName val="TTL"/>
      <sheetName val="DKTC "/>
      <sheetName val="HDTS"/>
      <sheetName val="TTLuong"/>
      <sheetName val="Ten da dat????????̃̃̃̃Ϩ?㣤e狈秌_x0015_?О"/>
      <sheetName val="_x0000__x0000__x0000__x0000__x0000__x0000__x0000__x0001__x0000_??_x0000__x0000__x0000__x0000__x0000__x0000__x0000__x0000__x0000__x0000__x0000__x0000__x0000__x0000_??_x0000__x0000_?_x0000_"/>
      <sheetName val="???????_x0001_???????????????????????"/>
      <sheetName val="Khoi luong"/>
      <sheetName val="f?f?f?f?f?f?f?f?f?f?f?f?f?f?f?f"/>
      <sheetName val="f_f_f_f_f_f_f_f_f_f_f_f_f_f_f_f"/>
      <sheetName val="D_lg_Thang_Mo"/>
      <sheetName val="CT_Thang_Mo"/>
      <sheetName val="D_lg_Phu_Lung"/>
      <sheetName val="CT__PL"/>
      <sheetName val="D_lg_Lao_&amp;_chai"/>
      <sheetName val="CT__Lao_&amp;_chai"/>
      <sheetName val="Gia_thau_TM"/>
      <sheetName val="TH_chao_thau_(2)"/>
      <sheetName val="KHTC_"/>
      <sheetName val="Tien_do"/>
      <sheetName val="Nguon_goc_VT"/>
      <sheetName val="TH_chao_thau"/>
      <sheetName val="Ten_da_dat"/>
      <sheetName val="gia_VT"/>
      <sheetName val="Ap_Don"/>
      <sheetName val="Ap_Gia_Be"/>
      <sheetName val="Áp_Xom_Moi"/>
      <sheetName val="Ap_Trang_Lam"/>
      <sheetName val="Ap_Trung_Hoa"/>
      <sheetName val="Ap_Lao_Tao_Trung"/>
      <sheetName val="Ten_da_dat材™本™柀™果™栰™栌™梠™桼™検™楠"/>
      <sheetName val="K懼TC_"/>
      <sheetName val="2_KLDT"/>
      <sheetName val="0_BTH_CHNG"/>
      <sheetName val="3_THVT"/>
      <sheetName val="4_PTVT"/>
      <sheetName val="DANH_MUC"/>
      <sheetName val="5_BANG_KHOI_LUONG"/>
      <sheetName val="MTO_REV_2(ARMOR)"/>
      <sheetName val="Ten_da_dat材本柀果栰栌梠桼検楠"/>
      <sheetName val="D_lg_Thang_Mo1"/>
      <sheetName val="CT_Thang_Mo1"/>
      <sheetName val="D_lg_Phu_Lung1"/>
      <sheetName val="CT__PL1"/>
      <sheetName val="D_lg_Lao_&amp;_chai1"/>
      <sheetName val="CT__Lao_&amp;_chai1"/>
      <sheetName val="Gia_thau_TM1"/>
      <sheetName val="TH_chao_thau_(2)1"/>
      <sheetName val="KHTC_1"/>
      <sheetName val="Tien_do1"/>
      <sheetName val="Nguon_goc_VT1"/>
      <sheetName val="TH_chao_thau1"/>
      <sheetName val="Ten_da_dat1"/>
      <sheetName val="gia_VT1"/>
      <sheetName val="Ap_Don1"/>
      <sheetName val="Ap_Gia_Be1"/>
      <sheetName val="Áp_Xom_Moi1"/>
      <sheetName val="Ap_Trang_Lam1"/>
      <sheetName val="Ap_Trung_Hoa1"/>
      <sheetName val="Ap_Lao_Tao_Trung1"/>
      <sheetName val="K懼TC_1"/>
      <sheetName val="2_KLDT1"/>
      <sheetName val="0_BTH_CHNG1"/>
      <sheetName val="3_THVT1"/>
      <sheetName val="4_PTVT1"/>
      <sheetName val="DANH_MUC1"/>
      <sheetName val="5_BANG_KHOI_LUONG1"/>
      <sheetName val="MTO_REV_2(ARMOR)1"/>
      <sheetName val="瑥㌳_x0007_匀"/>
      <sheetName val="桓敥㍴ܴ_x0000_桓敥㍴ܵ_x0000_桓敥㍴"/>
      <sheetName val="ܵ_x0000_桓敥㍴ܶ_x0000_桓敥㍴ܷ"/>
      <sheetName val="ܸ_x0000_桓敥㍴ܹ"/>
      <sheetName val="㤳_x0007_匀敨瑥〴_x0007_匀敨瑥ㄴ_x0007_匀敨瑥"/>
      <sheetName val="瑥ㄴ_x0007_匀敨瑥㈴_x0007_匀敨瑥㌴_x0007_匀"/>
      <sheetName val="桓敥㑴ܳ_x0000_桓敥㑴ܴ_x0000_桓"/>
      <sheetName val="瑥㘴_x0007_匀敨"/>
      <sheetName val="敨瑥㜴_x0007_匀敨瑥"/>
      <sheetName val="敨瑥㠴_x0007_匀敨瑥㤴_x0007_匀敨瑥"/>
      <sheetName val="ܹ_x0000_桓敥㕴Ȱ_x0000_䍎_x0002_嘀ь_x0000_"/>
      <sheetName val="Ƀ_x0000_䱖_x0004_吀䑈є_x0000_䡔呑"/>
      <sheetName val="桓敥㍴ܷ_x0000_桓敥㍴ܸ_x0000_桓敥㍴"/>
      <sheetName val="㑴ܴ_x0000_桓敥㑴ܵ_x0000_桓敥㑴ܶ_x0000_桓敥㑴"/>
      <sheetName val="PRO.OT1"/>
      <sheetName val="gia vt,nc,may"/>
      <sheetName val="桓敥㍴ܴ"/>
      <sheetName val="ܵ"/>
      <sheetName val="ܸ"/>
      <sheetName val="桓敥㑴ܳ"/>
      <sheetName val="ܹ"/>
      <sheetName val="桓敥㍴ܷ"/>
      <sheetName val="㑴ܴ"/>
      <sheetName val="Ten da dat_x0000__x0003_材_x0019_本柀果栰栌梠桼検楠"/>
      <sheetName val="Cheet5"/>
      <sheetName val="???/???????????????????????????"/>
      <sheetName val="Ten da dat__x0003________________7___"/>
      <sheetName val="Ten da dat__x0003_???????????????????"/>
      <sheetName val="Ten da dat__x0003_??????????"/>
      <sheetName val="Ten da dat?_x0003_材_x0019_本柀果栰栌梠桼検楠"/>
      <sheetName val="Ten da dat__x0003_材本柀果栰栌梠桼䤜楠"/>
      <sheetName val="Ten da dat__x0003_材_x0019_本柀果栰栌梠桼検楠"/>
      <sheetName val="D.lg Lao &amp;&quot;chai"/>
      <sheetName val="Ten da dat_x0000__x0003_材本柀_x0019_果䠰栌梠桼検楠"/>
      <sheetName val="QUY1"/>
      <sheetName val="QUY2"/>
      <sheetName val="QUY3"/>
      <sheetName val="QUY4"/>
      <sheetName val="Nam"/>
      <sheetName val="2011"/>
      <sheetName val="Q.1"/>
      <sheetName val="Q.2"/>
      <sheetName val="th.7ch. nhu"/>
      <sheetName val="Bang KT"/>
      <sheetName val="DS T.bi"/>
      <sheetName val="CPK"/>
      <sheetName val="Ten_da_dat??????????"/>
      <sheetName val="Ten_da_dat???????????????????"/>
      <sheetName val="Ten_da_dat__________"/>
      <sheetName val="Ten_da_dat___________________"/>
      <sheetName val="Ten da dat_f㆘f㇀f㇨f㈐f㈸fゐf㋰f㌘f㍀f㍨"/>
      <sheetName val="Ten da dat_x0000_̃_x0007__x0000_%_x0000__x0000__x0000__x0000__x0000__x0000__x0000_̃̃_xffff__xffff_̃̃̃̃̃"/>
      <sheetName val="Chiet tinh dz22"/>
      <sheetName val="桓敥㍴ܴ?桓敥㍴ܵ?桓敥㍴"/>
      <sheetName val="ܵ?桓敥㍴ܶ?桓敥㍴ܷ"/>
      <sheetName val="ܸ?桓敥㍴ܹ"/>
      <sheetName val="桓敥㑴ܳ?桓敥㑴ܴ?桓"/>
      <sheetName val="ܹ?桓敥㕴Ȱ?䍎_x0002_嘀ь?"/>
      <sheetName val="Ƀ?䱖_x0004_吀䑈є?䡔呑"/>
      <sheetName val="桓敥㍴ܷ?桓敥㍴ܸ?桓敥㍴"/>
      <sheetName val="㑴ܴ?桓敥㑴ܵ?桓敥㑴ܶ?桓敥㑴"/>
      <sheetName val="Ten da dat?̃_x0007_?%???????̃̃_xffff__xffff_̃̃̃̃̃"/>
      <sheetName val="Ten da dat________̃̃̃̃Ϩ_㣤e狈秌_x0015__О"/>
      <sheetName val="________x0001________________________"/>
      <sheetName val="桓敥㍴ܴ_桓敥㍴ܵ_桓敥㍴"/>
      <sheetName val="ܵ_桓敥㍴ܶ_桓敥㍴ܷ"/>
      <sheetName val="ܸ_桓敥㍴ܹ"/>
      <sheetName val="桓敥㑴ܳ_桓敥㑴ܴ_桓"/>
      <sheetName val="ܹ_桓敥㕴Ȱ_䍎_x0002_嘀ь_"/>
      <sheetName val="Ƀ_䱖_x0004_吀䑈є_䡔呑"/>
      <sheetName val="桓敥㍴ܷ_桓敥㍴ܸ_桓敥㍴"/>
      <sheetName val="㑴ܴ_桓敥㑴ܵ_桓敥㑴ܶ_桓敥㑴"/>
      <sheetName val="Ƀ"/>
      <sheetName val="Ten da dat_̃_x0007__%_______̃̃_xffff__xffff_̃̃̃̃̃"/>
      <sheetName val="[Du thau Yªn Minh - Hµ Giang.xl"/>
    </sheetNames>
    <sheetDataSet>
      <sheetData sheetId="0" refreshError="1"/>
      <sheetData sheetId="1" refreshError="1"/>
      <sheetData sheetId="2" refreshError="1">
        <row r="34">
          <cell r="B34" t="str">
            <v>CT</v>
          </cell>
          <cell r="C34" t="str">
            <v>VËn chuyÓn  bª t«ng M50</v>
          </cell>
          <cell r="D34" t="str">
            <v>m3</v>
          </cell>
          <cell r="E34">
            <v>0.216</v>
          </cell>
          <cell r="H34">
            <v>92717.262667499992</v>
          </cell>
        </row>
        <row r="35">
          <cell r="B35" t="str">
            <v>CT</v>
          </cell>
          <cell r="C35" t="str">
            <v>VËn chuyÓn  bª t«ng M150</v>
          </cell>
          <cell r="D35" t="str">
            <v>m3</v>
          </cell>
          <cell r="E35">
            <v>1.1000000000000001</v>
          </cell>
          <cell r="H35">
            <v>89605.428454999987</v>
          </cell>
        </row>
        <row r="36">
          <cell r="B36" t="str">
            <v>CT</v>
          </cell>
          <cell r="C36" t="str">
            <v>VËn chuyÓn  bª t«ng M200</v>
          </cell>
          <cell r="D36" t="str">
            <v>m3</v>
          </cell>
          <cell r="E36">
            <v>0.08</v>
          </cell>
          <cell r="H36">
            <v>67242.986511249997</v>
          </cell>
        </row>
        <row r="39">
          <cell r="B39" t="str">
            <v>03.2203</v>
          </cell>
          <cell r="C39" t="str">
            <v>LÊp + ®¾p ®Êt mãng</v>
          </cell>
          <cell r="D39" t="str">
            <v>m3</v>
          </cell>
          <cell r="E39">
            <v>6.6133333333333351</v>
          </cell>
          <cell r="H39">
            <v>10890</v>
          </cell>
        </row>
        <row r="93">
          <cell r="B93" t="str">
            <v>TT</v>
          </cell>
          <cell r="C93" t="str">
            <v>§Òn bï ®Êt m­în thi c«ng</v>
          </cell>
          <cell r="D93" t="str">
            <v>m2</v>
          </cell>
          <cell r="E93">
            <v>3.84</v>
          </cell>
          <cell r="F93">
            <v>1100</v>
          </cell>
        </row>
        <row r="161">
          <cell r="B161" t="str">
            <v>03.3103</v>
          </cell>
          <cell r="C161" t="str">
            <v>§µo ®Êt cÊp 3 r·nh tiÕp ®Þa</v>
          </cell>
          <cell r="D161" t="str">
            <v>m3</v>
          </cell>
          <cell r="E161">
            <v>4</v>
          </cell>
          <cell r="H161">
            <v>21926</v>
          </cell>
        </row>
        <row r="162">
          <cell r="B162" t="str">
            <v>03.3203</v>
          </cell>
          <cell r="C162" t="str">
            <v>LÊp ®Êt r·nh tiÕp ®Þa</v>
          </cell>
          <cell r="D162" t="str">
            <v>m3</v>
          </cell>
          <cell r="E162">
            <v>4</v>
          </cell>
          <cell r="H162">
            <v>10007</v>
          </cell>
        </row>
        <row r="182">
          <cell r="B182" t="str">
            <v>02.1443</v>
          </cell>
          <cell r="C182" t="str">
            <v>VËn chuyÓn d©y dÉn</v>
          </cell>
          <cell r="D182" t="str">
            <v>TÊn</v>
          </cell>
          <cell r="E182">
            <v>0.34369919999999998</v>
          </cell>
          <cell r="H182">
            <v>48749.399999999994</v>
          </cell>
        </row>
        <row r="189">
          <cell r="B189" t="str">
            <v>03.1113</v>
          </cell>
          <cell r="C189" t="str">
            <v>§µo ®Êt cÊp 3 ®é s©u &gt;1m; S &lt; 5m2</v>
          </cell>
          <cell r="D189" t="str">
            <v>m3</v>
          </cell>
          <cell r="E189">
            <v>3.3599999999999994</v>
          </cell>
          <cell r="H189">
            <v>24428</v>
          </cell>
        </row>
        <row r="220">
          <cell r="B220" t="str">
            <v>§g VC 36</v>
          </cell>
          <cell r="C220" t="str">
            <v>V/c Cét BT tõ NM BT chÌm lªn Ctr×nh</v>
          </cell>
          <cell r="D220" t="str">
            <v>TÊn</v>
          </cell>
          <cell r="E220">
            <v>0.22500000000000001</v>
          </cell>
          <cell r="H220">
            <v>7358</v>
          </cell>
          <cell r="I220">
            <v>239962.80000000002</v>
          </cell>
        </row>
        <row r="309">
          <cell r="B309" t="str">
            <v>02.2401</v>
          </cell>
          <cell r="C309" t="str">
            <v>Trung chuyÓn d©y, thÐp, PK...: 700 m</v>
          </cell>
          <cell r="D309" t="str">
            <v>TÊn</v>
          </cell>
          <cell r="E309">
            <v>3.2467334399999999</v>
          </cell>
          <cell r="H309">
            <v>15289.96</v>
          </cell>
          <cell r="I309">
            <v>84338.099999999991</v>
          </cell>
          <cell r="J309">
            <v>0</v>
          </cell>
          <cell r="K309">
            <v>0</v>
          </cell>
          <cell r="L309">
            <v>49642.424428262399</v>
          </cell>
          <cell r="M309">
            <v>273823.32953606395</v>
          </cell>
        </row>
        <row r="323">
          <cell r="B323" t="str">
            <v>03.3103</v>
          </cell>
          <cell r="C323" t="str">
            <v>§µo ®Êt cÊp 3 r·nh tiÕp ®Þa</v>
          </cell>
          <cell r="D323" t="str">
            <v>m3</v>
          </cell>
          <cell r="E323">
            <v>1.2000000000000002</v>
          </cell>
          <cell r="H323">
            <v>21296</v>
          </cell>
        </row>
        <row r="324">
          <cell r="B324" t="str">
            <v>03.3203</v>
          </cell>
          <cell r="C324" t="str">
            <v>LÊp ®Êt r·nh tiÕp ®Þa</v>
          </cell>
          <cell r="D324" t="str">
            <v>m3</v>
          </cell>
          <cell r="E324">
            <v>1.2000000000000002</v>
          </cell>
          <cell r="H324">
            <v>10007</v>
          </cell>
        </row>
        <row r="350">
          <cell r="B350" t="str">
            <v>04.9102</v>
          </cell>
          <cell r="C350" t="str">
            <v>L¾p ®Æt xµ trªn cét BTLT</v>
          </cell>
          <cell r="D350" t="str">
            <v>Kg</v>
          </cell>
          <cell r="E350">
            <v>68.53</v>
          </cell>
          <cell r="F350">
            <v>8500</v>
          </cell>
          <cell r="H350">
            <v>181.47</v>
          </cell>
        </row>
        <row r="370">
          <cell r="B370" t="str">
            <v>04.8102</v>
          </cell>
          <cell r="C370" t="str">
            <v>L¾p ®Æt gi¸ trªn cét BTLT</v>
          </cell>
          <cell r="D370" t="str">
            <v>Kg</v>
          </cell>
          <cell r="E370">
            <v>11.68</v>
          </cell>
          <cell r="F370">
            <v>8500</v>
          </cell>
          <cell r="H370">
            <v>155.58600000000001</v>
          </cell>
        </row>
        <row r="390">
          <cell r="B390" t="str">
            <v>04.8101</v>
          </cell>
          <cell r="C390" t="str">
            <v>L¾p ®Æt thang trªn cét BTLT</v>
          </cell>
          <cell r="D390" t="str">
            <v>Kg</v>
          </cell>
          <cell r="E390">
            <v>59.59</v>
          </cell>
          <cell r="F390">
            <v>8500</v>
          </cell>
          <cell r="H390">
            <v>171.14500000000001</v>
          </cell>
        </row>
        <row r="406">
          <cell r="B406" t="str">
            <v>§g VC 36</v>
          </cell>
          <cell r="C406" t="str">
            <v>V/c vËt t­ B mua tõ HN lªn Hµ Giang</v>
          </cell>
          <cell r="D406" t="str">
            <v>TÊn</v>
          </cell>
          <cell r="E406">
            <v>0.15108000000000002</v>
          </cell>
          <cell r="H406">
            <v>6033</v>
          </cell>
          <cell r="I406">
            <v>239962.80000000002</v>
          </cell>
        </row>
        <row r="431">
          <cell r="B431" t="str">
            <v>02.2601</v>
          </cell>
          <cell r="C431" t="str">
            <v>Trung chuyÓn ThiÕt bÞ: 1,5 Km</v>
          </cell>
          <cell r="D431" t="str">
            <v>TÊn</v>
          </cell>
          <cell r="E431">
            <v>4.0000000000000001E-3</v>
          </cell>
          <cell r="H431">
            <v>12546.659999999998</v>
          </cell>
          <cell r="I431">
            <v>84338.099999999991</v>
          </cell>
        </row>
        <row r="432">
          <cell r="B432" t="str">
            <v>§g VC 36</v>
          </cell>
          <cell r="C432" t="str">
            <v>VËn chuyÓn tõ kho ®Õn CTr×nh</v>
          </cell>
          <cell r="D432" t="str">
            <v>TÊn</v>
          </cell>
          <cell r="E432">
            <v>4.0000000000000001E-3</v>
          </cell>
          <cell r="H432">
            <v>11037</v>
          </cell>
          <cell r="I432">
            <v>40268.799999999996</v>
          </cell>
        </row>
      </sheetData>
      <sheetData sheetId="3" refreshError="1"/>
      <sheetData sheetId="4" refreshError="1">
        <row r="8">
          <cell r="B8" t="str">
            <v>02.1464</v>
          </cell>
          <cell r="C8" t="str">
            <v>V/c cét bª t«ng li t©m 12b</v>
          </cell>
          <cell r="D8" t="str">
            <v>TÊn</v>
          </cell>
          <cell r="E8">
            <v>1</v>
          </cell>
          <cell r="H8">
            <v>90972.200000000012</v>
          </cell>
        </row>
        <row r="25">
          <cell r="B25" t="str">
            <v>CT</v>
          </cell>
          <cell r="C25" t="str">
            <v>VËn chuyÓn  bª t«ng M50</v>
          </cell>
          <cell r="D25" t="str">
            <v>m3</v>
          </cell>
          <cell r="E25">
            <v>0.216</v>
          </cell>
          <cell r="H25">
            <v>92717.262667499992</v>
          </cell>
        </row>
        <row r="125">
          <cell r="B125" t="str">
            <v>CT</v>
          </cell>
          <cell r="C125" t="str">
            <v>VËn chuyÓn Bª t«ng M 100</v>
          </cell>
          <cell r="D125" t="str">
            <v>m3</v>
          </cell>
          <cell r="E125">
            <v>0.48</v>
          </cell>
          <cell r="H125">
            <v>92817.147648749989</v>
          </cell>
        </row>
        <row r="288">
          <cell r="B288" t="str">
            <v>02.1353</v>
          </cell>
          <cell r="C288" t="str">
            <v>VËn chuyÓn thÐp rêi 350 m; HS: 1,5</v>
          </cell>
          <cell r="D288" t="str">
            <v>TÊn</v>
          </cell>
          <cell r="E288">
            <v>6.8530000000000008E-2</v>
          </cell>
          <cell r="H288">
            <v>54311.774999999994</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refreshError="1"/>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refreshError="1"/>
      <sheetData sheetId="137"/>
      <sheetData sheetId="138" refreshError="1"/>
      <sheetData sheetId="139" refreshError="1"/>
      <sheetData sheetId="140" refreshError="1"/>
      <sheetData sheetId="14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sheetData sheetId="151"/>
      <sheetData sheetId="152" refreshError="1"/>
      <sheetData sheetId="153"/>
      <sheetData sheetId="154"/>
      <sheetData sheetId="155"/>
      <sheetData sheetId="156"/>
      <sheetData sheetId="157"/>
      <sheetData sheetId="158" refreshError="1"/>
      <sheetData sheetId="159" refreshError="1"/>
      <sheetData sheetId="160" refreshError="1"/>
      <sheetData sheetId="161" refreshError="1"/>
      <sheetData sheetId="162" refreshError="1"/>
      <sheetData sheetId="163" refreshError="1"/>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 toan"/>
      <sheetName val="Phan tich vat tu"/>
      <sheetName val="Tong hop vat tu"/>
      <sheetName val="Gia tri vat tu"/>
      <sheetName val="Chenh lech vat tu"/>
      <sheetName val="Chi phi van chuyen"/>
      <sheetName val="Don gia chi tiet"/>
      <sheetName val="Du thau"/>
      <sheetName val="Tong hop kinh phi"/>
      <sheetName val="Tu van Thiet ke"/>
      <sheetName val="Tien do thi cong"/>
      <sheetName val="Bia du toan"/>
      <sheetName val="Tro giup"/>
      <sheetName val="Config"/>
      <sheetName val="Work-Condition"/>
      <sheetName val="Gia giao VL den HT"/>
      <sheetName val="Gia VL den HT"/>
      <sheetName val="Tong hop DTXD CT"/>
      <sheetName val="Du toan XDCT"/>
      <sheetName val="Tong hop CPXD"/>
      <sheetName val="Tong hop CPTB"/>
      <sheetName val="Tong hop CPK"/>
      <sheetName val="Tu van Thiet ke 1"/>
      <sheetName val="Macro1"/>
      <sheetName val="Macro2"/>
      <sheetName val="Macro3"/>
      <sheetName val="~         "/>
      <sheetName val="QD 957-2009"/>
      <sheetName val="Cong van 1751"/>
      <sheetName val="XL4Poppy"/>
      <sheetName val="Vat lieu den chan CT"/>
      <sheetName val="Cuoc VC"/>
      <sheetName val="Biaky"/>
      <sheetName val="HelpMe"/>
      <sheetName val="TH_DT"/>
      <sheetName val="Dtoan"/>
      <sheetName val="CLVL"/>
      <sheetName val="PTVL"/>
      <sheetName val="Tiendo"/>
      <sheetName val="CS_TDGCT"/>
      <sheetName val="Mau DGCT"/>
      <sheetName val="Bia Quyet Toan"/>
      <sheetName val="Tra thep hinh"/>
      <sheetName val="XL4Test5"/>
      <sheetName val="VL"/>
      <sheetName val="VLBTN"/>
      <sheetName val="GVLCCT"/>
      <sheetName val="GNC"/>
      <sheetName val="GMXD"/>
      <sheetName val="THKP"/>
      <sheetName val="THKP Khao sat"/>
      <sheetName val="QLDA1751"/>
      <sheetName val="QLDA"/>
      <sheetName val="Luat XD"/>
      <sheetName val="Data"/>
      <sheetName val="QLDA1"/>
      <sheetName val="DUTOAN1"/>
      <sheetName val="DGCPV"/>
      <sheetName val="Thuyet Minh"/>
      <sheetName val="HS_TDT"/>
      <sheetName val="DMCP"/>
      <sheetName val="Phan tich ca may"/>
      <sheetName val="Chenh lech ca may"/>
      <sheetName val="Chiet tinh don gia CM"/>
      <sheetName val="Tong hop kinh phi co Bu GCM"/>
      <sheetName val="Tong hop DTCT"/>
      <sheetName val="Tong hop DT CPXD TH"/>
      <sheetName val="TLg Laitau"/>
      <sheetName val="TLg CN&amp;Laixe"/>
      <sheetName val="TLg Laitau (2)"/>
      <sheetName val="TLg CN&amp;Laixe (2)"/>
      <sheetName val="ngoi dong"/>
      <sheetName val="Coso"/>
      <sheetName val="CapCT"/>
      <sheetName val="Tra2"/>
      <sheetName val="Tra1"/>
      <sheetName val="DieuchinhTKe"/>
      <sheetName val="Tra2_GT"/>
      <sheetName val="Tra1_GT"/>
      <sheetName val="DieuchinhTKe(GT)"/>
      <sheetName val="Bia ngoai"/>
      <sheetName val="Bia trong"/>
      <sheetName val="Thuyetminh"/>
      <sheetName val="TongHopDutoan_GT"/>
      <sheetName val="TonghopDutoan_DD"/>
      <sheetName val="Tra2_DD"/>
      <sheetName val="Tra1_DD"/>
      <sheetName val="DieuchinhTKe(DD)"/>
      <sheetName val="TonghopDutoan_TL"/>
      <sheetName val="THChiphiXD_TBi"/>
      <sheetName val="Tong hop"/>
      <sheetName val="Xay dung"/>
      <sheetName val="ca may"/>
      <sheetName val="VT"/>
      <sheetName val="NC"/>
      <sheetName val="MTP"/>
      <sheetName val="Sheet1"/>
      <sheetName val="Sheet2"/>
      <sheetName val="CPV"/>
      <sheetName val="CanCu"/>
      <sheetName val="GDT"/>
      <sheetName val="DGCT"/>
      <sheetName val="GiaVLDT"/>
      <sheetName val="Vua"/>
      <sheetName val="Phan tich hao phi"/>
      <sheetName val="TH hao phi"/>
      <sheetName val="vcbo"/>
      <sheetName val="TH tu van"/>
      <sheetName val="xxxxxxxx"/>
      <sheetName val="CT"/>
      <sheetName val="Bia du toan (2)"/>
      <sheetName val="Van chuyen vat lieu TC"/>
      <sheetName val="Gia vat lieu"/>
      <sheetName val="Chi phi vat lieu"/>
      <sheetName val="Bu nhien lieu"/>
      <sheetName val="00000000"/>
      <sheetName val="Bao cao KH"/>
      <sheetName val="Vat tu"/>
      <sheetName val="May"/>
      <sheetName val="Nhan cong"/>
      <sheetName val="TT phi khac"/>
      <sheetName val="Chi phi lan trai"/>
      <sheetName val="Chi phi chung"/>
      <sheetName val="P.A.K.D"/>
      <sheetName val="Bia P.A.K.D"/>
      <sheetName val="chi tiet TBA 220,4"/>
      <sheetName val="TH 160"/>
      <sheetName val="Bia  160"/>
      <sheetName val="TH-TBA THAO DO"/>
      <sheetName val="bia THAODO TBA"/>
      <sheetName val="TH thao do 35"/>
      <sheetName val="bia 35 thao do"/>
      <sheetName val="Phuluc 3"/>
      <sheetName val="Phuluc 3.a"/>
      <sheetName val="Phu luc 3.b"/>
      <sheetName val="Phuluc 1"/>
      <sheetName val="CPTV"/>
      <sheetName val="chiet tinh"/>
      <sheetName val="Phu luc 2"/>
      <sheetName val="SL dau tien"/>
      <sheetName val="th CT"/>
      <sheetName val="TKP"/>
      <sheetName val="TH"/>
      <sheetName val="TH dz 22"/>
      <sheetName val="bia 22KV"/>
      <sheetName val="BIA TNGHIEM 22"/>
      <sheetName val="chi tiet dz 22 kv"/>
      <sheetName val="vt 22"/>
      <sheetName val="SLVC-22"/>
      <sheetName val="VCDD_22"/>
      <sheetName val="TONG KE DZ 22 KV"/>
      <sheetName val="trungchuyen DZ"/>
      <sheetName val="DG vat tu"/>
      <sheetName val="TH_NHADIEU KHIEN"/>
      <sheetName val="chi tiet TBA"/>
      <sheetName val="VT_TB TBA"/>
      <sheetName val="TH NT+NT"/>
      <sheetName val="chitietdatdao"/>
      <sheetName val="Bia TBA"/>
      <sheetName val="Bia XD TBA"/>
      <sheetName val="Bia NT+NT TBA"/>
      <sheetName val="Bia Kho Tam"/>
      <sheetName val="Bia PQ Tuyen"/>
      <sheetName val="PQ tuyen"/>
      <sheetName val="CPDB"/>
      <sheetName val="DM 66"/>
      <sheetName val="HSDC GOC"/>
      <sheetName val="DLNS"/>
      <sheetName val="DGVCTC 67"/>
      <sheetName val="vc vat tu CHUNG "/>
      <sheetName val="Gvlcht"/>
      <sheetName val="GT 1m3 BT"/>
      <sheetName val="T T CL VC DZ 22"/>
      <sheetName val="DG 89"/>
      <sheetName val="SLVC TBA"/>
      <sheetName val="VCDD_TBA"/>
      <sheetName val="DM 67"/>
      <sheetName val="DM 85"/>
      <sheetName val="Chiet tinh ca may"/>
      <sheetName val="TLg LX, LT"/>
      <sheetName val="Bang tra Chi phi khac"/>
      <sheetName val="Bia lot"/>
      <sheetName val="Chenh lech VT 2"/>
      <sheetName val="Van chuyen 2"/>
      <sheetName val="Khao sat dia hinh"/>
      <sheetName val="Tong hop kinh phi 2"/>
      <sheetName val="Tu van thuyet ke"/>
      <sheetName val="Tong hop kinh phi tinh ca may"/>
      <sheetName val="TB"/>
      <sheetName val="Chenh lech va4 tu"/>
      <sheetName val="Tu van Thhet ke"/>
      <sheetName val="Config&quot;"/>
      <sheetName val="StartUp"/>
      <sheetName val="Du toan (2)"/>
      <sheetName val="Tong hop kinh phi (2)"/>
      <sheetName val="Config (2)"/>
      <sheetName val="Phan tic( 6a4 4u"/>
      <sheetName val="TM quyet toan"/>
      <sheetName val="Thuyet minh "/>
      <sheetName val="Khoi luong quyet toan"/>
      <sheetName val="Bang Khoi luong"/>
      <sheetName val="Phu luc 0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
          <cell r="A1" t="str">
            <v>Dutoan2001</v>
          </cell>
        </row>
      </sheetData>
      <sheetData sheetId="13" refreshError="1"/>
      <sheetData sheetId="14" refreshError="1"/>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refreshError="1"/>
      <sheetData sheetId="91" refreshError="1"/>
      <sheetData sheetId="92" refreshError="1"/>
      <sheetData sheetId="93"/>
      <sheetData sheetId="94"/>
      <sheetData sheetId="95"/>
      <sheetData sheetId="96"/>
      <sheetData sheetId="97"/>
      <sheetData sheetId="98"/>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refreshError="1"/>
      <sheetData sheetId="179" refreshError="1"/>
      <sheetData sheetId="180"/>
      <sheetData sheetId="181"/>
      <sheetData sheetId="182" refreshError="1"/>
      <sheetData sheetId="183" refreshError="1"/>
      <sheetData sheetId="184" refreshError="1"/>
      <sheetData sheetId="185" refreshError="1"/>
      <sheetData sheetId="186" refreshError="1"/>
      <sheetData sheetId="187"/>
      <sheetData sheetId="188"/>
      <sheetData sheetId="189" refreshError="1"/>
      <sheetData sheetId="190" refreshError="1"/>
      <sheetData sheetId="19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Z"/>
      <sheetName val="KCCP"/>
      <sheetName val="CANDOI TC"/>
      <sheetName val="TONGHOP"/>
      <sheetName val="DVKD"/>
    </sheetNames>
    <sheetDataSet>
      <sheetData sheetId="0"/>
      <sheetData sheetId="1"/>
      <sheetData sheetId="2"/>
      <sheetData sheetId="3"/>
      <sheetData sheetId="4"/>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Quantity"/>
      <sheetName val="KP_List"/>
      <sheetName val="PU_ITALY "/>
      <sheetName val="Prices"/>
      <sheetName val="Module1"/>
      <sheetName val="Module2"/>
      <sheetName val="XL4Poppy"/>
      <sheetName val="6787CWFASE2CASE2_00"/>
      <sheetName val="THDZ0,4"/>
      <sheetName val="TH DZ35"/>
      <sheetName val="THTram"/>
      <sheetName val="Tro giup"/>
      <sheetName val="DON GIA CAN THO"/>
      <sheetName val="Don gia chi tiet"/>
      <sheetName val="Sheet1"/>
      <sheetName val="조명시설"/>
      <sheetName val="TinhGiaMTC"/>
      <sheetName val="TinhGiaNC"/>
      <sheetName val="RAB AR&amp;STR"/>
      <sheetName val="Earthwork"/>
      <sheetName val="Input"/>
      <sheetName val="DANHPHAP"/>
      <sheetName val="chi tiet TBA"/>
      <sheetName val="chi tiet C"/>
      <sheetName val="공통가설"/>
      <sheetName val="ptnc"/>
      <sheetName val="ptvl"/>
      <sheetName val="ptm"/>
      <sheetName val="SILICATE"/>
      <sheetName val="물량표S"/>
      <sheetName val="DG"/>
      <sheetName val="XT_Buoc 3"/>
      <sheetName val="PU_ITALY_"/>
      <sheetName val="TH_DZ35"/>
      <sheetName val="Tro_giup"/>
      <sheetName val="DON_GIA_CAN_THO"/>
      <sheetName val="Don gia"/>
      <sheetName val="DC"/>
      <sheetName val="NL"/>
      <sheetName val="DON GIA TRAM (3)"/>
      <sheetName val="dongia"/>
      <sheetName val="VL,NC,MTC"/>
      <sheetName val="#REF"/>
      <sheetName val="DATA"/>
      <sheetName val="Customize Your Purchase Order"/>
      <sheetName val="RAB_AR&amp;STR"/>
      <sheetName val="chi_tiet_TBA"/>
      <sheetName val="chi_tiet_C"/>
      <sheetName val="Customize_Your_Purchase_Order"/>
      <sheetName val="BG"/>
      <sheetName val="FitOutConfCentre"/>
      <sheetName val="내역서"/>
      <sheetName val="KLHT"/>
      <sheetName val="CHITIET VL-NC-TT -1p"/>
      <sheetName val="CHITIET VL-NC-TT-3p"/>
      <sheetName val="TONG HOP VL-NC TT"/>
      <sheetName val="TDTKP1"/>
      <sheetName val="KPVC-BD "/>
      <sheetName val="Shdet1"/>
      <sheetName val="PU_ITALY_1"/>
      <sheetName val="TH_DZ351"/>
      <sheetName val="Tro_giup1"/>
      <sheetName val="DON_GIA_CAN_THO1"/>
      <sheetName val="gvl"/>
      <sheetName val="TONGKE-HT"/>
      <sheetName val="7606 DZ"/>
      <sheetName val="Control"/>
      <sheetName val="THVATT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refreshError="1"/>
      <sheetData sheetId="65" refreshError="1"/>
      <sheetData sheetId="66" refreshError="1"/>
      <sheetData sheetId="67" refreshError="1"/>
      <sheetData sheetId="68" refreshError="1"/>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tb"/>
      <sheetName val="THTT"/>
      <sheetName val="THQT"/>
      <sheetName val="TH§Z6Kv"/>
      <sheetName val="VLNCZ6kV"/>
      <sheetName val="CTDZ 6kV"/>
      <sheetName val="THTBA"/>
      <sheetName val="VLNCTBA"/>
      <sheetName val="CTTBA"/>
      <sheetName val="THdz0,4"/>
      <sheetName val="Vlncdz0,4cto"/>
      <sheetName val="CTDZ 0.4+cto"/>
      <sheetName val="CTbe tong"/>
      <sheetName val="Trongluong"/>
      <sheetName val="vc"/>
      <sheetName val="TH§Z6Kv (gd1)"/>
      <sheetName val="VLNCZ6kV (gd1)"/>
      <sheetName val="CTDZ6kv (gd1) "/>
      <sheetName val="THtba(gd1)"/>
      <sheetName val="VLNCTBA (gd1)"/>
      <sheetName val="CTTBA (gd1)"/>
      <sheetName val="THdz0,4 (gd1)"/>
      <sheetName val="Vlncdz0,4cto (gd1)"/>
      <sheetName val="CTDZ 0.4+cto (GD1)"/>
      <sheetName val="Sheet1"/>
      <sheetName val="XXXXXXXX"/>
      <sheetName val="XXXXXXX0"/>
      <sheetName val="XL4Poppy"/>
      <sheetName val="CTDZ6kv _gd1_ "/>
      <sheetName val="CTTBA _gd1_"/>
      <sheetName val="CTDZ 0_4_cto _GD1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8">
          <cell r="C8" t="str">
            <v>Bª t«ng M50</v>
          </cell>
          <cell r="H8">
            <v>193264.77499999999</v>
          </cell>
          <cell r="I8">
            <v>14471.352900000002</v>
          </cell>
        </row>
        <row r="9">
          <cell r="C9" t="str">
            <v>a. VËt liÖu</v>
          </cell>
        </row>
        <row r="10">
          <cell r="B10" t="str">
            <v xml:space="preserve">§GtØnh </v>
          </cell>
          <cell r="C10" t="str">
            <v>Xi m¨ng PC30</v>
          </cell>
          <cell r="D10" t="str">
            <v>kg</v>
          </cell>
          <cell r="E10">
            <v>168</v>
          </cell>
          <cell r="F10">
            <v>1.0249999999999999</v>
          </cell>
          <cell r="G10">
            <v>643</v>
          </cell>
          <cell r="H10">
            <v>110724.59999999999</v>
          </cell>
        </row>
        <row r="11">
          <cell r="B11" t="str">
            <v xml:space="preserve">§GtØnh </v>
          </cell>
          <cell r="C11" t="str">
            <v>C¸t vµng</v>
          </cell>
          <cell r="D11" t="str">
            <v>m3</v>
          </cell>
          <cell r="E11">
            <v>0.51200000000000001</v>
          </cell>
          <cell r="F11">
            <v>1.0249999999999999</v>
          </cell>
          <cell r="G11">
            <v>34000</v>
          </cell>
          <cell r="H11">
            <v>17843.199999999997</v>
          </cell>
        </row>
        <row r="12">
          <cell r="B12" t="str">
            <v xml:space="preserve">§GtØnh </v>
          </cell>
          <cell r="C12" t="str">
            <v>§¸ d¨m 4x6</v>
          </cell>
          <cell r="D12" t="str">
            <v>m3</v>
          </cell>
          <cell r="E12">
            <v>0.88900000000000001</v>
          </cell>
          <cell r="F12">
            <v>1.0249999999999999</v>
          </cell>
          <cell r="G12">
            <v>71000</v>
          </cell>
          <cell r="H12">
            <v>64696.974999999999</v>
          </cell>
        </row>
        <row r="13">
          <cell r="C13" t="str">
            <v>b. Nh©n c«ng ( cù ly vËn chuyÓn 100m)</v>
          </cell>
        </row>
        <row r="14">
          <cell r="B14" t="str">
            <v>02-1211</v>
          </cell>
          <cell r="C14" t="str">
            <v>VËn chuyÓn xi m¨ng</v>
          </cell>
          <cell r="D14" t="str">
            <v>m3</v>
          </cell>
          <cell r="E14">
            <v>0.16800000000000001</v>
          </cell>
          <cell r="F14">
            <v>0.1</v>
          </cell>
          <cell r="G14">
            <v>74756</v>
          </cell>
          <cell r="I14">
            <v>1255.9008000000001</v>
          </cell>
        </row>
        <row r="15">
          <cell r="B15" t="str">
            <v>02-1231</v>
          </cell>
          <cell r="C15" t="str">
            <v>VËn chuyÓn c¸t vµng</v>
          </cell>
          <cell r="D15" t="str">
            <v>m3</v>
          </cell>
          <cell r="E15">
            <v>0.51200000000000001</v>
          </cell>
          <cell r="F15">
            <v>0.1</v>
          </cell>
          <cell r="G15">
            <v>69458</v>
          </cell>
          <cell r="I15">
            <v>3556.2496000000001</v>
          </cell>
        </row>
        <row r="16">
          <cell r="B16" t="str">
            <v>02-1241</v>
          </cell>
          <cell r="C16" t="str">
            <v>VËn chuyÓn ®¸ d¨m</v>
          </cell>
          <cell r="D16" t="str">
            <v>m3</v>
          </cell>
          <cell r="E16">
            <v>0.88900000000000001</v>
          </cell>
          <cell r="F16">
            <v>0.1</v>
          </cell>
          <cell r="G16">
            <v>73725</v>
          </cell>
          <cell r="I16">
            <v>6554.1525000000001</v>
          </cell>
        </row>
        <row r="17">
          <cell r="B17" t="str">
            <v>02-1321</v>
          </cell>
          <cell r="C17" t="str">
            <v>VËn chuyÓn n­íc</v>
          </cell>
          <cell r="D17" t="str">
            <v>m3</v>
          </cell>
          <cell r="E17">
            <v>0.5</v>
          </cell>
          <cell r="F17">
            <v>0.1</v>
          </cell>
          <cell r="G17">
            <v>62101</v>
          </cell>
          <cell r="I17">
            <v>3105.05</v>
          </cell>
        </row>
        <row r="19">
          <cell r="C19" t="str">
            <v>Bª t«ng M 150</v>
          </cell>
          <cell r="H19">
            <v>283488.34999999998</v>
          </cell>
          <cell r="I19">
            <v>14862.2945</v>
          </cell>
        </row>
        <row r="20">
          <cell r="C20" t="str">
            <v>a. VËt liÖu</v>
          </cell>
        </row>
        <row r="21">
          <cell r="B21" t="str">
            <v xml:space="preserve">§GtØnh </v>
          </cell>
          <cell r="C21" t="str">
            <v>Xi m¨ng PC30</v>
          </cell>
          <cell r="D21" t="str">
            <v>kg</v>
          </cell>
          <cell r="E21" t="str">
            <v>278</v>
          </cell>
          <cell r="F21">
            <v>1.0249999999999999</v>
          </cell>
          <cell r="G21">
            <v>643</v>
          </cell>
          <cell r="H21">
            <v>183222.85</v>
          </cell>
        </row>
        <row r="22">
          <cell r="B22" t="str">
            <v xml:space="preserve">§GtØnh </v>
          </cell>
          <cell r="C22" t="str">
            <v>C¸t vµng</v>
          </cell>
          <cell r="D22" t="str">
            <v>m3</v>
          </cell>
          <cell r="E22" t="str">
            <v>0,469</v>
          </cell>
          <cell r="F22">
            <v>1.0249999999999999</v>
          </cell>
          <cell r="G22">
            <v>34000</v>
          </cell>
          <cell r="H22">
            <v>16344.649999999996</v>
          </cell>
        </row>
        <row r="23">
          <cell r="B23" t="str">
            <v xml:space="preserve">§GtØnh </v>
          </cell>
          <cell r="C23" t="str">
            <v>§¸ d¨m 2 x 4</v>
          </cell>
          <cell r="D23" t="str">
            <v>m3</v>
          </cell>
          <cell r="E23" t="str">
            <v>0,871</v>
          </cell>
          <cell r="F23">
            <v>1.0249999999999999</v>
          </cell>
          <cell r="G23">
            <v>94000</v>
          </cell>
          <cell r="H23">
            <v>83920.849999999991</v>
          </cell>
        </row>
        <row r="24">
          <cell r="C24" t="str">
            <v>b. Nh©n c«ng ( cù ly vËn chuyÓn 100m)</v>
          </cell>
        </row>
        <row r="25">
          <cell r="B25" t="str">
            <v>02-1211</v>
          </cell>
          <cell r="C25" t="str">
            <v>VËn chuyÓn xi m¨ng</v>
          </cell>
          <cell r="D25" t="str">
            <v>m3</v>
          </cell>
          <cell r="E25">
            <v>0.27800000000000002</v>
          </cell>
          <cell r="F25">
            <v>0.1</v>
          </cell>
          <cell r="G25">
            <v>74756</v>
          </cell>
          <cell r="I25">
            <v>2078.2168000000001</v>
          </cell>
        </row>
        <row r="26">
          <cell r="B26" t="str">
            <v>02-1231</v>
          </cell>
          <cell r="C26" t="str">
            <v>VËn chuyÓn c¸t vµng</v>
          </cell>
          <cell r="D26" t="str">
            <v>m3</v>
          </cell>
          <cell r="E26" t="str">
            <v>0,469</v>
          </cell>
          <cell r="F26">
            <v>0.1</v>
          </cell>
          <cell r="G26">
            <v>69458</v>
          </cell>
          <cell r="I26">
            <v>3257.5801999999999</v>
          </cell>
        </row>
        <row r="27">
          <cell r="B27" t="str">
            <v>02-1241</v>
          </cell>
          <cell r="C27" t="str">
            <v>VËn chuyÓn ®¸ d¨m</v>
          </cell>
          <cell r="D27" t="str">
            <v>m3</v>
          </cell>
          <cell r="E27" t="str">
            <v>0,871</v>
          </cell>
          <cell r="F27">
            <v>0.1</v>
          </cell>
          <cell r="G27">
            <v>73725</v>
          </cell>
          <cell r="I27">
            <v>6421.4475000000002</v>
          </cell>
        </row>
        <row r="28">
          <cell r="B28" t="str">
            <v>02-1321</v>
          </cell>
          <cell r="C28" t="str">
            <v>VËn chuyÓn n­íc</v>
          </cell>
          <cell r="D28" t="str">
            <v>m3</v>
          </cell>
          <cell r="E28">
            <v>0.5</v>
          </cell>
          <cell r="F28">
            <v>0.1</v>
          </cell>
          <cell r="G28">
            <v>62101</v>
          </cell>
          <cell r="I28">
            <v>3105.05</v>
          </cell>
        </row>
        <row r="30">
          <cell r="C30" t="str">
            <v>Bª t«ng M 200</v>
          </cell>
          <cell r="H30">
            <v>331771.99999999994</v>
          </cell>
          <cell r="I30">
            <v>14978.229500000001</v>
          </cell>
        </row>
        <row r="31">
          <cell r="C31" t="str">
            <v>a. VËt liÖu</v>
          </cell>
        </row>
        <row r="32">
          <cell r="B32" t="str">
            <v xml:space="preserve">§GtØnh </v>
          </cell>
          <cell r="C32" t="str">
            <v>Xi m¨ng PC30</v>
          </cell>
          <cell r="D32" t="str">
            <v>kg</v>
          </cell>
          <cell r="E32" t="str">
            <v>357</v>
          </cell>
          <cell r="F32">
            <v>1.0249999999999999</v>
          </cell>
          <cell r="G32">
            <v>643</v>
          </cell>
          <cell r="H32">
            <v>235289.77499999997</v>
          </cell>
        </row>
        <row r="33">
          <cell r="B33" t="str">
            <v xml:space="preserve">§GtØnh </v>
          </cell>
          <cell r="C33" t="str">
            <v>C¸t vµng</v>
          </cell>
          <cell r="D33" t="str">
            <v>m3</v>
          </cell>
          <cell r="E33" t="str">
            <v>0,441</v>
          </cell>
          <cell r="F33">
            <v>1.0249999999999999</v>
          </cell>
          <cell r="G33">
            <v>34000</v>
          </cell>
          <cell r="H33">
            <v>15368.849999999999</v>
          </cell>
        </row>
        <row r="34">
          <cell r="B34" t="str">
            <v xml:space="preserve">§GtØnh </v>
          </cell>
          <cell r="C34" t="str">
            <v>§¸ d¨m 2 x 4</v>
          </cell>
          <cell r="D34" t="str">
            <v>m3</v>
          </cell>
          <cell r="E34" t="str">
            <v>0,833</v>
          </cell>
          <cell r="F34">
            <v>1.0249999999999999</v>
          </cell>
          <cell r="G34">
            <v>95000</v>
          </cell>
          <cell r="H34">
            <v>81113.374999999985</v>
          </cell>
        </row>
        <row r="35">
          <cell r="C35" t="str">
            <v>b. Nh©n c«ng ( cù ly vËn chuyÓn 100m)</v>
          </cell>
        </row>
        <row r="36">
          <cell r="B36" t="str">
            <v>02-1211</v>
          </cell>
          <cell r="C36" t="str">
            <v>VËn chuyÓn xi m¨ng</v>
          </cell>
          <cell r="D36" t="str">
            <v>m3</v>
          </cell>
          <cell r="E36">
            <v>0.35699999999999998</v>
          </cell>
          <cell r="F36">
            <v>0.1</v>
          </cell>
          <cell r="G36">
            <v>74756</v>
          </cell>
          <cell r="I36">
            <v>2668.7892000000002</v>
          </cell>
        </row>
        <row r="37">
          <cell r="B37" t="str">
            <v>02-1231</v>
          </cell>
          <cell r="C37" t="str">
            <v>VËn chuyÓn c¸t vµng</v>
          </cell>
          <cell r="D37" t="str">
            <v>m3</v>
          </cell>
          <cell r="E37" t="str">
            <v>0,441</v>
          </cell>
          <cell r="F37">
            <v>0.1</v>
          </cell>
          <cell r="G37">
            <v>69458</v>
          </cell>
          <cell r="I37">
            <v>3063.0978</v>
          </cell>
        </row>
        <row r="38">
          <cell r="B38" t="str">
            <v>02-1241</v>
          </cell>
          <cell r="C38" t="str">
            <v>VËn chuyÓn ®¸ d¨m</v>
          </cell>
          <cell r="D38" t="str">
            <v>m3</v>
          </cell>
          <cell r="E38" t="str">
            <v>0,833</v>
          </cell>
          <cell r="F38">
            <v>0.1</v>
          </cell>
          <cell r="G38">
            <v>73725</v>
          </cell>
          <cell r="I38">
            <v>6141.2924999999996</v>
          </cell>
        </row>
        <row r="39">
          <cell r="B39" t="str">
            <v>02-1321</v>
          </cell>
          <cell r="C39" t="str">
            <v>VËn chuyÓn n­íc</v>
          </cell>
          <cell r="D39" t="str">
            <v>m3</v>
          </cell>
          <cell r="E39">
            <v>0.5</v>
          </cell>
          <cell r="F39">
            <v>0.1</v>
          </cell>
          <cell r="G39">
            <v>62101</v>
          </cell>
          <cell r="I39">
            <v>3105.05</v>
          </cell>
        </row>
        <row r="41">
          <cell r="C41" t="str">
            <v>Bª t«ng M 200 ( §óc s½n)</v>
          </cell>
          <cell r="H41">
            <v>331771.99999999994</v>
          </cell>
          <cell r="I41">
            <v>53433.05</v>
          </cell>
        </row>
        <row r="42">
          <cell r="C42" t="str">
            <v>a. VËt liÖu</v>
          </cell>
        </row>
        <row r="43">
          <cell r="B43" t="str">
            <v xml:space="preserve">§GtØnh </v>
          </cell>
          <cell r="C43" t="str">
            <v>Xi m¨ng PC30</v>
          </cell>
          <cell r="D43" t="str">
            <v>kg</v>
          </cell>
          <cell r="E43" t="str">
            <v>357</v>
          </cell>
          <cell r="F43">
            <v>1.0249999999999999</v>
          </cell>
          <cell r="G43">
            <v>643</v>
          </cell>
          <cell r="H43">
            <v>235289.77499999997</v>
          </cell>
        </row>
        <row r="44">
          <cell r="B44" t="str">
            <v xml:space="preserve">§GtØnh </v>
          </cell>
          <cell r="C44" t="str">
            <v>C¸t vµng</v>
          </cell>
          <cell r="D44" t="str">
            <v>m3</v>
          </cell>
          <cell r="E44" t="str">
            <v>0,441</v>
          </cell>
          <cell r="F44">
            <v>1.0249999999999999</v>
          </cell>
          <cell r="G44">
            <v>34000</v>
          </cell>
          <cell r="H44">
            <v>15368.849999999999</v>
          </cell>
        </row>
        <row r="45">
          <cell r="B45" t="str">
            <v xml:space="preserve">§GtØnh </v>
          </cell>
          <cell r="C45" t="str">
            <v>§¸ d¨m 2 x 4</v>
          </cell>
          <cell r="D45" t="str">
            <v>m3</v>
          </cell>
          <cell r="E45" t="str">
            <v>0,833</v>
          </cell>
          <cell r="F45">
            <v>1.0249999999999999</v>
          </cell>
          <cell r="G45">
            <v>95000</v>
          </cell>
          <cell r="H45">
            <v>81113.374999999985</v>
          </cell>
        </row>
        <row r="46">
          <cell r="C46" t="str">
            <v>b. Nh©n c«ng ( cù ly vËn chuyÓn 100m)</v>
          </cell>
        </row>
        <row r="47">
          <cell r="B47" t="str">
            <v>02.3611</v>
          </cell>
          <cell r="C47" t="str">
            <v xml:space="preserve">§æ bª t«ng ®óc s½n </v>
          </cell>
          <cell r="D47" t="str">
            <v>m3</v>
          </cell>
          <cell r="E47" t="str">
            <v>1</v>
          </cell>
          <cell r="F47">
            <v>1</v>
          </cell>
          <cell r="G47">
            <v>50328</v>
          </cell>
          <cell r="I47">
            <v>50328</v>
          </cell>
        </row>
        <row r="48">
          <cell r="B48" t="str">
            <v>02-1321</v>
          </cell>
          <cell r="C48" t="str">
            <v>VËn chuyÓn n­íc</v>
          </cell>
          <cell r="D48" t="str">
            <v>m3</v>
          </cell>
          <cell r="E48">
            <v>0.5</v>
          </cell>
          <cell r="F48">
            <v>0.1</v>
          </cell>
          <cell r="G48">
            <v>62101</v>
          </cell>
          <cell r="I48">
            <v>3105.05</v>
          </cell>
        </row>
        <row r="50">
          <cell r="B50" t="str">
            <v>MT5</v>
          </cell>
          <cell r="C50" t="str">
            <v>Mãng MT5</v>
          </cell>
          <cell r="H50">
            <v>1012202.3482499999</v>
          </cell>
          <cell r="I50">
            <v>1402326.487865</v>
          </cell>
          <cell r="J50">
            <v>224</v>
          </cell>
        </row>
        <row r="51">
          <cell r="C51" t="str">
            <v>a)VËt liÖu</v>
          </cell>
        </row>
        <row r="52">
          <cell r="C52" t="str">
            <v>Bª t«ng M50</v>
          </cell>
          <cell r="D52" t="str">
            <v>m3</v>
          </cell>
          <cell r="E52">
            <v>0.35</v>
          </cell>
          <cell r="F52">
            <v>1</v>
          </cell>
          <cell r="G52">
            <v>193264.77499999999</v>
          </cell>
          <cell r="H52">
            <v>67642.671249999999</v>
          </cell>
        </row>
        <row r="53">
          <cell r="C53" t="str">
            <v>Bª t«ng M150</v>
          </cell>
          <cell r="D53" t="str">
            <v>m3</v>
          </cell>
          <cell r="E53">
            <v>1.82</v>
          </cell>
          <cell r="F53">
            <v>1</v>
          </cell>
          <cell r="G53">
            <v>283488.34999999998</v>
          </cell>
          <cell r="H53">
            <v>515948.79699999996</v>
          </cell>
        </row>
        <row r="54">
          <cell r="C54" t="str">
            <v>Bª t«ng M200</v>
          </cell>
          <cell r="D54" t="str">
            <v>m3</v>
          </cell>
          <cell r="E54">
            <v>0.08</v>
          </cell>
          <cell r="F54">
            <v>1</v>
          </cell>
          <cell r="G54">
            <v>331771.99999999994</v>
          </cell>
          <cell r="H54">
            <v>26541.759999999995</v>
          </cell>
        </row>
        <row r="55">
          <cell r="B55" t="str">
            <v>§G tØnh</v>
          </cell>
          <cell r="C55" t="str">
            <v>S¾t F16</v>
          </cell>
          <cell r="D55" t="str">
            <v>kg</v>
          </cell>
          <cell r="E55">
            <v>3.6</v>
          </cell>
          <cell r="F55">
            <v>1.02</v>
          </cell>
          <cell r="G55">
            <v>4000</v>
          </cell>
          <cell r="H55">
            <v>14688</v>
          </cell>
        </row>
        <row r="56">
          <cell r="B56" t="str">
            <v>§G tØnh</v>
          </cell>
          <cell r="C56" t="str">
            <v>S¾t F8</v>
          </cell>
          <cell r="D56" t="str">
            <v>kg</v>
          </cell>
          <cell r="E56">
            <v>4.8</v>
          </cell>
          <cell r="F56">
            <v>1.02</v>
          </cell>
          <cell r="G56">
            <v>4320</v>
          </cell>
          <cell r="H56">
            <v>21150.720000000001</v>
          </cell>
        </row>
        <row r="57">
          <cell r="B57" t="str">
            <v>§G tØnh</v>
          </cell>
          <cell r="C57" t="str">
            <v>S¾t F10</v>
          </cell>
          <cell r="D57" t="str">
            <v>kg</v>
          </cell>
          <cell r="E57">
            <v>5.6</v>
          </cell>
          <cell r="F57">
            <v>1.02</v>
          </cell>
          <cell r="G57">
            <v>4200</v>
          </cell>
          <cell r="H57">
            <v>23990.399999999998</v>
          </cell>
        </row>
        <row r="58">
          <cell r="B58" t="str">
            <v>04-2001</v>
          </cell>
          <cell r="C58" t="str">
            <v>Gç v¸n khu«n cÇu c«ng t¸c</v>
          </cell>
          <cell r="D58" t="str">
            <v>m2</v>
          </cell>
          <cell r="E58">
            <v>18.399999999999999</v>
          </cell>
          <cell r="F58">
            <v>1</v>
          </cell>
          <cell r="G58">
            <v>18600</v>
          </cell>
          <cell r="H58">
            <v>342240</v>
          </cell>
        </row>
        <row r="59">
          <cell r="C59" t="str">
            <v xml:space="preserve">b) Nh©n c«ng </v>
          </cell>
        </row>
        <row r="60">
          <cell r="B60" t="str">
            <v>03,1113</v>
          </cell>
          <cell r="C60" t="str">
            <v xml:space="preserve">§µo ®Êt hè mãng </v>
          </cell>
          <cell r="D60" t="str">
            <v>m3</v>
          </cell>
          <cell r="E60">
            <v>33.659999999999997</v>
          </cell>
          <cell r="F60">
            <v>1</v>
          </cell>
          <cell r="G60">
            <v>24428</v>
          </cell>
          <cell r="I60">
            <v>822246.47999999986</v>
          </cell>
        </row>
        <row r="61">
          <cell r="B61" t="str">
            <v>03,2203</v>
          </cell>
          <cell r="C61" t="str">
            <v>LÊp ®Êt hè mãng</v>
          </cell>
          <cell r="D61" t="str">
            <v>m3</v>
          </cell>
          <cell r="E61">
            <v>31.41</v>
          </cell>
          <cell r="F61">
            <v>1</v>
          </cell>
          <cell r="G61">
            <v>10890</v>
          </cell>
          <cell r="I61">
            <v>342054.9</v>
          </cell>
        </row>
        <row r="62">
          <cell r="B62" t="str">
            <v>ChiÕt tÝnh</v>
          </cell>
          <cell r="C62" t="str">
            <v>§æ bª t«ng M50</v>
          </cell>
          <cell r="D62" t="str">
            <v>m3</v>
          </cell>
          <cell r="E62">
            <v>0.35</v>
          </cell>
          <cell r="F62">
            <v>1</v>
          </cell>
          <cell r="G62">
            <v>45030</v>
          </cell>
          <cell r="I62">
            <v>15760.499999999998</v>
          </cell>
        </row>
        <row r="63">
          <cell r="B63" t="str">
            <v>ChiÕt tÝnh</v>
          </cell>
          <cell r="C63" t="str">
            <v>§æ bª t«ng M150</v>
          </cell>
          <cell r="D63" t="str">
            <v>m3</v>
          </cell>
          <cell r="E63">
            <v>1.82</v>
          </cell>
          <cell r="F63">
            <v>1</v>
          </cell>
          <cell r="G63">
            <v>45030</v>
          </cell>
          <cell r="I63">
            <v>81954.600000000006</v>
          </cell>
        </row>
        <row r="64">
          <cell r="B64" t="str">
            <v>ChiÕt tÝnh</v>
          </cell>
          <cell r="C64" t="str">
            <v>§æ bª t«ng M200</v>
          </cell>
          <cell r="D64" t="str">
            <v>m3</v>
          </cell>
          <cell r="E64">
            <v>0.08</v>
          </cell>
          <cell r="F64">
            <v>1</v>
          </cell>
          <cell r="G64">
            <v>45030</v>
          </cell>
          <cell r="I64">
            <v>3602.4</v>
          </cell>
        </row>
        <row r="65">
          <cell r="B65" t="str">
            <v>02,1781</v>
          </cell>
          <cell r="C65" t="str">
            <v>V/c dông cô thi c«ng</v>
          </cell>
          <cell r="D65" t="str">
            <v>tÊn</v>
          </cell>
          <cell r="E65">
            <v>0.2</v>
          </cell>
          <cell r="F65">
            <v>0.1</v>
          </cell>
          <cell r="G65">
            <v>115370</v>
          </cell>
          <cell r="I65">
            <v>2307.4000000000005</v>
          </cell>
        </row>
        <row r="66">
          <cell r="C66" t="str">
            <v>V/c bª t«ng M 200</v>
          </cell>
          <cell r="D66" t="str">
            <v>m3</v>
          </cell>
          <cell r="E66">
            <v>0.08</v>
          </cell>
          <cell r="F66">
            <v>1</v>
          </cell>
          <cell r="G66">
            <v>14978.229500000001</v>
          </cell>
          <cell r="I66">
            <v>1198.25836</v>
          </cell>
        </row>
        <row r="67">
          <cell r="C67" t="str">
            <v>V/c bª t«ng M150</v>
          </cell>
          <cell r="D67" t="str">
            <v>m3</v>
          </cell>
          <cell r="E67">
            <v>1.82</v>
          </cell>
          <cell r="F67">
            <v>1</v>
          </cell>
          <cell r="G67">
            <v>14862.2945</v>
          </cell>
          <cell r="I67">
            <v>27049.37599</v>
          </cell>
        </row>
        <row r="68">
          <cell r="C68" t="str">
            <v>V/c bª t«ng M 50</v>
          </cell>
          <cell r="D68" t="str">
            <v>m3</v>
          </cell>
          <cell r="E68">
            <v>0.35</v>
          </cell>
          <cell r="F68">
            <v>1</v>
          </cell>
          <cell r="G68">
            <v>14471.352900000002</v>
          </cell>
          <cell r="I68">
            <v>5064.9735150000006</v>
          </cell>
        </row>
        <row r="69">
          <cell r="B69" t="str">
            <v>04,1201</v>
          </cell>
          <cell r="C69" t="str">
            <v>Gia c«ng thÐp F&lt;=10</v>
          </cell>
          <cell r="D69" t="str">
            <v>kg</v>
          </cell>
          <cell r="E69">
            <v>14</v>
          </cell>
          <cell r="F69">
            <v>1</v>
          </cell>
          <cell r="G69">
            <v>243</v>
          </cell>
          <cell r="I69">
            <v>3402</v>
          </cell>
        </row>
        <row r="70">
          <cell r="B70" t="str">
            <v>04-2001</v>
          </cell>
          <cell r="C70" t="str">
            <v>L¾p dùng v¸n khu«n gç</v>
          </cell>
          <cell r="D70" t="str">
            <v>m2</v>
          </cell>
          <cell r="E70">
            <v>18.399999999999999</v>
          </cell>
          <cell r="F70">
            <v>1</v>
          </cell>
          <cell r="G70">
            <v>5309</v>
          </cell>
          <cell r="I70">
            <v>97685.599999999991</v>
          </cell>
        </row>
        <row r="71">
          <cell r="C71" t="str">
            <v>C/ M¸y thi c«ng</v>
          </cell>
        </row>
        <row r="72">
          <cell r="B72" t="str">
            <v>04,1201</v>
          </cell>
          <cell r="C72" t="str">
            <v>Gia c«ng thÐp F&lt;=10</v>
          </cell>
          <cell r="D72" t="str">
            <v>kg</v>
          </cell>
          <cell r="E72">
            <v>14</v>
          </cell>
          <cell r="F72">
            <v>1</v>
          </cell>
          <cell r="G72">
            <v>16</v>
          </cell>
          <cell r="J72">
            <v>224</v>
          </cell>
        </row>
        <row r="74">
          <cell r="B74" t="str">
            <v>MT4</v>
          </cell>
          <cell r="C74" t="str">
            <v>Mãng MT4</v>
          </cell>
          <cell r="H74">
            <v>920510.53350000002</v>
          </cell>
          <cell r="I74">
            <v>1059695.7254270001</v>
          </cell>
          <cell r="J74">
            <v>224</v>
          </cell>
        </row>
        <row r="75">
          <cell r="C75" t="str">
            <v>a)VËt liÖu</v>
          </cell>
        </row>
        <row r="76">
          <cell r="C76" t="str">
            <v>Bª t«ng M50</v>
          </cell>
          <cell r="D76" t="str">
            <v>m3</v>
          </cell>
          <cell r="E76">
            <v>0.28000000000000003</v>
          </cell>
          <cell r="F76">
            <v>1</v>
          </cell>
          <cell r="G76">
            <v>193264.77499999999</v>
          </cell>
          <cell r="H76">
            <v>54114.137000000002</v>
          </cell>
        </row>
        <row r="77">
          <cell r="C77" t="str">
            <v>Bª t«ng M150</v>
          </cell>
          <cell r="D77" t="str">
            <v>m3</v>
          </cell>
          <cell r="E77">
            <v>1.59</v>
          </cell>
          <cell r="F77">
            <v>1</v>
          </cell>
          <cell r="G77">
            <v>283488.34999999998</v>
          </cell>
          <cell r="H77">
            <v>450746.47649999999</v>
          </cell>
        </row>
        <row r="78">
          <cell r="C78" t="str">
            <v>Bª t«ng M200</v>
          </cell>
          <cell r="D78" t="str">
            <v>m3</v>
          </cell>
          <cell r="E78">
            <v>0.08</v>
          </cell>
          <cell r="F78">
            <v>1</v>
          </cell>
          <cell r="G78">
            <v>331771.99999999994</v>
          </cell>
          <cell r="H78">
            <v>26541.759999999995</v>
          </cell>
        </row>
        <row r="79">
          <cell r="B79" t="str">
            <v>§G tØnh</v>
          </cell>
          <cell r="C79" t="str">
            <v>S¾t F6</v>
          </cell>
          <cell r="D79" t="str">
            <v>kg</v>
          </cell>
          <cell r="E79">
            <v>3.6</v>
          </cell>
          <cell r="F79">
            <v>1.02</v>
          </cell>
          <cell r="G79">
            <v>4320</v>
          </cell>
          <cell r="H79">
            <v>15863.04</v>
          </cell>
        </row>
        <row r="80">
          <cell r="B80" t="str">
            <v>§G tØnh</v>
          </cell>
          <cell r="C80" t="str">
            <v>S¾t F8</v>
          </cell>
          <cell r="D80" t="str">
            <v>kg</v>
          </cell>
          <cell r="E80">
            <v>4.8</v>
          </cell>
          <cell r="F80">
            <v>1.02</v>
          </cell>
          <cell r="G80">
            <v>4320</v>
          </cell>
          <cell r="H80">
            <v>21150.720000000001</v>
          </cell>
        </row>
        <row r="81">
          <cell r="B81" t="str">
            <v>§G tØnh</v>
          </cell>
          <cell r="C81" t="str">
            <v>S¾t F10</v>
          </cell>
          <cell r="D81" t="str">
            <v>kg</v>
          </cell>
          <cell r="E81">
            <v>5.6</v>
          </cell>
          <cell r="F81">
            <v>1.02</v>
          </cell>
          <cell r="G81">
            <v>4200</v>
          </cell>
          <cell r="H81">
            <v>23990.399999999998</v>
          </cell>
        </row>
        <row r="82">
          <cell r="B82" t="str">
            <v>04-2001</v>
          </cell>
          <cell r="C82" t="str">
            <v>Gç v¸n khu«n cÇu c«ng t¸c</v>
          </cell>
          <cell r="D82" t="str">
            <v>m2</v>
          </cell>
          <cell r="E82">
            <v>16.8</v>
          </cell>
          <cell r="F82">
            <v>1.05</v>
          </cell>
          <cell r="G82">
            <v>18600</v>
          </cell>
          <cell r="H82">
            <v>328104</v>
          </cell>
        </row>
        <row r="83">
          <cell r="C83" t="str">
            <v xml:space="preserve">b) Nh©n c«ng </v>
          </cell>
        </row>
        <row r="84">
          <cell r="B84" t="str">
            <v>03,1113</v>
          </cell>
          <cell r="C84" t="str">
            <v xml:space="preserve">§µo ®Êt hè mãng </v>
          </cell>
          <cell r="D84" t="str">
            <v>m3</v>
          </cell>
          <cell r="E84">
            <v>24.68</v>
          </cell>
          <cell r="F84">
            <v>1</v>
          </cell>
          <cell r="G84">
            <v>24428</v>
          </cell>
          <cell r="I84">
            <v>602883.04</v>
          </cell>
        </row>
        <row r="85">
          <cell r="B85" t="str">
            <v>03,2203</v>
          </cell>
          <cell r="C85" t="str">
            <v>LÊp ®Êt hè mãng</v>
          </cell>
          <cell r="D85" t="str">
            <v>m3</v>
          </cell>
          <cell r="E85">
            <v>22.73</v>
          </cell>
          <cell r="F85">
            <v>1</v>
          </cell>
          <cell r="G85">
            <v>10890</v>
          </cell>
          <cell r="I85">
            <v>247529.7</v>
          </cell>
        </row>
        <row r="86">
          <cell r="B86" t="str">
            <v>ChiÕt tÝnh</v>
          </cell>
          <cell r="C86" t="str">
            <v>§æ bª t«ng M50</v>
          </cell>
          <cell r="D86" t="str">
            <v>m3</v>
          </cell>
          <cell r="E86">
            <v>0.28000000000000003</v>
          </cell>
          <cell r="F86">
            <v>1</v>
          </cell>
          <cell r="G86">
            <v>45030</v>
          </cell>
          <cell r="I86">
            <v>12608.400000000001</v>
          </cell>
        </row>
        <row r="87">
          <cell r="B87" t="str">
            <v>ChiÕt tÝnh</v>
          </cell>
          <cell r="C87" t="str">
            <v>§æ bª t«ng M150</v>
          </cell>
          <cell r="D87" t="str">
            <v>m3</v>
          </cell>
          <cell r="E87">
            <v>1.59</v>
          </cell>
          <cell r="F87">
            <v>1</v>
          </cell>
          <cell r="G87">
            <v>45030</v>
          </cell>
          <cell r="I87">
            <v>71597.7</v>
          </cell>
        </row>
        <row r="88">
          <cell r="B88" t="str">
            <v>ChiÕt tÝnh</v>
          </cell>
          <cell r="C88" t="str">
            <v>§æ bª t«ng M200</v>
          </cell>
          <cell r="D88" t="str">
            <v>m3</v>
          </cell>
          <cell r="E88">
            <v>0.08</v>
          </cell>
          <cell r="F88">
            <v>1</v>
          </cell>
          <cell r="G88">
            <v>45030</v>
          </cell>
          <cell r="I88">
            <v>3602.4</v>
          </cell>
        </row>
        <row r="89">
          <cell r="C89" t="str">
            <v>V/c bª t«ng M 200</v>
          </cell>
          <cell r="D89" t="str">
            <v>m3</v>
          </cell>
          <cell r="E89">
            <v>0.08</v>
          </cell>
          <cell r="F89">
            <v>1</v>
          </cell>
          <cell r="G89">
            <v>14978.229500000001</v>
          </cell>
          <cell r="I89">
            <v>1198.25836</v>
          </cell>
        </row>
        <row r="90">
          <cell r="C90" t="str">
            <v>V/c bª t«ng M150</v>
          </cell>
          <cell r="D90" t="str">
            <v>m3</v>
          </cell>
          <cell r="E90">
            <v>1.59</v>
          </cell>
          <cell r="F90">
            <v>1</v>
          </cell>
          <cell r="G90">
            <v>14862.2945</v>
          </cell>
          <cell r="I90">
            <v>23631.048255000002</v>
          </cell>
        </row>
        <row r="91">
          <cell r="C91" t="str">
            <v>V/c bª t«ng M 50</v>
          </cell>
          <cell r="D91" t="str">
            <v>m3</v>
          </cell>
          <cell r="E91">
            <v>0.28000000000000003</v>
          </cell>
          <cell r="F91">
            <v>1</v>
          </cell>
          <cell r="G91">
            <v>14471.352900000002</v>
          </cell>
          <cell r="I91">
            <v>4051.9788120000007</v>
          </cell>
        </row>
        <row r="92">
          <cell r="B92" t="str">
            <v>04,1201</v>
          </cell>
          <cell r="C92" t="str">
            <v>Gia c«ng thÐp F&lt;=10</v>
          </cell>
          <cell r="D92" t="str">
            <v>kg</v>
          </cell>
          <cell r="E92">
            <v>14</v>
          </cell>
          <cell r="F92">
            <v>1</v>
          </cell>
          <cell r="G92">
            <v>243</v>
          </cell>
          <cell r="I92">
            <v>3402</v>
          </cell>
        </row>
        <row r="93">
          <cell r="B93" t="str">
            <v>04-2001</v>
          </cell>
          <cell r="C93" t="str">
            <v>L¾p dùng v¸n khu«n gç</v>
          </cell>
          <cell r="D93" t="str">
            <v>m2</v>
          </cell>
          <cell r="E93">
            <v>16.8</v>
          </cell>
          <cell r="F93">
            <v>1</v>
          </cell>
          <cell r="G93">
            <v>5309</v>
          </cell>
          <cell r="I93">
            <v>89191.2</v>
          </cell>
        </row>
        <row r="94">
          <cell r="C94" t="str">
            <v>C/ M¸y thi c«ng</v>
          </cell>
        </row>
        <row r="95">
          <cell r="B95" t="str">
            <v>04,1201</v>
          </cell>
          <cell r="C95" t="str">
            <v>Gia c«ng thÐp F&lt;=10</v>
          </cell>
          <cell r="D95" t="str">
            <v>kg</v>
          </cell>
          <cell r="E95">
            <v>14</v>
          </cell>
          <cell r="F95">
            <v>1</v>
          </cell>
          <cell r="G95">
            <v>16</v>
          </cell>
          <cell r="J95">
            <v>224</v>
          </cell>
        </row>
        <row r="97">
          <cell r="B97" t="str">
            <v>MTD4</v>
          </cell>
          <cell r="C97" t="str">
            <v>Mãng MT§4</v>
          </cell>
          <cell r="H97">
            <v>4108342.7224999997</v>
          </cell>
          <cell r="I97">
            <v>1841232.5733</v>
          </cell>
          <cell r="J97">
            <v>5371.2</v>
          </cell>
        </row>
        <row r="98">
          <cell r="C98" t="str">
            <v>a)VËt liÖu</v>
          </cell>
        </row>
        <row r="99">
          <cell r="C99" t="str">
            <v>Bª t«ng M50</v>
          </cell>
          <cell r="D99" t="str">
            <v>m3</v>
          </cell>
          <cell r="E99">
            <v>1.5</v>
          </cell>
          <cell r="F99">
            <v>1</v>
          </cell>
          <cell r="G99">
            <v>193264.77499999999</v>
          </cell>
          <cell r="H99">
            <v>289897.16249999998</v>
          </cell>
        </row>
        <row r="100">
          <cell r="C100" t="str">
            <v>Bª t«ng M150</v>
          </cell>
          <cell r="D100" t="str">
            <v>m3</v>
          </cell>
          <cell r="E100">
            <v>5.6</v>
          </cell>
          <cell r="F100">
            <v>1</v>
          </cell>
          <cell r="G100">
            <v>283488.34999999998</v>
          </cell>
          <cell r="H100">
            <v>1587534.7599999998</v>
          </cell>
        </row>
        <row r="101">
          <cell r="C101" t="str">
            <v>Bª t«ng M200</v>
          </cell>
          <cell r="D101" t="str">
            <v>m3</v>
          </cell>
          <cell r="E101">
            <v>0.5</v>
          </cell>
          <cell r="F101">
            <v>1</v>
          </cell>
          <cell r="G101">
            <v>331771.99999999994</v>
          </cell>
          <cell r="H101">
            <v>165885.99999999997</v>
          </cell>
        </row>
        <row r="102">
          <cell r="B102" t="str">
            <v>§G tØnh</v>
          </cell>
          <cell r="C102" t="str">
            <v>S¾t F6</v>
          </cell>
          <cell r="D102" t="str">
            <v>kg</v>
          </cell>
          <cell r="E102">
            <v>19.5</v>
          </cell>
          <cell r="F102">
            <v>1.02</v>
          </cell>
          <cell r="G102">
            <v>4320</v>
          </cell>
          <cell r="H102">
            <v>85924.800000000003</v>
          </cell>
        </row>
        <row r="103">
          <cell r="B103" t="str">
            <v>§G tØnh</v>
          </cell>
          <cell r="C103" t="str">
            <v>S¾t F10</v>
          </cell>
          <cell r="D103" t="str">
            <v>kg</v>
          </cell>
          <cell r="E103">
            <v>241</v>
          </cell>
          <cell r="F103">
            <v>1.02</v>
          </cell>
          <cell r="G103">
            <v>4200</v>
          </cell>
          <cell r="H103">
            <v>1032444</v>
          </cell>
        </row>
        <row r="104">
          <cell r="B104" t="str">
            <v>§G tØnh</v>
          </cell>
          <cell r="C104" t="str">
            <v>S¾t F12</v>
          </cell>
          <cell r="D104" t="str">
            <v>kg</v>
          </cell>
          <cell r="E104">
            <v>75.2</v>
          </cell>
          <cell r="F104">
            <v>1.02</v>
          </cell>
          <cell r="G104">
            <v>4000</v>
          </cell>
          <cell r="H104">
            <v>306816.00000000006</v>
          </cell>
        </row>
        <row r="105">
          <cell r="B105" t="str">
            <v>04-2001</v>
          </cell>
          <cell r="C105" t="str">
            <v>Gç v¸n khu«n cÇu c«ng t¸c</v>
          </cell>
          <cell r="D105" t="str">
            <v>m2</v>
          </cell>
          <cell r="E105">
            <v>34.4</v>
          </cell>
          <cell r="F105">
            <v>1</v>
          </cell>
          <cell r="G105">
            <v>18600</v>
          </cell>
          <cell r="H105">
            <v>639840</v>
          </cell>
        </row>
        <row r="106">
          <cell r="C106" t="str">
            <v xml:space="preserve">b) Nh©n c«ng </v>
          </cell>
        </row>
        <row r="107">
          <cell r="B107" t="str">
            <v>03,1113</v>
          </cell>
          <cell r="C107" t="str">
            <v xml:space="preserve">§µo ®Êt hè mãng </v>
          </cell>
          <cell r="D107" t="str">
            <v>m3</v>
          </cell>
          <cell r="E107">
            <v>33.659999999999997</v>
          </cell>
          <cell r="F107">
            <v>1</v>
          </cell>
          <cell r="G107">
            <v>24428</v>
          </cell>
          <cell r="I107">
            <v>822246.47999999986</v>
          </cell>
        </row>
        <row r="108">
          <cell r="B108" t="str">
            <v>03,2203</v>
          </cell>
          <cell r="C108" t="str">
            <v>LÊp ®Êt hè mãng</v>
          </cell>
          <cell r="D108" t="str">
            <v>m3</v>
          </cell>
          <cell r="E108">
            <v>27.559999999999995</v>
          </cell>
          <cell r="F108">
            <v>1</v>
          </cell>
          <cell r="G108">
            <v>10890</v>
          </cell>
          <cell r="I108">
            <v>300128.39999999997</v>
          </cell>
        </row>
        <row r="109">
          <cell r="C109" t="str">
            <v>§æ bª t«ng M50</v>
          </cell>
          <cell r="D109" t="str">
            <v>m3</v>
          </cell>
          <cell r="E109">
            <v>1.5</v>
          </cell>
          <cell r="F109">
            <v>1</v>
          </cell>
          <cell r="G109">
            <v>45030</v>
          </cell>
          <cell r="I109">
            <v>67545</v>
          </cell>
        </row>
        <row r="110">
          <cell r="C110" t="str">
            <v>§æ bª t«ng M150</v>
          </cell>
          <cell r="D110" t="str">
            <v>m3</v>
          </cell>
          <cell r="E110">
            <v>5.6</v>
          </cell>
          <cell r="F110">
            <v>1</v>
          </cell>
          <cell r="G110">
            <v>45030</v>
          </cell>
          <cell r="I110">
            <v>252167.99999999997</v>
          </cell>
        </row>
        <row r="111">
          <cell r="C111" t="str">
            <v>§æ bª t«ng M200</v>
          </cell>
          <cell r="D111" t="str">
            <v>m3</v>
          </cell>
          <cell r="E111">
            <v>0.5</v>
          </cell>
          <cell r="F111">
            <v>1</v>
          </cell>
          <cell r="G111">
            <v>45030</v>
          </cell>
          <cell r="I111">
            <v>22515</v>
          </cell>
        </row>
        <row r="112">
          <cell r="B112" t="str">
            <v>ChiÕt tÝnh</v>
          </cell>
          <cell r="C112" t="str">
            <v>V/c bª t«ng M 200</v>
          </cell>
          <cell r="D112" t="str">
            <v>m3</v>
          </cell>
          <cell r="E112">
            <v>0.5</v>
          </cell>
          <cell r="F112">
            <v>1</v>
          </cell>
          <cell r="G112">
            <v>14978.229500000001</v>
          </cell>
          <cell r="I112">
            <v>7489.1147500000006</v>
          </cell>
        </row>
        <row r="113">
          <cell r="B113" t="str">
            <v>ChiÕt tÝnh</v>
          </cell>
          <cell r="C113" t="str">
            <v>V/c bª t«ng M150</v>
          </cell>
          <cell r="D113" t="str">
            <v>m3</v>
          </cell>
          <cell r="E113">
            <v>5.6</v>
          </cell>
          <cell r="F113">
            <v>1</v>
          </cell>
          <cell r="G113">
            <v>14862.2945</v>
          </cell>
          <cell r="I113">
            <v>83228.849199999997</v>
          </cell>
        </row>
        <row r="114">
          <cell r="B114" t="str">
            <v>ChiÕt tÝnh</v>
          </cell>
          <cell r="C114" t="str">
            <v>V/c bª t«ng M 50</v>
          </cell>
          <cell r="D114" t="str">
            <v>m3</v>
          </cell>
          <cell r="E114">
            <v>1.5</v>
          </cell>
          <cell r="F114">
            <v>1</v>
          </cell>
          <cell r="G114">
            <v>14471.352900000002</v>
          </cell>
          <cell r="I114">
            <v>21707.029350000004</v>
          </cell>
        </row>
        <row r="115">
          <cell r="B115" t="str">
            <v>04,1201</v>
          </cell>
          <cell r="C115" t="str">
            <v>Gia c«ng thÐp F&lt;=10</v>
          </cell>
          <cell r="D115" t="str">
            <v>kg</v>
          </cell>
          <cell r="E115">
            <v>335.7</v>
          </cell>
          <cell r="F115">
            <v>1</v>
          </cell>
          <cell r="G115">
            <v>243</v>
          </cell>
          <cell r="I115">
            <v>81575.099999999991</v>
          </cell>
        </row>
        <row r="116">
          <cell r="B116" t="str">
            <v>04-2001</v>
          </cell>
          <cell r="C116" t="str">
            <v>L¾p dùng v¸n khu«n gç</v>
          </cell>
          <cell r="D116" t="str">
            <v>m2</v>
          </cell>
          <cell r="E116">
            <v>34.4</v>
          </cell>
          <cell r="F116">
            <v>1</v>
          </cell>
          <cell r="G116">
            <v>5309</v>
          </cell>
          <cell r="I116">
            <v>182629.6</v>
          </cell>
        </row>
        <row r="117">
          <cell r="C117" t="str">
            <v>C/ M¸y thi c«ng</v>
          </cell>
        </row>
        <row r="118">
          <cell r="B118" t="str">
            <v>04,1201</v>
          </cell>
          <cell r="C118" t="str">
            <v>Gia c«ng thÐp F&lt;=10</v>
          </cell>
          <cell r="D118" t="str">
            <v>kg</v>
          </cell>
          <cell r="E118">
            <v>335.7</v>
          </cell>
          <cell r="F118">
            <v>1</v>
          </cell>
          <cell r="G118">
            <v>16</v>
          </cell>
          <cell r="J118">
            <v>5371.2</v>
          </cell>
        </row>
        <row r="120">
          <cell r="B120" t="str">
            <v>MN 18-6</v>
          </cell>
          <cell r="C120" t="str">
            <v>Mãng MN 18-6</v>
          </cell>
          <cell r="H120">
            <v>237819.26799999998</v>
          </cell>
          <cell r="I120">
            <v>280337.64650000003</v>
          </cell>
          <cell r="J120">
            <v>8788.5</v>
          </cell>
        </row>
        <row r="121">
          <cell r="C121" t="str">
            <v>a)VËt liÖu</v>
          </cell>
        </row>
        <row r="122">
          <cell r="B122" t="str">
            <v>§G tØnh</v>
          </cell>
          <cell r="C122" t="str">
            <v>S¾t F 27</v>
          </cell>
          <cell r="D122" t="str">
            <v>kg</v>
          </cell>
          <cell r="E122">
            <v>22.9</v>
          </cell>
          <cell r="F122">
            <v>1.02</v>
          </cell>
          <cell r="G122">
            <v>4000</v>
          </cell>
          <cell r="H122">
            <v>93432</v>
          </cell>
        </row>
        <row r="123">
          <cell r="B123" t="str">
            <v>§G tØnh</v>
          </cell>
          <cell r="C123" t="str">
            <v>S¨t F 14</v>
          </cell>
          <cell r="D123" t="str">
            <v>kg</v>
          </cell>
          <cell r="E123">
            <v>18.600000000000001</v>
          </cell>
          <cell r="F123">
            <v>1.02</v>
          </cell>
          <cell r="G123">
            <v>4000</v>
          </cell>
          <cell r="H123">
            <v>75888</v>
          </cell>
        </row>
        <row r="124">
          <cell r="B124" t="str">
            <v>§G tØnh</v>
          </cell>
          <cell r="C124" t="str">
            <v>S¾t F6</v>
          </cell>
          <cell r="D124" t="str">
            <v>kg</v>
          </cell>
          <cell r="E124">
            <v>3.9</v>
          </cell>
          <cell r="F124">
            <v>1.02</v>
          </cell>
          <cell r="G124">
            <v>4320</v>
          </cell>
          <cell r="H124">
            <v>17184.96</v>
          </cell>
        </row>
        <row r="125">
          <cell r="B125" t="str">
            <v>§G tØnh</v>
          </cell>
          <cell r="C125" t="str">
            <v>ThÐp dÑt d6</v>
          </cell>
          <cell r="D125" t="str">
            <v>kg</v>
          </cell>
          <cell r="E125">
            <v>1.1000000000000001</v>
          </cell>
          <cell r="F125">
            <v>1.02</v>
          </cell>
          <cell r="G125">
            <v>4134</v>
          </cell>
          <cell r="H125">
            <v>4638.3480000000009</v>
          </cell>
        </row>
        <row r="126">
          <cell r="B126" t="str">
            <v>§G tØnh</v>
          </cell>
          <cell r="C126" t="str">
            <v>D©y thÐp buéc F1</v>
          </cell>
          <cell r="D126" t="str">
            <v>kg</v>
          </cell>
          <cell r="E126">
            <v>0.36</v>
          </cell>
          <cell r="F126">
            <v>1.02</v>
          </cell>
          <cell r="G126">
            <v>8000</v>
          </cell>
          <cell r="H126">
            <v>2937.6</v>
          </cell>
        </row>
        <row r="127">
          <cell r="B127" t="str">
            <v>§G tØnh</v>
          </cell>
          <cell r="C127" t="str">
            <v>Que hµn ®iÖn</v>
          </cell>
          <cell r="D127" t="str">
            <v>kg</v>
          </cell>
          <cell r="E127">
            <v>0.08</v>
          </cell>
          <cell r="F127">
            <v>1</v>
          </cell>
          <cell r="G127">
            <v>7600</v>
          </cell>
          <cell r="H127">
            <v>608</v>
          </cell>
        </row>
        <row r="128">
          <cell r="B128" t="str">
            <v>chiÕt tÝnh</v>
          </cell>
          <cell r="C128" t="str">
            <v>Bª t«ng ®óc s½n M 200 (§óc s½n)</v>
          </cell>
          <cell r="D128" t="str">
            <v>m3</v>
          </cell>
          <cell r="E128">
            <v>0.13</v>
          </cell>
          <cell r="F128">
            <v>1</v>
          </cell>
          <cell r="G128">
            <v>331771.99999999994</v>
          </cell>
          <cell r="H128">
            <v>43130.359999999993</v>
          </cell>
        </row>
        <row r="129">
          <cell r="C129" t="str">
            <v xml:space="preserve">b) Nh©n c«ng </v>
          </cell>
        </row>
        <row r="130">
          <cell r="B130" t="str">
            <v>03,1113</v>
          </cell>
          <cell r="C130" t="str">
            <v xml:space="preserve">§µo ®Êt hè mãng </v>
          </cell>
          <cell r="D130" t="str">
            <v>m3</v>
          </cell>
          <cell r="E130">
            <v>6.58</v>
          </cell>
          <cell r="F130">
            <v>1</v>
          </cell>
          <cell r="G130">
            <v>24428</v>
          </cell>
          <cell r="I130">
            <v>160736.24</v>
          </cell>
        </row>
        <row r="131">
          <cell r="B131" t="str">
            <v>03,2203</v>
          </cell>
          <cell r="C131" t="str">
            <v>LÊp ®Êt hè mãng</v>
          </cell>
          <cell r="D131" t="str">
            <v>m3</v>
          </cell>
          <cell r="E131">
            <v>6.45</v>
          </cell>
          <cell r="F131">
            <v>1</v>
          </cell>
          <cell r="G131">
            <v>10890</v>
          </cell>
          <cell r="I131">
            <v>70240.5</v>
          </cell>
        </row>
        <row r="132">
          <cell r="B132" t="str">
            <v>04.3611</v>
          </cell>
          <cell r="C132" t="str">
            <v>§óc s½n tÊm nÐo</v>
          </cell>
          <cell r="D132" t="str">
            <v>m3</v>
          </cell>
          <cell r="E132">
            <v>0.13</v>
          </cell>
          <cell r="F132">
            <v>1</v>
          </cell>
          <cell r="G132">
            <v>50328</v>
          </cell>
          <cell r="I132">
            <v>6542.64</v>
          </cell>
        </row>
        <row r="133">
          <cell r="B133" t="str">
            <v>ChiÕt tÝnh</v>
          </cell>
          <cell r="C133" t="str">
            <v>V/c bª t«ng M 200</v>
          </cell>
          <cell r="D133" t="str">
            <v>m3</v>
          </cell>
          <cell r="E133">
            <v>0.13</v>
          </cell>
          <cell r="F133">
            <v>1</v>
          </cell>
          <cell r="G133">
            <v>53433.05</v>
          </cell>
          <cell r="I133">
            <v>6946.2965000000004</v>
          </cell>
        </row>
        <row r="134">
          <cell r="B134" t="str">
            <v>04,1202</v>
          </cell>
          <cell r="C134" t="str">
            <v>Gia c«ng thÐp F&lt;=18</v>
          </cell>
          <cell r="D134" t="str">
            <v>kg</v>
          </cell>
          <cell r="E134">
            <v>46.5</v>
          </cell>
          <cell r="F134">
            <v>1</v>
          </cell>
          <cell r="G134">
            <v>148</v>
          </cell>
          <cell r="I134">
            <v>6882</v>
          </cell>
        </row>
        <row r="135">
          <cell r="B135" t="str">
            <v>04.3802</v>
          </cell>
          <cell r="C135" t="str">
            <v>L¾p tÊm nÐo &lt; 500kg</v>
          </cell>
          <cell r="D135" t="str">
            <v>tÊm</v>
          </cell>
          <cell r="E135">
            <v>1</v>
          </cell>
          <cell r="F135">
            <v>1</v>
          </cell>
          <cell r="G135">
            <v>24214</v>
          </cell>
          <cell r="I135">
            <v>24214</v>
          </cell>
        </row>
        <row r="136">
          <cell r="B136" t="str">
            <v>02.1451</v>
          </cell>
          <cell r="C136" t="str">
            <v>V/c tÊm nÐo</v>
          </cell>
          <cell r="D136" t="str">
            <v>tÊn</v>
          </cell>
          <cell r="E136">
            <v>0.3</v>
          </cell>
          <cell r="F136">
            <v>0.1</v>
          </cell>
          <cell r="G136">
            <v>90207</v>
          </cell>
          <cell r="I136">
            <v>2706.21</v>
          </cell>
        </row>
        <row r="137">
          <cell r="B137" t="str">
            <v>02.1421</v>
          </cell>
          <cell r="C137" t="str">
            <v>V/c mãc nÐo</v>
          </cell>
          <cell r="D137" t="str">
            <v>tÊn</v>
          </cell>
          <cell r="E137">
            <v>2.5000000000000001E-2</v>
          </cell>
          <cell r="F137">
            <v>0.1</v>
          </cell>
          <cell r="G137">
            <v>99184</v>
          </cell>
          <cell r="I137">
            <v>247.96000000000004</v>
          </cell>
        </row>
        <row r="138">
          <cell r="B138" t="str">
            <v>02.1781</v>
          </cell>
          <cell r="C138" t="str">
            <v>V/ dông cô thi c«ng</v>
          </cell>
          <cell r="D138" t="str">
            <v xml:space="preserve">tÊn </v>
          </cell>
          <cell r="E138">
            <v>0.2</v>
          </cell>
          <cell r="F138">
            <v>0.1</v>
          </cell>
          <cell r="G138">
            <v>91090</v>
          </cell>
          <cell r="I138">
            <v>1821.8000000000004</v>
          </cell>
        </row>
        <row r="139">
          <cell r="C139" t="str">
            <v>C/ M¸y thi c«ng</v>
          </cell>
        </row>
        <row r="140">
          <cell r="B140" t="str">
            <v>04,1202</v>
          </cell>
          <cell r="C140" t="str">
            <v>Gia c«ng thÐp F&lt;=18</v>
          </cell>
          <cell r="D140" t="str">
            <v>kg</v>
          </cell>
          <cell r="E140">
            <v>46.5</v>
          </cell>
          <cell r="F140">
            <v>1</v>
          </cell>
          <cell r="G140">
            <v>189</v>
          </cell>
          <cell r="J140">
            <v>8788.5</v>
          </cell>
        </row>
        <row r="142">
          <cell r="B142" t="str">
            <v>12c</v>
          </cell>
          <cell r="C142" t="str">
            <v>Cét BTLT 12C</v>
          </cell>
          <cell r="H142">
            <v>2360457.5460000001</v>
          </cell>
          <cell r="I142">
            <v>132636.6796</v>
          </cell>
        </row>
        <row r="143">
          <cell r="C143" t="str">
            <v>a)VËt liÖu</v>
          </cell>
        </row>
        <row r="144">
          <cell r="C144" t="str">
            <v>Cét BTLT 12C</v>
          </cell>
          <cell r="D144" t="str">
            <v>cét</v>
          </cell>
          <cell r="E144">
            <v>1</v>
          </cell>
          <cell r="F144">
            <v>1.002</v>
          </cell>
          <cell r="G144">
            <v>2347273</v>
          </cell>
          <cell r="H144">
            <v>2351967.5460000001</v>
          </cell>
        </row>
        <row r="145">
          <cell r="B145" t="str">
            <v>05,5213</v>
          </cell>
          <cell r="C145" t="str">
            <v>VËt liÖu phô</v>
          </cell>
          <cell r="D145" t="str">
            <v>cét</v>
          </cell>
          <cell r="E145">
            <v>1</v>
          </cell>
          <cell r="F145">
            <v>1</v>
          </cell>
          <cell r="G145">
            <v>8490</v>
          </cell>
          <cell r="H145">
            <v>8490</v>
          </cell>
        </row>
        <row r="146">
          <cell r="C146" t="str">
            <v>b)Nh©n c«ng</v>
          </cell>
        </row>
        <row r="147">
          <cell r="B147" t="str">
            <v>02,1461</v>
          </cell>
          <cell r="C147" t="str">
            <v>V/c cét 100m</v>
          </cell>
          <cell r="D147" t="str">
            <v>tÊn</v>
          </cell>
          <cell r="E147">
            <v>1.3560000000000001</v>
          </cell>
          <cell r="F147">
            <v>0.1</v>
          </cell>
          <cell r="G147">
            <v>140241</v>
          </cell>
          <cell r="I147">
            <v>19016.679600000003</v>
          </cell>
        </row>
        <row r="148">
          <cell r="B148" t="str">
            <v>05,5213</v>
          </cell>
          <cell r="C148" t="str">
            <v>Dùng cét</v>
          </cell>
          <cell r="D148" t="str">
            <v>cét</v>
          </cell>
          <cell r="E148">
            <v>1</v>
          </cell>
          <cell r="F148">
            <v>1</v>
          </cell>
          <cell r="G148">
            <v>86293</v>
          </cell>
          <cell r="I148">
            <v>86293</v>
          </cell>
        </row>
        <row r="149">
          <cell r="B149" t="str">
            <v>02,1481</v>
          </cell>
          <cell r="C149" t="str">
            <v>V/c dông cô thñ c«ng cét</v>
          </cell>
          <cell r="D149" t="str">
            <v>tÊn</v>
          </cell>
          <cell r="E149">
            <v>1.5</v>
          </cell>
          <cell r="F149">
            <v>0.2</v>
          </cell>
          <cell r="G149">
            <v>91090</v>
          </cell>
          <cell r="I149">
            <v>27327</v>
          </cell>
        </row>
        <row r="151">
          <cell r="B151" t="str">
            <v>16c</v>
          </cell>
          <cell r="C151" t="str">
            <v>Cét BTLT 16C</v>
          </cell>
          <cell r="H151">
            <v>4238934</v>
          </cell>
          <cell r="I151">
            <v>217045.45199999999</v>
          </cell>
        </row>
        <row r="152">
          <cell r="C152" t="str">
            <v>a)VËt liÖu</v>
          </cell>
        </row>
        <row r="153">
          <cell r="C153" t="str">
            <v>Cét BTLT 16C</v>
          </cell>
          <cell r="D153" t="str">
            <v>cét</v>
          </cell>
          <cell r="E153">
            <v>1</v>
          </cell>
          <cell r="F153">
            <v>1.002</v>
          </cell>
          <cell r="G153">
            <v>4222000</v>
          </cell>
          <cell r="H153">
            <v>4230444</v>
          </cell>
        </row>
        <row r="154">
          <cell r="B154" t="str">
            <v>05,5213</v>
          </cell>
          <cell r="C154" t="str">
            <v>VËt liÖu phô</v>
          </cell>
          <cell r="D154" t="str">
            <v>cét</v>
          </cell>
          <cell r="E154">
            <v>1</v>
          </cell>
          <cell r="F154">
            <v>1</v>
          </cell>
          <cell r="G154">
            <v>8490</v>
          </cell>
          <cell r="H154">
            <v>8490</v>
          </cell>
        </row>
        <row r="155">
          <cell r="C155" t="str">
            <v>b)Nh©n c«ng</v>
          </cell>
        </row>
        <row r="156">
          <cell r="B156" t="str">
            <v>02,1461</v>
          </cell>
          <cell r="C156" t="str">
            <v>V/c cét 100m</v>
          </cell>
          <cell r="D156" t="str">
            <v>tÊn</v>
          </cell>
          <cell r="E156">
            <v>1.72</v>
          </cell>
          <cell r="F156">
            <v>0.1</v>
          </cell>
          <cell r="G156">
            <v>140241</v>
          </cell>
          <cell r="I156">
            <v>24121.452000000001</v>
          </cell>
        </row>
        <row r="157">
          <cell r="B157" t="str">
            <v>05,5215</v>
          </cell>
          <cell r="C157" t="str">
            <v>Dùng cét</v>
          </cell>
          <cell r="D157" t="str">
            <v>cét</v>
          </cell>
          <cell r="E157">
            <v>1</v>
          </cell>
          <cell r="F157">
            <v>1</v>
          </cell>
          <cell r="G157">
            <v>116844</v>
          </cell>
          <cell r="I157">
            <v>116844</v>
          </cell>
        </row>
        <row r="158">
          <cell r="B158" t="str">
            <v>05.5101</v>
          </cell>
          <cell r="C158" t="str">
            <v>Nèi mÆt bÝch</v>
          </cell>
          <cell r="D158" t="str">
            <v>mèi</v>
          </cell>
          <cell r="E158">
            <v>1</v>
          </cell>
          <cell r="F158">
            <v>1</v>
          </cell>
          <cell r="G158">
            <v>48753</v>
          </cell>
          <cell r="I158">
            <v>48753</v>
          </cell>
        </row>
        <row r="159">
          <cell r="B159" t="str">
            <v>02,1481</v>
          </cell>
          <cell r="C159" t="str">
            <v>V/c dông cô thñ c«ng cét</v>
          </cell>
          <cell r="D159" t="str">
            <v>tÊn</v>
          </cell>
          <cell r="E159">
            <v>1.5</v>
          </cell>
          <cell r="F159">
            <v>0.2</v>
          </cell>
          <cell r="G159">
            <v>91090</v>
          </cell>
          <cell r="I159">
            <v>27327</v>
          </cell>
        </row>
        <row r="161">
          <cell r="B161" t="str">
            <v>16b</v>
          </cell>
          <cell r="C161" t="str">
            <v>Cét BTLT 16B</v>
          </cell>
          <cell r="H161">
            <v>4068594</v>
          </cell>
          <cell r="I161">
            <v>217045.45199999999</v>
          </cell>
        </row>
        <row r="162">
          <cell r="C162" t="str">
            <v>a)VËt liÖu</v>
          </cell>
        </row>
        <row r="163">
          <cell r="C163" t="str">
            <v>Cét BTLT 16B</v>
          </cell>
          <cell r="D163" t="str">
            <v>cét</v>
          </cell>
          <cell r="E163">
            <v>1</v>
          </cell>
          <cell r="F163">
            <v>1.002</v>
          </cell>
          <cell r="G163">
            <v>4052000</v>
          </cell>
          <cell r="H163">
            <v>4060104</v>
          </cell>
        </row>
        <row r="164">
          <cell r="B164" t="str">
            <v>05,5213</v>
          </cell>
          <cell r="C164" t="str">
            <v>VËt liÖu phô</v>
          </cell>
          <cell r="D164" t="str">
            <v>cét</v>
          </cell>
          <cell r="E164">
            <v>1</v>
          </cell>
          <cell r="F164">
            <v>1</v>
          </cell>
          <cell r="G164">
            <v>8490</v>
          </cell>
          <cell r="H164">
            <v>8490</v>
          </cell>
        </row>
        <row r="165">
          <cell r="C165" t="str">
            <v>b)Nh©n c«ng</v>
          </cell>
        </row>
        <row r="166">
          <cell r="B166" t="str">
            <v>02,1461</v>
          </cell>
          <cell r="C166" t="str">
            <v>V/c cét 100m</v>
          </cell>
          <cell r="D166" t="str">
            <v>tÊn</v>
          </cell>
          <cell r="E166">
            <v>1.72</v>
          </cell>
          <cell r="F166">
            <v>0.1</v>
          </cell>
          <cell r="G166">
            <v>140241</v>
          </cell>
          <cell r="I166">
            <v>24121.452000000001</v>
          </cell>
        </row>
        <row r="167">
          <cell r="B167" t="str">
            <v>05,5215</v>
          </cell>
          <cell r="C167" t="str">
            <v>Dùng cét</v>
          </cell>
          <cell r="D167" t="str">
            <v>cét</v>
          </cell>
          <cell r="E167">
            <v>1</v>
          </cell>
          <cell r="F167">
            <v>1</v>
          </cell>
          <cell r="G167">
            <v>116844</v>
          </cell>
          <cell r="I167">
            <v>116844</v>
          </cell>
        </row>
        <row r="168">
          <cell r="B168" t="str">
            <v>05.5101</v>
          </cell>
          <cell r="C168" t="str">
            <v>Nèi mÆt bÝch</v>
          </cell>
          <cell r="D168" t="str">
            <v>mèi</v>
          </cell>
          <cell r="E168">
            <v>1</v>
          </cell>
          <cell r="F168">
            <v>1</v>
          </cell>
          <cell r="G168">
            <v>48753</v>
          </cell>
          <cell r="I168">
            <v>48753</v>
          </cell>
        </row>
        <row r="169">
          <cell r="B169" t="str">
            <v>02,1481</v>
          </cell>
          <cell r="C169" t="str">
            <v>V/c dông cô thñ c«ng cét</v>
          </cell>
          <cell r="D169" t="str">
            <v>tÊn</v>
          </cell>
          <cell r="E169">
            <v>1.5</v>
          </cell>
          <cell r="F169">
            <v>0.2</v>
          </cell>
          <cell r="G169">
            <v>91090</v>
          </cell>
          <cell r="I169">
            <v>27327</v>
          </cell>
        </row>
      </sheetData>
      <sheetData sheetId="18" refreshError="1"/>
      <sheetData sheetId="19" refreshError="1"/>
      <sheetData sheetId="20" refreshError="1">
        <row r="8">
          <cell r="C8" t="str">
            <v>Bª t«ng M50</v>
          </cell>
          <cell r="H8">
            <v>193264.77499999999</v>
          </cell>
        </row>
        <row r="9">
          <cell r="C9" t="str">
            <v>a. VËt liÖu</v>
          </cell>
        </row>
        <row r="10">
          <cell r="B10" t="str">
            <v xml:space="preserve">§GtØnh </v>
          </cell>
          <cell r="C10" t="str">
            <v>Xi m¨ng PC30</v>
          </cell>
          <cell r="D10" t="str">
            <v>kg</v>
          </cell>
          <cell r="E10">
            <v>168</v>
          </cell>
          <cell r="F10">
            <v>1.0249999999999999</v>
          </cell>
          <cell r="G10">
            <v>643</v>
          </cell>
          <cell r="H10">
            <v>110724.59999999999</v>
          </cell>
        </row>
        <row r="11">
          <cell r="B11" t="str">
            <v xml:space="preserve">§GtØnh </v>
          </cell>
          <cell r="C11" t="str">
            <v>C¸t vµng</v>
          </cell>
          <cell r="D11" t="str">
            <v>m3</v>
          </cell>
          <cell r="E11">
            <v>0.51200000000000001</v>
          </cell>
          <cell r="F11">
            <v>1.0249999999999999</v>
          </cell>
          <cell r="G11">
            <v>34000</v>
          </cell>
          <cell r="H11">
            <v>17843.199999999997</v>
          </cell>
        </row>
        <row r="12">
          <cell r="B12" t="str">
            <v xml:space="preserve">§GtØnh </v>
          </cell>
          <cell r="C12" t="str">
            <v>§¸ d¨m 4x6</v>
          </cell>
          <cell r="D12" t="str">
            <v>m3</v>
          </cell>
          <cell r="E12">
            <v>0.88900000000000001</v>
          </cell>
          <cell r="F12">
            <v>1.0249999999999999</v>
          </cell>
          <cell r="G12">
            <v>71000</v>
          </cell>
          <cell r="H12">
            <v>64696.974999999999</v>
          </cell>
        </row>
        <row r="14">
          <cell r="C14" t="str">
            <v>Bª t«ng M 150</v>
          </cell>
          <cell r="H14">
            <v>283488.34999999998</v>
          </cell>
        </row>
        <row r="15">
          <cell r="C15" t="str">
            <v>a. VËt liÖu</v>
          </cell>
        </row>
        <row r="16">
          <cell r="B16" t="str">
            <v xml:space="preserve">§GtØnh </v>
          </cell>
          <cell r="C16" t="str">
            <v>Xi m¨ng PC30</v>
          </cell>
          <cell r="D16" t="str">
            <v>kg</v>
          </cell>
          <cell r="E16" t="str">
            <v>278</v>
          </cell>
          <cell r="F16">
            <v>1.0249999999999999</v>
          </cell>
          <cell r="G16">
            <v>643</v>
          </cell>
          <cell r="H16">
            <v>183222.85</v>
          </cell>
        </row>
        <row r="17">
          <cell r="B17" t="str">
            <v xml:space="preserve">§GtØnh </v>
          </cell>
          <cell r="C17" t="str">
            <v>C¸t vµng</v>
          </cell>
          <cell r="D17" t="str">
            <v>m3</v>
          </cell>
          <cell r="E17" t="str">
            <v>0,469</v>
          </cell>
          <cell r="F17">
            <v>1.0249999999999999</v>
          </cell>
          <cell r="G17">
            <v>34000</v>
          </cell>
          <cell r="H17">
            <v>16344.649999999996</v>
          </cell>
        </row>
        <row r="18">
          <cell r="B18" t="str">
            <v xml:space="preserve">§GtØnh </v>
          </cell>
          <cell r="C18" t="str">
            <v>§¸ d¨m 2 x 4</v>
          </cell>
          <cell r="D18" t="str">
            <v>m3</v>
          </cell>
          <cell r="E18" t="str">
            <v>0,871</v>
          </cell>
          <cell r="F18">
            <v>1.0249999999999999</v>
          </cell>
          <cell r="G18">
            <v>94000</v>
          </cell>
          <cell r="H18">
            <v>83920.849999999991</v>
          </cell>
        </row>
        <row r="20">
          <cell r="C20" t="str">
            <v>Bª t«ng M 200</v>
          </cell>
          <cell r="H20">
            <v>336640.75</v>
          </cell>
        </row>
        <row r="21">
          <cell r="C21" t="str">
            <v>a. VËt liÖu</v>
          </cell>
        </row>
        <row r="22">
          <cell r="B22" t="str">
            <v xml:space="preserve">§GtØnh </v>
          </cell>
          <cell r="C22" t="str">
            <v>Xi m¨ng PC30</v>
          </cell>
          <cell r="D22" t="str">
            <v>kg</v>
          </cell>
          <cell r="E22" t="str">
            <v>357</v>
          </cell>
          <cell r="F22">
            <v>1.0249999999999999</v>
          </cell>
          <cell r="G22">
            <v>643</v>
          </cell>
          <cell r="H22">
            <v>235289.77499999997</v>
          </cell>
        </row>
        <row r="23">
          <cell r="B23" t="str">
            <v xml:space="preserve">§GtØnh </v>
          </cell>
          <cell r="C23" t="str">
            <v>C¸t vµng</v>
          </cell>
          <cell r="D23" t="str">
            <v>m3</v>
          </cell>
          <cell r="E23" t="str">
            <v>0,441</v>
          </cell>
          <cell r="F23">
            <v>1.0249999999999999</v>
          </cell>
          <cell r="G23">
            <v>34000</v>
          </cell>
          <cell r="H23">
            <v>15368.849999999999</v>
          </cell>
        </row>
        <row r="24">
          <cell r="B24" t="str">
            <v xml:space="preserve">§GtØnh </v>
          </cell>
          <cell r="C24" t="str">
            <v>§¸ d¨m  1 x2</v>
          </cell>
          <cell r="D24" t="str">
            <v>m3</v>
          </cell>
          <cell r="E24" t="str">
            <v>0,883</v>
          </cell>
          <cell r="F24">
            <v>1.0249999999999999</v>
          </cell>
          <cell r="G24">
            <v>95000</v>
          </cell>
          <cell r="H24">
            <v>85982.125</v>
          </cell>
        </row>
        <row r="26">
          <cell r="B26" t="str">
            <v>MT4</v>
          </cell>
          <cell r="C26" t="str">
            <v>Mãng MT4</v>
          </cell>
          <cell r="H26">
            <v>905276.03350000002</v>
          </cell>
          <cell r="I26">
            <v>1084181.74</v>
          </cell>
        </row>
        <row r="27">
          <cell r="C27" t="str">
            <v>a)VËt liÖu</v>
          </cell>
        </row>
        <row r="28">
          <cell r="C28" t="str">
            <v>S¾t F6</v>
          </cell>
          <cell r="D28" t="str">
            <v>kg</v>
          </cell>
          <cell r="E28">
            <v>3.6</v>
          </cell>
          <cell r="F28">
            <v>1.02</v>
          </cell>
          <cell r="G28">
            <v>4320</v>
          </cell>
          <cell r="H28">
            <v>15863.04</v>
          </cell>
        </row>
        <row r="29">
          <cell r="C29" t="str">
            <v>S¾t F8</v>
          </cell>
          <cell r="D29" t="str">
            <v>kg</v>
          </cell>
          <cell r="E29">
            <v>4.8</v>
          </cell>
          <cell r="F29">
            <v>1.02</v>
          </cell>
          <cell r="G29">
            <v>4320</v>
          </cell>
          <cell r="H29">
            <v>21150.720000000001</v>
          </cell>
        </row>
        <row r="30">
          <cell r="C30" t="str">
            <v>S¾t F10</v>
          </cell>
          <cell r="D30" t="str">
            <v>kg</v>
          </cell>
          <cell r="E30">
            <v>5.6</v>
          </cell>
          <cell r="F30">
            <v>1.02</v>
          </cell>
          <cell r="G30">
            <v>4200</v>
          </cell>
          <cell r="H30">
            <v>23990.399999999998</v>
          </cell>
        </row>
        <row r="31">
          <cell r="C31" t="str">
            <v>Bª t«ng M200</v>
          </cell>
          <cell r="D31" t="str">
            <v>m3</v>
          </cell>
          <cell r="E31">
            <v>0.08</v>
          </cell>
          <cell r="F31">
            <v>1</v>
          </cell>
          <cell r="G31">
            <v>336640.75</v>
          </cell>
          <cell r="H31">
            <v>26931.260000000002</v>
          </cell>
        </row>
        <row r="32">
          <cell r="C32" t="str">
            <v>Bª t«ng M150</v>
          </cell>
          <cell r="D32" t="str">
            <v>m3</v>
          </cell>
          <cell r="E32">
            <v>1.59</v>
          </cell>
          <cell r="F32">
            <v>1</v>
          </cell>
          <cell r="G32">
            <v>283488.34999999998</v>
          </cell>
          <cell r="H32">
            <v>450746.47649999999</v>
          </cell>
        </row>
        <row r="33">
          <cell r="C33" t="str">
            <v>Bª t«ng M 50</v>
          </cell>
          <cell r="D33" t="str">
            <v>m3</v>
          </cell>
          <cell r="E33">
            <v>0.28000000000000003</v>
          </cell>
          <cell r="F33">
            <v>1</v>
          </cell>
          <cell r="G33">
            <v>193264.77499999999</v>
          </cell>
          <cell r="H33">
            <v>54114.137000000002</v>
          </cell>
        </row>
        <row r="34">
          <cell r="C34" t="str">
            <v>Gç v¸n khu«n cÇu c«ng t¸c</v>
          </cell>
          <cell r="D34" t="str">
            <v>m2</v>
          </cell>
          <cell r="E34">
            <v>16.8</v>
          </cell>
          <cell r="F34">
            <v>1</v>
          </cell>
          <cell r="G34">
            <v>18600</v>
          </cell>
          <cell r="H34">
            <v>312480</v>
          </cell>
        </row>
        <row r="35">
          <cell r="C35" t="str">
            <v xml:space="preserve">b) Nh©n c«ng </v>
          </cell>
        </row>
        <row r="36">
          <cell r="C36" t="str">
            <v>Gia c«ng</v>
          </cell>
          <cell r="D36" t="str">
            <v>kg</v>
          </cell>
          <cell r="E36">
            <v>14</v>
          </cell>
          <cell r="F36">
            <v>1</v>
          </cell>
          <cell r="G36">
            <v>3456</v>
          </cell>
          <cell r="I36">
            <v>48384</v>
          </cell>
        </row>
        <row r="37">
          <cell r="C37" t="str">
            <v>L¾p dùng v¸n khu«n</v>
          </cell>
          <cell r="D37" t="str">
            <v>m2</v>
          </cell>
          <cell r="E37">
            <v>16.8</v>
          </cell>
          <cell r="F37">
            <v>1</v>
          </cell>
          <cell r="G37">
            <v>5309</v>
          </cell>
          <cell r="I37">
            <v>89191.2</v>
          </cell>
        </row>
        <row r="38">
          <cell r="B38" t="str">
            <v>03.1113</v>
          </cell>
          <cell r="C38" t="str">
            <v>§µo hè ®Êt mãng</v>
          </cell>
          <cell r="D38" t="str">
            <v>m3</v>
          </cell>
          <cell r="E38">
            <v>24.68</v>
          </cell>
          <cell r="F38">
            <v>1</v>
          </cell>
          <cell r="G38">
            <v>24428</v>
          </cell>
          <cell r="I38">
            <v>602883.04</v>
          </cell>
        </row>
        <row r="39">
          <cell r="B39" t="str">
            <v>04.3311</v>
          </cell>
          <cell r="C39" t="str">
            <v>§æ bª t«ng M200</v>
          </cell>
          <cell r="D39" t="str">
            <v>m3</v>
          </cell>
          <cell r="E39">
            <v>0.08</v>
          </cell>
          <cell r="F39">
            <v>1</v>
          </cell>
          <cell r="G39">
            <v>45030</v>
          </cell>
          <cell r="I39">
            <v>3602.4</v>
          </cell>
        </row>
        <row r="40">
          <cell r="B40" t="str">
            <v>04.3311</v>
          </cell>
          <cell r="C40" t="str">
            <v>§æ bª t«ng M 150</v>
          </cell>
          <cell r="D40" t="str">
            <v>m3</v>
          </cell>
          <cell r="E40">
            <v>1.59</v>
          </cell>
          <cell r="F40">
            <v>1</v>
          </cell>
          <cell r="G40">
            <v>45030</v>
          </cell>
          <cell r="I40">
            <v>71597.7</v>
          </cell>
        </row>
        <row r="41">
          <cell r="B41" t="str">
            <v>04.3311</v>
          </cell>
          <cell r="C41" t="str">
            <v>§æ bª t«ng lãt mãng</v>
          </cell>
          <cell r="D41" t="str">
            <v>m3</v>
          </cell>
          <cell r="E41" t="str">
            <v>0,28</v>
          </cell>
          <cell r="F41">
            <v>1</v>
          </cell>
          <cell r="G41">
            <v>45030</v>
          </cell>
          <cell r="I41">
            <v>12608.400000000001</v>
          </cell>
        </row>
        <row r="42">
          <cell r="B42" t="str">
            <v>03.2203</v>
          </cell>
          <cell r="C42" t="str">
            <v>LÊp ®Êt hè mãng</v>
          </cell>
          <cell r="D42" t="str">
            <v>m3</v>
          </cell>
          <cell r="E42">
            <v>22.73</v>
          </cell>
          <cell r="F42">
            <v>1</v>
          </cell>
          <cell r="G42">
            <v>10890</v>
          </cell>
          <cell r="I42">
            <v>247529.7</v>
          </cell>
        </row>
        <row r="43">
          <cell r="B43" t="str">
            <v>03.2203</v>
          </cell>
          <cell r="C43" t="str">
            <v>§¾p ®Êt hè mãng</v>
          </cell>
          <cell r="D43" t="str">
            <v>m3</v>
          </cell>
          <cell r="E43">
            <v>0.77</v>
          </cell>
          <cell r="F43">
            <v>1</v>
          </cell>
          <cell r="G43">
            <v>10890</v>
          </cell>
          <cell r="I43">
            <v>8385.3000000000011</v>
          </cell>
        </row>
        <row r="45">
          <cell r="B45" t="str">
            <v>14b</v>
          </cell>
          <cell r="C45" t="str">
            <v>Cét BTLT 14b</v>
          </cell>
          <cell r="H45">
            <v>3769998</v>
          </cell>
          <cell r="I45">
            <v>136344.0533</v>
          </cell>
        </row>
        <row r="46">
          <cell r="C46" t="str">
            <v>a)VËt liÖu</v>
          </cell>
        </row>
        <row r="47">
          <cell r="C47" t="str">
            <v>Cét BTLT 14b</v>
          </cell>
          <cell r="D47" t="str">
            <v>cét</v>
          </cell>
          <cell r="E47">
            <v>1</v>
          </cell>
          <cell r="F47">
            <v>1.002</v>
          </cell>
          <cell r="G47">
            <v>3754000</v>
          </cell>
          <cell r="H47">
            <v>3761508</v>
          </cell>
        </row>
        <row r="48">
          <cell r="B48" t="str">
            <v>05,5213</v>
          </cell>
          <cell r="C48" t="str">
            <v>VËt liÖu phô</v>
          </cell>
          <cell r="D48" t="str">
            <v>cét</v>
          </cell>
          <cell r="E48">
            <v>1</v>
          </cell>
          <cell r="F48">
            <v>1</v>
          </cell>
          <cell r="G48">
            <v>8490</v>
          </cell>
          <cell r="H48">
            <v>8490</v>
          </cell>
        </row>
        <row r="49">
          <cell r="C49" t="str">
            <v>b)Nh©n c«ng</v>
          </cell>
        </row>
        <row r="50">
          <cell r="B50" t="str">
            <v>02,1461</v>
          </cell>
          <cell r="C50" t="str">
            <v>V/c cét 100m</v>
          </cell>
          <cell r="D50" t="str">
            <v>tÊn</v>
          </cell>
          <cell r="E50">
            <v>1.413</v>
          </cell>
          <cell r="F50">
            <v>0.1</v>
          </cell>
          <cell r="G50">
            <v>140241</v>
          </cell>
          <cell r="I50">
            <v>19816.0533</v>
          </cell>
        </row>
        <row r="51">
          <cell r="B51" t="str">
            <v>02,1482</v>
          </cell>
          <cell r="C51" t="str">
            <v>V/c dông cô thñ c«ng cét</v>
          </cell>
          <cell r="D51" t="str">
            <v>tÊn</v>
          </cell>
          <cell r="E51">
            <v>1</v>
          </cell>
          <cell r="F51">
            <v>0.1</v>
          </cell>
          <cell r="G51">
            <v>91090</v>
          </cell>
          <cell r="I51">
            <v>9109</v>
          </cell>
        </row>
        <row r="52">
          <cell r="B52" t="str">
            <v>05.5213</v>
          </cell>
          <cell r="C52" t="str">
            <v>Dùng cét</v>
          </cell>
          <cell r="D52" t="str">
            <v xml:space="preserve">c¸i </v>
          </cell>
          <cell r="E52">
            <v>1</v>
          </cell>
          <cell r="F52">
            <v>1</v>
          </cell>
          <cell r="G52">
            <v>107419</v>
          </cell>
          <cell r="I52">
            <v>107419</v>
          </cell>
        </row>
      </sheetData>
      <sheetData sheetId="21" refreshError="1"/>
      <sheetData sheetId="22" refreshError="1"/>
      <sheetData sheetId="23" refreshError="1">
        <row r="7">
          <cell r="B7" t="str">
            <v>Bª t«ng M100</v>
          </cell>
          <cell r="G7">
            <v>216662.44999999998</v>
          </cell>
          <cell r="H7">
            <v>14579.544099999999</v>
          </cell>
        </row>
        <row r="8">
          <cell r="B8" t="str">
            <v>a. VËt liÖu</v>
          </cell>
        </row>
        <row r="9">
          <cell r="A9" t="str">
            <v xml:space="preserve">§GtØnh </v>
          </cell>
          <cell r="B9" t="str">
            <v>Xi m¨ng PC30</v>
          </cell>
          <cell r="C9" t="str">
            <v>kg</v>
          </cell>
          <cell r="D9">
            <v>205</v>
          </cell>
          <cell r="E9">
            <v>1.0249999999999999</v>
          </cell>
          <cell r="F9">
            <v>643</v>
          </cell>
          <cell r="G9">
            <v>135110.37499999997</v>
          </cell>
        </row>
        <row r="10">
          <cell r="A10" t="str">
            <v xml:space="preserve">§GtØnh </v>
          </cell>
          <cell r="B10" t="str">
            <v>C¸t vµng</v>
          </cell>
          <cell r="C10" t="str">
            <v>m3</v>
          </cell>
          <cell r="D10">
            <v>0.49199999999999999</v>
          </cell>
          <cell r="E10">
            <v>1.0249999999999999</v>
          </cell>
          <cell r="F10">
            <v>34000</v>
          </cell>
          <cell r="G10">
            <v>17146.2</v>
          </cell>
        </row>
        <row r="11">
          <cell r="A11" t="str">
            <v xml:space="preserve">§GtØnh </v>
          </cell>
          <cell r="B11" t="str">
            <v>§¸ d¨m 4x6</v>
          </cell>
          <cell r="C11" t="str">
            <v>m3</v>
          </cell>
          <cell r="D11">
            <v>0.88500000000000001</v>
          </cell>
          <cell r="E11">
            <v>1.0249999999999999</v>
          </cell>
          <cell r="F11">
            <v>71000</v>
          </cell>
          <cell r="G11">
            <v>64405.875</v>
          </cell>
        </row>
        <row r="12">
          <cell r="B12" t="str">
            <v>b. Nh©n c«ng ( cù ly vËn chuyÓn 100m)</v>
          </cell>
        </row>
        <row r="13">
          <cell r="A13" t="str">
            <v>02-1211</v>
          </cell>
          <cell r="B13" t="str">
            <v>VËn chuyÓn xi m¨ng</v>
          </cell>
          <cell r="C13" t="str">
            <v>m3</v>
          </cell>
          <cell r="D13">
            <v>0.20499999999999999</v>
          </cell>
          <cell r="E13">
            <v>0.1</v>
          </cell>
          <cell r="F13">
            <v>74756</v>
          </cell>
          <cell r="H13">
            <v>1532.498</v>
          </cell>
        </row>
        <row r="14">
          <cell r="A14" t="str">
            <v>02-1231</v>
          </cell>
          <cell r="B14" t="str">
            <v>VËn chuyÓn c¸t vµng</v>
          </cell>
          <cell r="C14" t="str">
            <v>m3</v>
          </cell>
          <cell r="D14">
            <v>0.49199999999999999</v>
          </cell>
          <cell r="E14">
            <v>0.1</v>
          </cell>
          <cell r="F14">
            <v>69458</v>
          </cell>
          <cell r="H14">
            <v>3417.3335999999999</v>
          </cell>
        </row>
        <row r="15">
          <cell r="A15" t="str">
            <v>02-1241</v>
          </cell>
          <cell r="B15" t="str">
            <v>VËn chuyÓn ®¸ d¨m</v>
          </cell>
          <cell r="C15" t="str">
            <v>m3</v>
          </cell>
          <cell r="D15">
            <v>0.88500000000000001</v>
          </cell>
          <cell r="E15">
            <v>0.1</v>
          </cell>
          <cell r="F15">
            <v>73725</v>
          </cell>
          <cell r="H15">
            <v>6524.6625000000004</v>
          </cell>
        </row>
        <row r="16">
          <cell r="A16" t="str">
            <v>02-1321</v>
          </cell>
          <cell r="B16" t="str">
            <v>VËn chuyÓn n­íc</v>
          </cell>
          <cell r="C16" t="str">
            <v>m3</v>
          </cell>
          <cell r="D16">
            <v>0.5</v>
          </cell>
          <cell r="E16">
            <v>0.1</v>
          </cell>
          <cell r="F16">
            <v>62101</v>
          </cell>
          <cell r="H16">
            <v>3105.05</v>
          </cell>
        </row>
        <row r="18">
          <cell r="B18" t="str">
            <v>Bª t«ng M 150</v>
          </cell>
          <cell r="G18">
            <v>283488.34999999998</v>
          </cell>
          <cell r="H18">
            <v>14862.2945</v>
          </cell>
        </row>
        <row r="19">
          <cell r="B19" t="str">
            <v>a. VËt liÖu</v>
          </cell>
        </row>
        <row r="20">
          <cell r="A20" t="str">
            <v xml:space="preserve">§GtØnh </v>
          </cell>
          <cell r="B20" t="str">
            <v>Xi m¨ng PC30</v>
          </cell>
          <cell r="C20" t="str">
            <v>kg</v>
          </cell>
          <cell r="D20" t="str">
            <v>278</v>
          </cell>
          <cell r="E20">
            <v>1.0249999999999999</v>
          </cell>
          <cell r="F20">
            <v>643</v>
          </cell>
          <cell r="G20">
            <v>183222.85</v>
          </cell>
        </row>
        <row r="21">
          <cell r="A21" t="str">
            <v xml:space="preserve">§GtØnh </v>
          </cell>
          <cell r="B21" t="str">
            <v>C¸t vµng</v>
          </cell>
          <cell r="C21" t="str">
            <v>m3</v>
          </cell>
          <cell r="D21" t="str">
            <v>0,469</v>
          </cell>
          <cell r="E21">
            <v>1.0249999999999999</v>
          </cell>
          <cell r="F21">
            <v>34000</v>
          </cell>
          <cell r="G21">
            <v>16344.649999999996</v>
          </cell>
        </row>
        <row r="22">
          <cell r="A22" t="str">
            <v xml:space="preserve">§GtØnh </v>
          </cell>
          <cell r="B22" t="str">
            <v>§¸ d¨m 2 x 4</v>
          </cell>
          <cell r="C22" t="str">
            <v>m3</v>
          </cell>
          <cell r="D22" t="str">
            <v>0,871</v>
          </cell>
          <cell r="E22">
            <v>1.0249999999999999</v>
          </cell>
          <cell r="F22">
            <v>94000</v>
          </cell>
          <cell r="G22">
            <v>83920.849999999991</v>
          </cell>
        </row>
        <row r="23">
          <cell r="B23" t="str">
            <v>b. Nh©n c«ng ( cù ly vËn chuyÓn 100m)</v>
          </cell>
        </row>
        <row r="24">
          <cell r="A24" t="str">
            <v>02-1211</v>
          </cell>
          <cell r="B24" t="str">
            <v>VËn chuyÓn xi m¨ng</v>
          </cell>
          <cell r="C24" t="str">
            <v>m3</v>
          </cell>
          <cell r="D24">
            <v>0.27800000000000002</v>
          </cell>
          <cell r="E24">
            <v>0.1</v>
          </cell>
          <cell r="F24">
            <v>74756</v>
          </cell>
          <cell r="H24">
            <v>2078.2168000000001</v>
          </cell>
        </row>
        <row r="25">
          <cell r="A25" t="str">
            <v>02-1231</v>
          </cell>
          <cell r="B25" t="str">
            <v>VËn chuyÓn c¸t vµng</v>
          </cell>
          <cell r="C25" t="str">
            <v>m3</v>
          </cell>
          <cell r="D25" t="str">
            <v>0,469</v>
          </cell>
          <cell r="E25">
            <v>0.1</v>
          </cell>
          <cell r="F25">
            <v>69458</v>
          </cell>
          <cell r="H25">
            <v>3257.5801999999999</v>
          </cell>
        </row>
        <row r="26">
          <cell r="A26" t="str">
            <v>02-1241</v>
          </cell>
          <cell r="B26" t="str">
            <v>VËn chuyÓn ®¸ d¨m</v>
          </cell>
          <cell r="C26" t="str">
            <v>m3</v>
          </cell>
          <cell r="D26" t="str">
            <v>0,871</v>
          </cell>
          <cell r="E26">
            <v>0.1</v>
          </cell>
          <cell r="F26">
            <v>73725</v>
          </cell>
          <cell r="H26">
            <v>6421.4475000000002</v>
          </cell>
        </row>
        <row r="27">
          <cell r="A27" t="str">
            <v>02-1321</v>
          </cell>
          <cell r="B27" t="str">
            <v>VËn chuyÓn n­íc</v>
          </cell>
          <cell r="C27" t="str">
            <v>m3</v>
          </cell>
          <cell r="D27">
            <v>0.5</v>
          </cell>
          <cell r="E27">
            <v>0.1</v>
          </cell>
          <cell r="F27">
            <v>62101</v>
          </cell>
          <cell r="H27">
            <v>3105.05</v>
          </cell>
        </row>
        <row r="29">
          <cell r="A29" t="str">
            <v>m1</v>
          </cell>
          <cell r="B29" t="str">
            <v>Mãng M1</v>
          </cell>
          <cell r="G29">
            <v>266494.81349999993</v>
          </cell>
          <cell r="H29">
            <v>102871.44792000001</v>
          </cell>
        </row>
        <row r="30">
          <cell r="B30" t="str">
            <v>a)VËt liÖu</v>
          </cell>
        </row>
        <row r="31">
          <cell r="B31" t="str">
            <v>Bª t«ng M100</v>
          </cell>
          <cell r="C31" t="str">
            <v>m3</v>
          </cell>
          <cell r="D31">
            <v>1.2</v>
          </cell>
          <cell r="E31">
            <v>1.0249999999999999</v>
          </cell>
          <cell r="F31">
            <v>216662.44999999998</v>
          </cell>
          <cell r="G31">
            <v>266494.81349999993</v>
          </cell>
        </row>
        <row r="32">
          <cell r="B32" t="str">
            <v xml:space="preserve">b) Nh©n c«ng </v>
          </cell>
        </row>
        <row r="33">
          <cell r="A33" t="str">
            <v>03,1113</v>
          </cell>
          <cell r="B33" t="str">
            <v>§µo ®Êt hè mãng ®Êt cÊp 3</v>
          </cell>
          <cell r="C33" t="str">
            <v>m3</v>
          </cell>
          <cell r="D33">
            <v>1.2</v>
          </cell>
          <cell r="E33">
            <v>1</v>
          </cell>
          <cell r="F33">
            <v>24428</v>
          </cell>
          <cell r="H33">
            <v>29313.599999999999</v>
          </cell>
        </row>
        <row r="34">
          <cell r="A34" t="str">
            <v>03,2203</v>
          </cell>
          <cell r="B34" t="str">
            <v>LÊp ®Êt hè mãng</v>
          </cell>
          <cell r="C34" t="str">
            <v>m3</v>
          </cell>
          <cell r="D34">
            <v>0.12</v>
          </cell>
          <cell r="E34">
            <v>1</v>
          </cell>
          <cell r="F34">
            <v>10890</v>
          </cell>
          <cell r="H34">
            <v>1306.8</v>
          </cell>
        </row>
        <row r="35">
          <cell r="B35" t="str">
            <v>VËn chuyÓn bª t«ng</v>
          </cell>
          <cell r="C35" t="str">
            <v>m3</v>
          </cell>
          <cell r="D35">
            <v>1.2</v>
          </cell>
          <cell r="E35">
            <v>1</v>
          </cell>
          <cell r="F35">
            <v>14579.544099999999</v>
          </cell>
          <cell r="H35">
            <v>17495.45292</v>
          </cell>
        </row>
        <row r="36">
          <cell r="A36" t="str">
            <v>ChiÕt tÝnh</v>
          </cell>
          <cell r="B36" t="str">
            <v>§æ bª t«ng M100</v>
          </cell>
          <cell r="C36" t="str">
            <v>m3</v>
          </cell>
          <cell r="D36">
            <v>1.2</v>
          </cell>
          <cell r="E36">
            <v>1</v>
          </cell>
          <cell r="F36">
            <v>45030</v>
          </cell>
          <cell r="H36">
            <v>54036</v>
          </cell>
        </row>
        <row r="37">
          <cell r="A37" t="str">
            <v>02.1741</v>
          </cell>
          <cell r="B37" t="str">
            <v>V/c dông cô thi c«ng</v>
          </cell>
          <cell r="C37" t="str">
            <v>tÊn</v>
          </cell>
          <cell r="D37">
            <v>0.05</v>
          </cell>
          <cell r="E37">
            <v>0.15</v>
          </cell>
          <cell r="F37">
            <v>95946</v>
          </cell>
          <cell r="H37">
            <v>719.59500000000003</v>
          </cell>
        </row>
        <row r="39">
          <cell r="A39" t="str">
            <v>m1a</v>
          </cell>
          <cell r="B39" t="str">
            <v>Mãng M1a</v>
          </cell>
          <cell r="G39">
            <v>388638.26968749991</v>
          </cell>
          <cell r="H39">
            <v>148852.23217500001</v>
          </cell>
        </row>
        <row r="40">
          <cell r="B40" t="str">
            <v>a)VËt liÖu</v>
          </cell>
        </row>
        <row r="41">
          <cell r="B41" t="str">
            <v>Bª t«ng M100</v>
          </cell>
          <cell r="C41" t="str">
            <v>m3</v>
          </cell>
          <cell r="D41">
            <v>1.75</v>
          </cell>
          <cell r="E41">
            <v>1.0249999999999999</v>
          </cell>
          <cell r="F41">
            <v>216662.44999999998</v>
          </cell>
          <cell r="G41">
            <v>388638.26968749991</v>
          </cell>
        </row>
        <row r="42">
          <cell r="B42" t="str">
            <v xml:space="preserve">b) Nh©n c«ng </v>
          </cell>
        </row>
        <row r="43">
          <cell r="A43" t="str">
            <v>03,1113</v>
          </cell>
          <cell r="B43" t="str">
            <v>§µo ®Êt hè mãng ®Êt cÊp 3</v>
          </cell>
          <cell r="C43" t="str">
            <v>m3</v>
          </cell>
          <cell r="D43">
            <v>1.75</v>
          </cell>
          <cell r="E43">
            <v>1</v>
          </cell>
          <cell r="F43">
            <v>24428</v>
          </cell>
          <cell r="H43">
            <v>42749</v>
          </cell>
        </row>
        <row r="44">
          <cell r="A44" t="str">
            <v>03,2203</v>
          </cell>
          <cell r="B44" t="str">
            <v>LÊp ®Êt hè mãng</v>
          </cell>
          <cell r="C44" t="str">
            <v>m3</v>
          </cell>
          <cell r="D44">
            <v>0.12</v>
          </cell>
          <cell r="E44">
            <v>1</v>
          </cell>
          <cell r="F44">
            <v>10890</v>
          </cell>
          <cell r="H44">
            <v>1306.8</v>
          </cell>
        </row>
        <row r="45">
          <cell r="B45" t="str">
            <v>VËn chuyÓn bª t«ng</v>
          </cell>
          <cell r="C45" t="str">
            <v>m3</v>
          </cell>
          <cell r="D45">
            <v>1.75</v>
          </cell>
          <cell r="E45">
            <v>1</v>
          </cell>
          <cell r="F45">
            <v>14579.544099999999</v>
          </cell>
          <cell r="H45">
            <v>25514.202174999999</v>
          </cell>
        </row>
        <row r="46">
          <cell r="A46" t="str">
            <v>ChiÕt tÝnh</v>
          </cell>
          <cell r="B46" t="str">
            <v>§æ bª t«ng M100</v>
          </cell>
          <cell r="C46" t="str">
            <v>m3</v>
          </cell>
          <cell r="D46">
            <v>1.75</v>
          </cell>
          <cell r="E46">
            <v>1</v>
          </cell>
          <cell r="F46">
            <v>45030</v>
          </cell>
          <cell r="H46">
            <v>78802.5</v>
          </cell>
        </row>
        <row r="47">
          <cell r="A47" t="str">
            <v>02.1741</v>
          </cell>
          <cell r="B47" t="str">
            <v>V/c dông cô thi c«ng</v>
          </cell>
          <cell r="C47" t="str">
            <v>tÊn</v>
          </cell>
          <cell r="D47">
            <v>0.05</v>
          </cell>
          <cell r="E47">
            <v>0.1</v>
          </cell>
          <cell r="F47">
            <v>95946</v>
          </cell>
          <cell r="H47">
            <v>479.73</v>
          </cell>
        </row>
        <row r="49">
          <cell r="A49" t="str">
            <v>m2</v>
          </cell>
          <cell r="B49" t="str">
            <v>Mãng M2</v>
          </cell>
          <cell r="G49">
            <v>444158.0224999999</v>
          </cell>
          <cell r="H49">
            <v>169861.6182</v>
          </cell>
        </row>
        <row r="50">
          <cell r="B50" t="str">
            <v>a)VËt liÖu</v>
          </cell>
        </row>
        <row r="51">
          <cell r="B51" t="str">
            <v>Bª t«ng M100</v>
          </cell>
          <cell r="C51" t="str">
            <v>m3</v>
          </cell>
          <cell r="D51">
            <v>2</v>
          </cell>
          <cell r="E51">
            <v>1.0249999999999999</v>
          </cell>
          <cell r="F51">
            <v>216662.44999999998</v>
          </cell>
          <cell r="G51">
            <v>444158.0224999999</v>
          </cell>
        </row>
        <row r="52">
          <cell r="B52" t="str">
            <v xml:space="preserve">b) Nh©n c«ng </v>
          </cell>
        </row>
        <row r="53">
          <cell r="A53" t="str">
            <v>03,1113</v>
          </cell>
          <cell r="B53" t="str">
            <v>§µo ®Êt hè mãng ®Êt cÊp 3</v>
          </cell>
          <cell r="C53" t="str">
            <v>m3</v>
          </cell>
          <cell r="D53">
            <v>2</v>
          </cell>
          <cell r="E53">
            <v>1</v>
          </cell>
          <cell r="F53">
            <v>24428</v>
          </cell>
          <cell r="H53">
            <v>48856</v>
          </cell>
        </row>
        <row r="54">
          <cell r="A54" t="str">
            <v>03,2203</v>
          </cell>
          <cell r="B54" t="str">
            <v>LÊp ®Êt hè mãng</v>
          </cell>
          <cell r="C54" t="str">
            <v>m3</v>
          </cell>
          <cell r="D54">
            <v>0.12</v>
          </cell>
          <cell r="E54">
            <v>1</v>
          </cell>
          <cell r="F54">
            <v>10890</v>
          </cell>
          <cell r="H54">
            <v>1306.8</v>
          </cell>
        </row>
        <row r="55">
          <cell r="B55" t="str">
            <v>VËn chuyÓn bª t«ng</v>
          </cell>
          <cell r="C55" t="str">
            <v>m3</v>
          </cell>
          <cell r="D55">
            <v>2</v>
          </cell>
          <cell r="E55">
            <v>1</v>
          </cell>
          <cell r="F55">
            <v>14579.544099999999</v>
          </cell>
          <cell r="H55">
            <v>29159.088199999998</v>
          </cell>
        </row>
        <row r="56">
          <cell r="A56" t="str">
            <v>ChiÕt tÝnh</v>
          </cell>
          <cell r="B56" t="str">
            <v>§æ bª t«ng M100</v>
          </cell>
          <cell r="C56" t="str">
            <v>m3</v>
          </cell>
          <cell r="D56">
            <v>2</v>
          </cell>
          <cell r="E56">
            <v>1</v>
          </cell>
          <cell r="F56">
            <v>45030</v>
          </cell>
          <cell r="H56">
            <v>90060</v>
          </cell>
        </row>
        <row r="57">
          <cell r="A57" t="str">
            <v>02.1741</v>
          </cell>
          <cell r="B57" t="str">
            <v>V/c dông cô thi c«ng</v>
          </cell>
          <cell r="C57" t="str">
            <v>tÊn</v>
          </cell>
          <cell r="D57">
            <v>0.05</v>
          </cell>
          <cell r="E57">
            <v>0.1</v>
          </cell>
          <cell r="F57">
            <v>95946</v>
          </cell>
          <cell r="H57">
            <v>479.73</v>
          </cell>
        </row>
        <row r="59">
          <cell r="A59" t="str">
            <v>8,5a</v>
          </cell>
          <cell r="B59" t="str">
            <v>Cét ®iÖn 8,5a</v>
          </cell>
          <cell r="G59">
            <v>569610</v>
          </cell>
          <cell r="H59">
            <v>101634.485</v>
          </cell>
        </row>
        <row r="60">
          <cell r="B60" t="str">
            <v>a)VËt liÖu</v>
          </cell>
        </row>
        <row r="61">
          <cell r="B61" t="str">
            <v>Cét ®iÖn 8,5a</v>
          </cell>
          <cell r="C61" t="str">
            <v>cét</v>
          </cell>
          <cell r="D61">
            <v>1</v>
          </cell>
          <cell r="E61">
            <v>1.002</v>
          </cell>
          <cell r="F61">
            <v>560000</v>
          </cell>
          <cell r="G61">
            <v>561120</v>
          </cell>
        </row>
        <row r="62">
          <cell r="A62" t="str">
            <v>05,5211</v>
          </cell>
          <cell r="B62" t="str">
            <v>VËt liÖu phô</v>
          </cell>
          <cell r="C62" t="str">
            <v>cét</v>
          </cell>
          <cell r="D62">
            <v>1</v>
          </cell>
          <cell r="E62">
            <v>1</v>
          </cell>
          <cell r="F62">
            <v>8490</v>
          </cell>
          <cell r="G62">
            <v>8490</v>
          </cell>
        </row>
        <row r="63">
          <cell r="B63" t="str">
            <v>b)Nh©n c«ng</v>
          </cell>
          <cell r="H63">
            <v>0</v>
          </cell>
        </row>
        <row r="64">
          <cell r="A64" t="str">
            <v>02,1461</v>
          </cell>
          <cell r="B64" t="str">
            <v>V/c cét 100m</v>
          </cell>
          <cell r="C64" t="str">
            <v>tÊn</v>
          </cell>
          <cell r="D64">
            <v>0.85</v>
          </cell>
          <cell r="E64">
            <v>0.1</v>
          </cell>
          <cell r="F64">
            <v>140241</v>
          </cell>
          <cell r="H64">
            <v>11920.485000000001</v>
          </cell>
        </row>
        <row r="65">
          <cell r="A65" t="str">
            <v>02,1481</v>
          </cell>
          <cell r="B65" t="str">
            <v>V/c dông cô thñ c«ng cét</v>
          </cell>
          <cell r="C65" t="str">
            <v>tÊn</v>
          </cell>
          <cell r="D65">
            <v>1</v>
          </cell>
          <cell r="E65">
            <v>0.1</v>
          </cell>
          <cell r="F65">
            <v>91090</v>
          </cell>
          <cell r="H65">
            <v>9109</v>
          </cell>
        </row>
        <row r="66">
          <cell r="A66" t="str">
            <v>05.5211</v>
          </cell>
          <cell r="B66" t="str">
            <v>Dùng cét</v>
          </cell>
          <cell r="C66" t="str">
            <v xml:space="preserve">c¸i </v>
          </cell>
          <cell r="D66">
            <v>1</v>
          </cell>
          <cell r="E66">
            <v>1</v>
          </cell>
          <cell r="F66">
            <v>80605</v>
          </cell>
          <cell r="H66">
            <v>80605</v>
          </cell>
        </row>
        <row r="68">
          <cell r="A68" t="str">
            <v>8,5b</v>
          </cell>
          <cell r="B68" t="str">
            <v>Cét ®iÖn 8,5b</v>
          </cell>
          <cell r="G68">
            <v>604680</v>
          </cell>
          <cell r="H68">
            <v>101634.485</v>
          </cell>
        </row>
        <row r="69">
          <cell r="B69" t="str">
            <v>a)VËt liÖu</v>
          </cell>
        </row>
        <row r="70">
          <cell r="B70" t="str">
            <v>Cét ®iÖn 8,5b</v>
          </cell>
          <cell r="C70" t="str">
            <v>cét</v>
          </cell>
          <cell r="D70">
            <v>1</v>
          </cell>
          <cell r="E70">
            <v>1.002</v>
          </cell>
          <cell r="F70">
            <v>595000</v>
          </cell>
          <cell r="G70">
            <v>596190</v>
          </cell>
        </row>
        <row r="71">
          <cell r="A71" t="str">
            <v>05,5211</v>
          </cell>
          <cell r="B71" t="str">
            <v>VËt liÖu phô</v>
          </cell>
          <cell r="C71" t="str">
            <v>cét</v>
          </cell>
          <cell r="D71">
            <v>1</v>
          </cell>
          <cell r="E71">
            <v>1</v>
          </cell>
          <cell r="F71">
            <v>8490</v>
          </cell>
          <cell r="G71">
            <v>8490</v>
          </cell>
        </row>
        <row r="72">
          <cell r="B72" t="str">
            <v>b)Nh©n c«ng</v>
          </cell>
          <cell r="H72">
            <v>0</v>
          </cell>
        </row>
        <row r="73">
          <cell r="A73" t="str">
            <v>02,1461</v>
          </cell>
          <cell r="B73" t="str">
            <v>V/c cét 100m</v>
          </cell>
          <cell r="C73" t="str">
            <v>tÊn</v>
          </cell>
          <cell r="D73">
            <v>0.85</v>
          </cell>
          <cell r="E73">
            <v>0.1</v>
          </cell>
          <cell r="F73">
            <v>140241</v>
          </cell>
          <cell r="H73">
            <v>11920.485000000001</v>
          </cell>
        </row>
        <row r="74">
          <cell r="A74" t="str">
            <v>02,1481</v>
          </cell>
          <cell r="B74" t="str">
            <v>V/c dông cô thñ c«ng cét</v>
          </cell>
          <cell r="C74" t="str">
            <v>tÊn</v>
          </cell>
          <cell r="D74">
            <v>1</v>
          </cell>
          <cell r="E74">
            <v>0.1</v>
          </cell>
          <cell r="F74">
            <v>91090</v>
          </cell>
          <cell r="H74">
            <v>9109</v>
          </cell>
        </row>
        <row r="75">
          <cell r="A75" t="str">
            <v>05.5211</v>
          </cell>
          <cell r="B75" t="str">
            <v>Dùng cét</v>
          </cell>
          <cell r="C75" t="str">
            <v xml:space="preserve">c¸i </v>
          </cell>
          <cell r="D75">
            <v>1</v>
          </cell>
          <cell r="E75">
            <v>1</v>
          </cell>
          <cell r="F75">
            <v>80605</v>
          </cell>
          <cell r="H75">
            <v>80605</v>
          </cell>
        </row>
        <row r="77">
          <cell r="A77" t="str">
            <v>8a</v>
          </cell>
          <cell r="B77" t="str">
            <v>Cét ®iÖn 8a</v>
          </cell>
          <cell r="G77">
            <v>569610</v>
          </cell>
          <cell r="H77">
            <v>100232.075</v>
          </cell>
        </row>
        <row r="78">
          <cell r="B78" t="str">
            <v>a)VËt liÖu</v>
          </cell>
        </row>
        <row r="79">
          <cell r="B79" t="str">
            <v>Cét ®iÖn 8a</v>
          </cell>
          <cell r="C79" t="str">
            <v>cét</v>
          </cell>
          <cell r="D79">
            <v>1</v>
          </cell>
          <cell r="E79">
            <v>1.002</v>
          </cell>
          <cell r="F79">
            <v>560000</v>
          </cell>
          <cell r="G79">
            <v>561120</v>
          </cell>
        </row>
        <row r="80">
          <cell r="A80" t="str">
            <v>05,5211</v>
          </cell>
          <cell r="B80" t="str">
            <v>VËt liÖu phô</v>
          </cell>
          <cell r="C80" t="str">
            <v>cét</v>
          </cell>
          <cell r="D80">
            <v>1</v>
          </cell>
          <cell r="E80">
            <v>1</v>
          </cell>
          <cell r="F80">
            <v>8490</v>
          </cell>
          <cell r="G80">
            <v>8490</v>
          </cell>
        </row>
        <row r="81">
          <cell r="B81" t="str">
            <v>b)Nh©n c«ng</v>
          </cell>
          <cell r="H81">
            <v>0</v>
          </cell>
        </row>
        <row r="82">
          <cell r="A82" t="str">
            <v>02,1461</v>
          </cell>
          <cell r="B82" t="str">
            <v>V/c cét 100m</v>
          </cell>
          <cell r="C82" t="str">
            <v>tÊn</v>
          </cell>
          <cell r="D82">
            <v>0.75</v>
          </cell>
          <cell r="E82">
            <v>0.1</v>
          </cell>
          <cell r="F82">
            <v>140241</v>
          </cell>
          <cell r="H82">
            <v>10518.075000000001</v>
          </cell>
        </row>
        <row r="83">
          <cell r="A83" t="str">
            <v>02,1481</v>
          </cell>
          <cell r="B83" t="str">
            <v>V/c dông cô thñ c«ng cét</v>
          </cell>
          <cell r="C83" t="str">
            <v>tÊn</v>
          </cell>
          <cell r="D83">
            <v>1</v>
          </cell>
          <cell r="E83">
            <v>0.1</v>
          </cell>
          <cell r="F83">
            <v>91090</v>
          </cell>
          <cell r="H83">
            <v>9109</v>
          </cell>
        </row>
        <row r="84">
          <cell r="A84" t="str">
            <v>05.5211</v>
          </cell>
          <cell r="B84" t="str">
            <v>Dùng cét</v>
          </cell>
          <cell r="C84" t="str">
            <v xml:space="preserve">c¸i </v>
          </cell>
          <cell r="D84">
            <v>1</v>
          </cell>
          <cell r="E84">
            <v>1</v>
          </cell>
          <cell r="F84">
            <v>80605</v>
          </cell>
          <cell r="H84">
            <v>80605</v>
          </cell>
        </row>
        <row r="86">
          <cell r="A86" t="str">
            <v>8b</v>
          </cell>
          <cell r="B86" t="str">
            <v>Cét ®iÖn 8b</v>
          </cell>
          <cell r="G86">
            <v>604680</v>
          </cell>
          <cell r="H86">
            <v>100232.075</v>
          </cell>
        </row>
        <row r="87">
          <cell r="B87" t="str">
            <v>a)VËt liÖu</v>
          </cell>
        </row>
        <row r="88">
          <cell r="B88" t="str">
            <v>Cét ®iÖn 8b</v>
          </cell>
          <cell r="C88" t="str">
            <v>cét</v>
          </cell>
          <cell r="D88">
            <v>1</v>
          </cell>
          <cell r="E88">
            <v>1.002</v>
          </cell>
          <cell r="F88">
            <v>595000</v>
          </cell>
          <cell r="G88">
            <v>596190</v>
          </cell>
        </row>
        <row r="89">
          <cell r="A89" t="str">
            <v>05,5211</v>
          </cell>
          <cell r="B89" t="str">
            <v>VËt liÖu phô</v>
          </cell>
          <cell r="C89" t="str">
            <v>cét</v>
          </cell>
          <cell r="D89">
            <v>1</v>
          </cell>
          <cell r="E89">
            <v>1</v>
          </cell>
          <cell r="F89">
            <v>8490</v>
          </cell>
          <cell r="G89">
            <v>8490</v>
          </cell>
        </row>
        <row r="90">
          <cell r="B90" t="str">
            <v>b)Nh©n c«ng</v>
          </cell>
          <cell r="H90">
            <v>0</v>
          </cell>
        </row>
        <row r="91">
          <cell r="A91" t="str">
            <v>02,1461</v>
          </cell>
          <cell r="B91" t="str">
            <v>V/c cét 100m</v>
          </cell>
          <cell r="C91" t="str">
            <v>tÊn</v>
          </cell>
          <cell r="D91">
            <v>0.75</v>
          </cell>
          <cell r="E91">
            <v>0.1</v>
          </cell>
          <cell r="F91">
            <v>140241</v>
          </cell>
          <cell r="H91">
            <v>10518.075000000001</v>
          </cell>
        </row>
        <row r="92">
          <cell r="A92" t="str">
            <v>02,1481</v>
          </cell>
          <cell r="B92" t="str">
            <v>V/c dông cô thñ c«ng cét</v>
          </cell>
          <cell r="C92" t="str">
            <v>tÊn</v>
          </cell>
          <cell r="D92">
            <v>1</v>
          </cell>
          <cell r="E92">
            <v>0.1</v>
          </cell>
          <cell r="F92">
            <v>91090</v>
          </cell>
          <cell r="H92">
            <v>9109</v>
          </cell>
        </row>
        <row r="93">
          <cell r="A93" t="str">
            <v>05.5211</v>
          </cell>
          <cell r="B93" t="str">
            <v>Dùng cét</v>
          </cell>
          <cell r="C93" t="str">
            <v xml:space="preserve">c¸i </v>
          </cell>
          <cell r="D93">
            <v>1</v>
          </cell>
          <cell r="E93">
            <v>1</v>
          </cell>
          <cell r="F93">
            <v>80605</v>
          </cell>
          <cell r="H93">
            <v>80605</v>
          </cell>
        </row>
      </sheetData>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 val="thopxlc"/>
      <sheetName val="thxlk"/>
      <sheetName val="vldien"/>
      <sheetName val="vlcaqu"/>
      <sheetName val="chitimc"/>
      <sheetName val="dien"/>
      <sheetName val="vcdd"/>
      <sheetName val="vcdn"/>
      <sheetName val="beton"/>
      <sheetName val="cpdbu"/>
      <sheetName val="chenh"/>
      <sheetName val="dg1"/>
      <sheetName val="Work-Condition"/>
      <sheetName val="TMDT1"/>
      <sheetName val="CFXL"/>
      <sheetName val="THTB"/>
      <sheetName val="THCFK"/>
      <sheetName val="KLC"/>
      <sheetName val="Pvon_laivay"/>
      <sheetName val="Khaitoan"/>
      <sheetName val="DZ"/>
      <sheetName val="MSTB"/>
      <sheetName val="CFTK"/>
      <sheetName val="CFTV"/>
      <sheetName val="DGTH"/>
      <sheetName val="VLHTXL"/>
      <sheetName val="KTDA"/>
      <sheetName val="KTCAT"/>
      <sheetName val="Cuoc"/>
      <sheetName val="LuongZaHung"/>
      <sheetName val="MTC"/>
      <sheetName val="Gia-NSang"/>
      <sheetName val="CP tr-tron"/>
      <sheetName val="CTDG"/>
      <sheetName val="ML"/>
      <sheetName val="KLSSanh"/>
      <sheetName val="SosanhPA"/>
      <sheetName val="Phanvon"/>
      <sheetName val="&lt;oin&gt;"/>
      <sheetName val="5"/>
      <sheetName val="Sheet1"/>
      <sheetName val="XD"/>
      <sheetName val="6"/>
      <sheetName val="KL"/>
      <sheetName val="NCKT"/>
      <sheetName val="VLP"/>
      <sheetName val="Luong"/>
      <sheetName val=""/>
      <sheetName val="Tro giup"/>
      <sheetName val="CTDZ6kv (gd1) "/>
      <sheetName val="CTDZ 0.4+cto (GD1)"/>
      <sheetName val="CTTBA (gd1)"/>
      <sheetName val="gvl"/>
      <sheetName val="Sheet2"/>
      <sheetName val="DZ 0.4"/>
      <sheetName val="Gia"/>
      <sheetName val="TT04"/>
      <sheetName val="äp_x0000__x0007_07.5102_x0007_07.51024Hoäp noái c"/>
      <sheetName val="07.5103_x0007_07.51035Hoäp noái caùp "/>
      <sheetName val="äp"/>
      <sheetName val="XL4Poppy"/>
      <sheetName val="dongia"/>
      <sheetName val="PLQN99"/>
      <sheetName val="äp?_x0007_07.5102_x0007_07.51024Hoäp noái c"/>
      <sheetName val="äp__x0007_07.5102_x0007_07.51024Hoäp noái c"/>
      <sheetName val="MTO REV.2(ARM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refreshError="1"/>
      <sheetData sheetId="51" refreshError="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1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sheetName val="chitimc"/>
      <sheetName val="Abutment"/>
    </sheetNames>
    <sheetDataSet>
      <sheetData sheetId="0"/>
      <sheetData sheetId="1" refreshError="1"/>
      <sheetData sheetId="2" refreshError="1"/>
    </sheetDataSet>
  </externalBook>
</externalLink>
</file>

<file path=xl/externalLinks/externalLink1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GIA CUOC"/>
      <sheetName val="VUA XM"/>
      <sheetName val="VUA BT"/>
      <sheetName val="Sheet10"/>
      <sheetName val="NC"/>
      <sheetName val="XM"/>
      <sheetName val="CUOC VC"/>
      <sheetName val="chitiet"/>
      <sheetName val="DG "/>
      <sheetName val="gVL"/>
      <sheetName val="Gia"/>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Set>
  </externalBook>
</externalLink>
</file>

<file path=xl/externalLinks/externalLink1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utment"/>
      <sheetName val="Sheet2"/>
      <sheetName val="Sheet1"/>
      <sheetName val="dg"/>
      <sheetName val="So lieu chung"/>
    </sheetNames>
    <sheetDataSet>
      <sheetData sheetId="0" refreshError="1">
        <row r="9">
          <cell r="O9">
            <v>40</v>
          </cell>
        </row>
        <row r="14">
          <cell r="O14">
            <v>2</v>
          </cell>
        </row>
      </sheetData>
      <sheetData sheetId="1" refreshError="1"/>
      <sheetData sheetId="2" refreshError="1"/>
      <sheetData sheetId="3" refreshError="1"/>
      <sheetData sheetId="4" refreshError="1"/>
    </sheetDataSet>
  </externalBook>
</externalLink>
</file>

<file path=xl/externalLinks/externalLink1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Solieu"/>
      <sheetName val="cal1"/>
      <sheetName val="cal2"/>
      <sheetName val="cal3"/>
      <sheetName val="cal4"/>
      <sheetName val="cal4 (2)"/>
      <sheetName val="CAL4(3)"/>
      <sheetName val="CVI"/>
      <sheetName val="cal5"/>
      <sheetName val="cal6"/>
      <sheetName val="Cal7"/>
      <sheetName val="BTRA"/>
      <sheetName val="cal8"/>
      <sheetName val="km6+800-km6+840"/>
      <sheetName val="3+960"/>
      <sheetName val="00000000"/>
      <sheetName val="SLTC"/>
      <sheetName val="336-400"/>
      <sheetName val="400-500"/>
      <sheetName val="720-800"/>
      <sheetName val="Sheet2"/>
      <sheetName val="Sheet1"/>
      <sheetName val="cal4 (­É"/>
      <sheetName val="Sohoa1"/>
      <sheetName val="Sohoa2"/>
      <sheetName val="Sohoa3"/>
      <sheetName val="Sohoa4"/>
      <sheetName val="LopTop(Cat)"/>
      <sheetName val="Lop1Dat"/>
      <sheetName val="Lopdinhdat"/>
      <sheetName val="Lop01(SB)"/>
      <sheetName val="Lop02(SB) "/>
      <sheetName val="XL4Test5"/>
      <sheetName val="cal;"/>
      <sheetName val="BT_x0012_A"/>
      <sheetName val="Girder"/>
      <sheetName val="Tendon"/>
      <sheetName val="NKCTỪ"/>
      <sheetName val="SỔ CÁI"/>
      <sheetName val="BCÂNĐỐI"/>
      <sheetName val="CĐKTOÁN"/>
      <sheetName val="KQHĐKD"/>
      <sheetName val="TỒN QUỸ"/>
      <sheetName val="XL4Poppy"/>
      <sheetName val="Xuly Data"/>
      <sheetName val="A6"/>
      <sheetName val="Thanh Son 1"/>
      <sheetName val="Thanh Son 2"/>
      <sheetName val="Thanh Son 3"/>
      <sheetName val="Thanh Son 4"/>
      <sheetName val="5a"/>
      <sheetName val="Thanh Son 5a"/>
      <sheetName val="Thanh Son 8"/>
      <sheetName val="thanh Son 9a"/>
      <sheetName val="Thanh Son 9b"/>
      <sheetName val="Thanh Son 9c"/>
      <sheetName val="Thanh Son 10"/>
      <sheetName val="Thanh Son 11"/>
      <sheetName val="Thanh Son 12"/>
      <sheetName val="Thanh Son 13"/>
      <sheetName val="NKCT?"/>
      <sheetName val="S? CÁI"/>
      <sheetName val="BCÂNÐ?I"/>
      <sheetName val="CÐKTOÁN"/>
      <sheetName val="KQHÐKD"/>
      <sheetName val="T?N QU?"/>
      <sheetName val="Tong hop thu chi T1 .06"/>
      <sheetName val="Tong hop thu chi T2.06 "/>
      <sheetName val="Tong hop thu chi T3.06"/>
      <sheetName val="tong hop thu chi T1 (2)"/>
      <sheetName val="tong hop thu chi T1"/>
      <sheetName val="Tong hop thu chi T2 (2)"/>
      <sheetName val="Tong hop thu chi T2"/>
      <sheetName val="Tong hop thu chi T3 (2)"/>
      <sheetName val="Tong hop thu chi T3"/>
      <sheetName val="Tong hop thu chi T4 (2)"/>
      <sheetName val="Tong hop thu chi T4"/>
      <sheetName val="Tong hop thu chi T5) (2)"/>
      <sheetName val="Tong hop thu chi T5)"/>
      <sheetName val="Tong hop thu chi T7.06"/>
      <sheetName val="Tong hop thu chi T6.06"/>
      <sheetName val="Tong hop thu chi T5.06  "/>
      <sheetName val="Tong hop thu chi T1.06"/>
      <sheetName val="Tong hop thu chi T2.06"/>
      <sheetName val="Tong hop thu chi T3.O6"/>
      <sheetName val="Tong hop thu chi T4.06 "/>
      <sheetName val="Tong hop thu chi T6 (2)"/>
      <sheetName val="Tong hop thu chi T6"/>
      <sheetName val="Tong hop thu chi T7"/>
      <sheetName val="Tong hop thu chi T8"/>
      <sheetName val="Tong hop thu chi T9"/>
      <sheetName val="Tong hop thu chi T10"/>
      <sheetName val="Tong hop thu chi T11"/>
      <sheetName val="Tong hop thu chi T12"/>
      <sheetName val="Sheet3"/>
      <sheetName val="GVL"/>
      <sheetName val="NEW-PANEL"/>
      <sheetName val="SLCB"/>
      <sheetName val="cal_x0012_"/>
      <sheetName val="_x0013_DTC"/>
      <sheetName val="400-50_x0010_"/>
      <sheetName val="NC"/>
      <sheetName val="chitiet"/>
      <sheetName val="cal4_(2)"/>
      <sheetName val="Lop02(SB)_"/>
      <sheetName val="BTA"/>
      <sheetName val="bũa"/>
      <sheetName val="NKCT_"/>
      <sheetName val="S_ CÁI"/>
      <sheetName val="BCÂNÐ_I"/>
      <sheetName val="T_N QU_"/>
      <sheetName val="TS"/>
      <sheetName val="S02-TTN"/>
      <sheetName val="T.pho"/>
      <sheetName val="S.Hinh"/>
      <sheetName val="T.Hoa"/>
      <sheetName val="D.Hoa"/>
      <sheetName val="S.hoa"/>
      <sheetName val="P.Hoa"/>
      <sheetName val="T.An"/>
      <sheetName val="D.Xuan"/>
      <sheetName val="S.Cau"/>
      <sheetName val="Tong hop thu$chi T6.06"/>
      <sheetName val="bua"/>
      <sheetName val="BTH phi"/>
      <sheetName val="BLT phi"/>
      <sheetName val="phi,le phi"/>
      <sheetName val="Bien Lai TON"/>
      <sheetName val="BCQT "/>
      <sheetName val="Giay di duong"/>
      <sheetName val="BC QT cua tung ap"/>
      <sheetName val="GIAO CHI TIEU THU QUY 07"/>
      <sheetName val="BANG TONG HOP GIAY NOP TIEN"/>
      <sheetName val="XL_x0014_Test5"/>
      <sheetName val="Work-Condition"/>
      <sheetName val="_x0000__x0000__x0000__x0000__x0000__x0000__x0000__x0000_"/>
      <sheetName val="DON GIA TRAM _3_"/>
      <sheetName val="_x0000_1_x0000_1_x0000_\_x0000_C_x0000_\_x0000_K_x0000_T_x0000_C_x0000_N_x0000_C_x0000_\_x0000_Q_x0000_H_x0000_A_x0000_N_x0000_"/>
      <sheetName val="b?a"/>
      <sheetName val="Cal_x0013_"/>
      <sheetName val="BK chung tu chi ben co"/>
      <sheetName val="BK chung tu thu "/>
      <sheetName val="BK chung tu thu CK"/>
      <sheetName val="BK chung tu 1521"/>
      <sheetName val="Bang ke chung tu phai tra nguoi"/>
      <sheetName val="Chinh sua "/>
      <sheetName val="Ctu T1"/>
      <sheetName val=" Ctu T2"/>
      <sheetName val="Ctu 3"/>
      <sheetName val="Ctu 4"/>
      <sheetName val="Ctu 5"/>
      <sheetName val="Ctu 6"/>
      <sheetName val="Ctu 7"/>
      <sheetName val="Ctu 8"/>
      <sheetName val="CTu 9"/>
      <sheetName val="Sheet17"/>
      <sheetName val="Ctu10"/>
      <sheetName val="Sheet18"/>
      <sheetName val="VL,NC,MTC"/>
      <sheetName val="SỔ_CÁI"/>
      <sheetName val="TỒN_QUỸ"/>
      <sheetName val="Xuly_Data"/>
      <sheetName val="S?_CÁI"/>
      <sheetName val="T?N_QU?"/>
      <sheetName val="Thanh_Son_1"/>
      <sheetName val="Thanh_Son_2"/>
      <sheetName val="Thanh_Son_3"/>
      <sheetName val="Thanh_Son_4"/>
      <sheetName val="Thanh_Son_5a"/>
      <sheetName val="Thanh_Son_8"/>
      <sheetName val="thanh_Son_9a"/>
      <sheetName val="Thanh_Son_9b"/>
      <sheetName val="Thanh_Son_9c"/>
      <sheetName val="Thanh_Son_10"/>
      <sheetName val="Thanh_Son_11"/>
      <sheetName val="Thanh_Son_12"/>
      <sheetName val="Thanh_Son_13"/>
      <sheetName val="cal"/>
      <sheetName val="DTC"/>
      <sheetName val="400-50"/>
      <sheetName val="cal4_(­É"/>
      <sheetName val="KKKKKKKK"/>
      <sheetName val="b_a"/>
      <sheetName val="????????"/>
      <sheetName val="Tra KS"/>
      <sheetName val="LopTop Cat)"/>
      <sheetName val="Tong ho0 thu chi T6.06"/>
      <sheetName val="cal4_x001f_(2)"/>
      <sheetName val="Lç khoan LK1"/>
      <sheetName val="MTL$-INTER"/>
      <sheetName val="Tong hop thu$chi T3.06"/>
      <sheetName val="DTCT-tuyen chinh"/>
      <sheetName val="BT_x005f_x0012_A"/>
      <sheetName val="S__CÁI"/>
      <sheetName val="T_N_QU_"/>
      <sheetName val="cal4 (2_x0009_"/>
      <sheetName val="ca,5"/>
      <sheetName val="________"/>
      <sheetName val="GVT"/>
      <sheetName val="?1?1?\?C?\?K?T?C?N?C?\?Q?H?A?N?"/>
      <sheetName val="_1_1___C___K_T_C_N_C___Q_H_A_N_"/>
    </sheetNames>
    <sheetDataSet>
      <sheetData sheetId="0"/>
      <sheetData sheetId="1" refreshError="1">
        <row r="15">
          <cell r="D15">
            <v>0.9</v>
          </cell>
        </row>
        <row r="27">
          <cell r="E27">
            <v>2.86</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sheetData sheetId="39"/>
      <sheetData sheetId="40"/>
      <sheetData sheetId="41"/>
      <sheetData sheetId="42"/>
      <sheetData sheetId="43"/>
      <sheetData sheetId="44"/>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sheetData sheetId="100"/>
      <sheetData sheetId="101" refreshError="1"/>
      <sheetData sheetId="102" refreshError="1"/>
      <sheetData sheetId="103" refreshError="1"/>
      <sheetData sheetId="104" refreshError="1"/>
      <sheetData sheetId="105" refreshError="1"/>
      <sheetData sheetId="106" refreshError="1"/>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 sheetId="186"/>
      <sheetData sheetId="187"/>
      <sheetData sheetId="188" refreshError="1"/>
      <sheetData sheetId="189" refreshError="1"/>
      <sheetData sheetId="190" refreshError="1"/>
      <sheetData sheetId="191"/>
      <sheetData sheetId="192" refreshError="1"/>
      <sheetData sheetId="193" refreshError="1"/>
      <sheetData sheetId="194" refreshError="1"/>
      <sheetData sheetId="195" refreshError="1"/>
      <sheetData sheetId="196"/>
      <sheetData sheetId="197"/>
      <sheetData sheetId="198" refreshError="1"/>
      <sheetData sheetId="199"/>
      <sheetData sheetId="200" refreshError="1"/>
      <sheetData sheetId="201" refreshError="1"/>
    </sheetDataSet>
  </externalBook>
</externalLink>
</file>

<file path=xl/externalLinks/externalLink1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2"/>
      <sheetName val="Sheet1"/>
      <sheetName val="XXXXXXXX"/>
      <sheetName val="XL4Poppy"/>
      <sheetName val="Solieu"/>
      <sheetName val="XL4Test5"/>
      <sheetName val="NEW-PANEL"/>
      <sheetName val="Loading"/>
      <sheetName val="Check C"/>
      <sheetName val="EIRR&gt;1&lt;1"/>
      <sheetName val="EIRR&gt; 2"/>
      <sheetName val="EIRR&lt;2"/>
      <sheetName val="Cp&gt;10-Ln&lt;10"/>
      <sheetName val="Ln&lt;20"/>
      <sheetName val="g-vl"/>
      <sheetName val="Tai khoan"/>
      <sheetName val="PTDGAntoanGT"/>
      <sheetName val="Cau - Cong"/>
      <sheetName val="vt"/>
      <sheetName val="Xuly Data"/>
      <sheetName val="MTO REV.2(ARMOR)"/>
      <sheetName val="gvl"/>
      <sheetName val="nhan cong"/>
      <sheetName val="MTL$-INTER"/>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 THu hoi"/>
      <sheetName val="ctinh"/>
      <sheetName val="thvatlieu"/>
      <sheetName val="vtthoi1"/>
      <sheetName val="vtthoi2"/>
      <sheetName val="vchuyen"/>
      <sheetName val="n.cong"/>
      <sheetName val="thopdtoan"/>
      <sheetName val="#REF"/>
      <sheetName val="sheet12"/>
      <sheetName val="Du_lieu"/>
      <sheetName val="#REF!"/>
      <sheetName val="vchu甜en"/>
      <sheetName val="_REF_"/>
      <sheetName val="CTNC"/>
      <sheetName val="CTVL"/>
      <sheetName val="vchu?en"/>
      <sheetName val="gVL"/>
      <sheetName val="thop`toan"/>
      <sheetName val="gia vt,nc,may"/>
      <sheetName val="BK04"/>
      <sheetName val="vchu_en"/>
      <sheetName val="vt2_x0000__x0000_1"/>
      <sheetName val="v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s>
    <sheetDataSet>
      <sheetData sheetId="0" refreshError="1"/>
    </sheetDataSet>
  </externalBook>
</externalLink>
</file>

<file path=xl/externalLinks/externalLink1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OQ-1"/>
      <sheetName val="BOQ-2"/>
      <sheetName val="BOQ-3"/>
      <sheetName val="BOQ-4"/>
      <sheetName val="BOQ-5"/>
      <sheetName val="BOQ-6"/>
      <sheetName val="BOQ-7"/>
      <sheetName val="BOQ-8"/>
      <sheetName val="XL4Test5"/>
      <sheetName val="BOQ_1"/>
      <sheetName val="Sheet2"/>
      <sheetName val="BANG TONG HOP (2)"/>
      <sheetName val="LEGEND"/>
      <sheetName val="dtxl"/>
      <sheetName val="BOQ-_x0014_"/>
      <sheetName val="BOQ%5"/>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sheetData sheetId="16"/>
    </sheetDataSet>
  </externalBook>
</externalLink>
</file>

<file path=xl/externalLinks/externalLink1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so"/>
      <sheetName val="tinhI"/>
      <sheetName val="60,100"/>
      <sheetName val="60.300"/>
      <sheetName val="60.400"/>
      <sheetName val="60.600"/>
      <sheetName val="60.700"/>
      <sheetName val="60.800"/>
      <sheetName val="60.900"/>
      <sheetName val="61,300"/>
      <sheetName val="61.500"/>
      <sheetName val="botbi"/>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Sum (2)"/>
      <sheetName val="Supplement1"/>
      <sheetName val="Supplement1 (2)"/>
      <sheetName val="A"/>
      <sheetName val="B"/>
      <sheetName val="C"/>
      <sheetName val="D"/>
      <sheetName val="E"/>
      <sheetName val="F"/>
      <sheetName val="G"/>
      <sheetName val="H"/>
      <sheetName val="I"/>
      <sheetName val="K"/>
      <sheetName val="M"/>
      <sheetName val="L"/>
      <sheetName val="N"/>
      <sheetName val="O"/>
      <sheetName val=" Outdoor drainage"/>
      <sheetName val="000"/>
      <sheetName val="XL4Poppy"/>
      <sheetName val="Sheet1"/>
      <sheetName val="Sheet2"/>
      <sheetName val="Sheet3"/>
      <sheetName val="00000000"/>
      <sheetName val="dtxl"/>
      <sheetName val="Gia vat tu"/>
      <sheetName val="DG "/>
      <sheetName val="SILICATE"/>
      <sheetName val="QTM"/>
      <sheetName val="kethu"/>
      <sheetName val="kechi"/>
      <sheetName val="Sheet4"/>
      <sheetName val="131Th 02"/>
      <sheetName val="SPS 02"/>
      <sheetName val="QNH"/>
      <sheetName val="ktnh"/>
      <sheetName val="kcnh"/>
    </sheetNames>
    <sheetDataSet>
      <sheetData sheetId="0" refreshError="1">
        <row r="1">
          <cell r="F1">
            <v>1</v>
          </cell>
        </row>
        <row r="2">
          <cell r="F2">
            <v>0.95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thso sanh"/>
      <sheetName val="dutoan"/>
      <sheetName val="dtk490-491(PAI)"/>
      <sheetName val="dtk490-491(PAII)"/>
      <sheetName val="tuong"/>
      <sheetName val="DG "/>
      <sheetName val="denbu"/>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summary"/>
      <sheetName val="building"/>
      <sheetName val="m &amp; e"/>
      <sheetName val="Factory1"/>
      <sheetName val="Factory2 "/>
      <sheetName val="coridoor)"/>
      <sheetName val="tl-01"/>
      <sheetName val="tl-02"/>
      <sheetName val="Don gia"/>
      <sheetName val="Sheet1"/>
      <sheetName val="000"/>
      <sheetName val="bdkdt"/>
      <sheetName val="MTO REV.2(ARMOR)"/>
      <sheetName val="Sum"/>
      <sheetName val="tuong"/>
      <sheetName val="Chi ti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dongia"/>
      <sheetName val="KPVC-BD "/>
    </sheetNames>
    <sheetDataSet>
      <sheetData sheetId="0" refreshError="1"/>
      <sheetData sheetId="1" refreshError="1"/>
      <sheetData sheetId="2" refreshError="1"/>
    </sheetDataSet>
  </externalBook>
</externalLink>
</file>

<file path=xl/externalLinks/externalLink1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thl"/>
      <sheetName val="thkp"/>
      <sheetName val="gvl"/>
      <sheetName val="Sheet11"/>
      <sheetName val="Sheet12"/>
      <sheetName val="Sheet13"/>
      <sheetName val="Sheet14"/>
      <sheetName val="Sheet15"/>
      <sheetName val="Sheet16"/>
      <sheetName val="DTCT"/>
      <sheetName val="B2.3"/>
      <sheetName val="CL XD"/>
      <sheetName val="THop"/>
      <sheetName val="CT"/>
      <sheetName val="TienLuong"/>
      <sheetName val="00000000"/>
      <sheetName val="10000000"/>
      <sheetName val="XXXXXXXX"/>
      <sheetName val="CHO TC"/>
      <sheetName val="Tinh"/>
      <sheetName val="Tinh (m2)"/>
      <sheetName val="Datyeu"/>
      <sheetName val="SS106"/>
      <sheetName val="00000001"/>
      <sheetName val="XL4Poppy"/>
      <sheetName val="tra-vat-lieu"/>
      <sheetName val="ESTI."/>
      <sheetName val="DI-ESTI"/>
      <sheetName val="tuong"/>
      <sheetName val="Sheet1"/>
      <sheetName val="DO AM DT"/>
      <sheetName val="dtct cong"/>
      <sheetName val="DG "/>
      <sheetName val="Tro giup"/>
      <sheetName val="20000000"/>
      <sheetName val="XL4Test5"/>
      <sheetName val="XL4Test5 (2)"/>
      <sheetName val="XL4Test5 (3)"/>
      <sheetName val="XL4Test5 (4)"/>
      <sheetName val="XL4Test5 (5)"/>
      <sheetName val="Gia vat tu"/>
      <sheetName val="DS Nam VP"/>
      <sheetName val="Tong Hop thang"/>
      <sheetName val="DANH SACH CAN BO TAP DOAN"/>
      <sheetName val="Lam Vien"/>
      <sheetName val="so da"/>
      <sheetName val="PXCBT CHUA DONG BH"/>
      <sheetName val="DS Nu VP"/>
      <sheetName val="CTy CPTM DV CL"/>
      <sheetName val="cua suot"/>
      <sheetName val="XNCG"/>
      <sheetName val="CTY DTPT ha tang "/>
      <sheetName val="Chi nhanh"/>
      <sheetName val="CTy TNHH Bao Ve "/>
      <sheetName val="Cty TNHH An Lac Vien QN"/>
      <sheetName val="20.8"/>
      <sheetName val="D1"/>
      <sheetName val="D2"/>
      <sheetName val="D3"/>
      <sheetName val="D4"/>
      <sheetName val="Ky BH"/>
      <sheetName val="D5"/>
      <sheetName val="D6"/>
      <sheetName val="IDEVCO HA NOI"/>
      <sheetName val="Ngan Son"/>
      <sheetName val="Nha May Kinh"/>
      <sheetName val="TH PXCBT"/>
      <sheetName val="Tong Cty An Lac Vien"/>
      <sheetName val="Thuong Mai"/>
      <sheetName val="Khoi Van Phong"/>
      <sheetName val="CTy CP Xay dung"/>
      <sheetName val="KD Ve Cua Suot"/>
      <sheetName val="TONG HOP"/>
      <sheetName val="DS HA LONG"/>
      <sheetName val="ctTBA"/>
      <sheetName val="B2_3"/>
      <sheetName val="CL_XD"/>
      <sheetName val="CHO_TC"/>
      <sheetName val="Tinh_(m2)"/>
      <sheetName val="DO_AM_DT"/>
      <sheetName val="DG_"/>
      <sheetName val="THOP XL"/>
      <sheetName val="BGVL"/>
      <sheetName val="NC&amp;M"/>
      <sheetName val="DG Nen"/>
      <sheetName val="BC nhanh"/>
      <sheetName val="BC TCTy"/>
      <sheetName val="BC GD "/>
      <sheetName val="BC ngay"/>
      <sheetName val="SL va do am"/>
      <sheetName val="Da voi"/>
      <sheetName val="Da set"/>
      <sheetName val="Lo nung"/>
      <sheetName val="Nghien lieu"/>
      <sheetName val="Nghien xi"/>
      <sheetName val="Nghien than"/>
      <sheetName val="BC P KH"/>
      <sheetName val="Du_lieu"/>
      <sheetName val="Du Toan"/>
      <sheetName val="Name"/>
      <sheetName val="Thuc thanh"/>
      <sheetName val="ML"/>
      <sheetName val="TT"/>
      <sheetName val="TD"/>
      <sheetName val="DV"/>
      <sheetName val="BMC"/>
      <sheetName val="DN"/>
      <sheetName val="DUL"/>
      <sheetName val="DTHH"/>
      <sheetName val="Dam chu"/>
      <sheetName val="_x0000__x0000__x0000__x0000__x0000__x0000__x0000__x0000_"/>
      <sheetName val="PTVTplhoc"/>
      <sheetName val="PTVTT.rao"/>
      <sheetName val="DTOANT.rao"/>
      <sheetName val="T.HOP "/>
      <sheetName val="DTOANDien"/>
      <sheetName val="DTOANP.HOC"/>
      <sheetName val="TLUONG pNHA O"/>
      <sheetName val="TLUONGT.rao"/>
      <sheetName val="PTVTWC"/>
      <sheetName val="CL VTU"/>
      <sheetName val="TTHEP WC"/>
      <sheetName val="THEP TRao"/>
      <sheetName val="DGIA"/>
      <sheetName val="THEP PHONG HOC"/>
      <sheetName val="Vanchuyen"/>
      <sheetName val="Bia"/>
      <sheetName val="Sheet9"/>
      <sheetName val="Sheet10"/>
      <sheetName val="Sheet2"/>
      <sheetName val="tra-vat-lgeu"/>
      <sheetName val="Tro_giup"/>
      <sheetName val="XL4Test5_(2)"/>
      <sheetName val="XL4Test5_(3)"/>
      <sheetName val="XL4Test5_(4)"/>
      <sheetName val="XL4Test5_(5)"/>
      <sheetName val="ESTI_"/>
      <sheetName val="Gia_vat_tu"/>
      <sheetName val="dtct_cong"/>
      <sheetName val="DS_Nam_VP"/>
      <sheetName val="Tong_Hop_thang"/>
      <sheetName val="DANH_SACH_CAN_BO_TAP_DOAN"/>
      <sheetName val="Lam_Vien"/>
      <sheetName val="so_da"/>
      <sheetName val="PXCBT_CHUA_DONG_BH"/>
      <sheetName val="DS_Nu_VP"/>
      <sheetName val="CTy_CPTM_DV_CL"/>
      <sheetName val="cua_suot"/>
      <sheetName val="CTY_DTPT_ha_tang_"/>
      <sheetName val="Chi_nhanh"/>
      <sheetName val="CTy_TNHH_Bao_Ve_"/>
      <sheetName val="Cty_TNHH_An_Lac_Vien_QN"/>
      <sheetName val="20_8"/>
      <sheetName val="Ky_BH"/>
      <sheetName val="IDEVCO_HA_NOI"/>
      <sheetName val="Ngan_Son"/>
      <sheetName val="Nha_May_Kinh"/>
      <sheetName val="TH_PXCBT"/>
      <sheetName val="Tong_Cty_An_Lac_Vien"/>
      <sheetName val="Thuong_Mai"/>
      <sheetName val="Khoi_Van_Phong"/>
      <sheetName val="CTy_CP_Xay_dung"/>
      <sheetName val="KD_Ve_Cua_Suot"/>
      <sheetName val="TONG_HOP"/>
      <sheetName val="DS_HA_LONG"/>
      <sheetName val="B2_31"/>
      <sheetName val="CL_XD1"/>
      <sheetName val="CHO_TC1"/>
      <sheetName val="Tinh_(m2)1"/>
      <sheetName val="DO_AM_DT1"/>
      <sheetName val="DG_1"/>
      <sheetName val="CHU Y"/>
      <sheetName val="BLK"/>
      <sheetName val="NHAT KY CT (vat)"/>
      <sheetName val="111CT"/>
      <sheetName val="111"/>
      <sheetName val="112DT"/>
      <sheetName val="131-IN"/>
      <sheetName val="331-IN"/>
      <sheetName val="311NT"/>
      <sheetName val="311CT"/>
      <sheetName val="6211"/>
      <sheetName val="6212"/>
      <sheetName val="133"/>
      <sheetName val="627"/>
      <sheetName val="635"/>
      <sheetName val="642"/>
      <sheetName val="PC-VAT"/>
      <sheetName val="PC"/>
      <sheetName val="PT-VAT"/>
      <sheetName val="PT"/>
      <sheetName val="CTGS "/>
      <sheetName val="112NT"/>
      <sheetName val="SO CAI"/>
      <sheetName val="SO CAICT"/>
      <sheetName val="NHAT KY CT"/>
      <sheetName val="DT"/>
      <sheetName val="SHTK"/>
      <sheetName val="BCDPS"/>
      <sheetName val="CDKT"/>
      <sheetName val="CDKT1"/>
      <sheetName val="KQKD1"/>
      <sheetName val="LCTT1"/>
      <sheetName val="TMBCTC"/>
      <sheetName val="CCDC"/>
      <sheetName val="131"/>
      <sheetName val="331"/>
      <sheetName val="TGTSCD"/>
      <sheetName val="KKTSCD"/>
      <sheetName val="IBASE"/>
      <sheetName val="Package1"/>
      <sheetName val="Tổng hợp VT"/>
      <sheetName val="Tổng kê"/>
      <sheetName val="AASHTO92"/>
      <sheetName val="KKKKKKKK"/>
      <sheetName val="THCT"/>
      <sheetName val="THTram"/>
      <sheetName val="THDZ0,4"/>
      <sheetName val="TH DZ35"/>
      <sheetName val="????????"/>
      <sheetName val="Sheet3"/>
      <sheetName val="Du_Toan"/>
      <sheetName val="THOP_XL"/>
      <sheetName val="Thuc_thanh"/>
      <sheetName val="BC_nhanh"/>
      <sheetName val="BC_TCTy"/>
      <sheetName val="BC_GD_"/>
      <sheetName val="BC_ngay"/>
      <sheetName val="SL_va_do_am"/>
      <sheetName val="Da_voi"/>
      <sheetName val="Da_set"/>
      <sheetName val="Lo_nung"/>
      <sheetName val="Nghien_lieu"/>
      <sheetName val="Nghien_xi"/>
      <sheetName val="Nghien_than"/>
      <sheetName val="BC_P_KH"/>
      <sheetName val="Dam_chu"/>
      <sheetName val="PTVTT_rao"/>
      <sheetName val="DTOANT_rao"/>
      <sheetName val="T_HOP_"/>
      <sheetName val="DTOANP_HOC"/>
      <sheetName val="TLUONG_pNHA_O"/>
      <sheetName val="TLUONGT_rao"/>
      <sheetName val="CL_VTU"/>
      <sheetName val="TTHEP_WC"/>
      <sheetName val="THEP_TRao"/>
      <sheetName val="THEP_PHONG_HOC"/>
      <sheetName val="________"/>
      <sheetName val="DG_Nen"/>
      <sheetName val="Tổng_hợp_VT"/>
      <sheetName val="Tổng_kê"/>
      <sheetName val="B2_32"/>
      <sheetName val="CL_XD2"/>
      <sheetName val="CHO_TC2"/>
      <sheetName val="Tinh_(m2)2"/>
      <sheetName val="ESTI_1"/>
      <sheetName val="DO_AM_DT2"/>
      <sheetName val="dtct_cong1"/>
      <sheetName val="DG_2"/>
      <sheetName val="Tro_giup1"/>
      <sheetName val="XL4Test5_(2)1"/>
      <sheetName val="XL4Test5_(3)1"/>
      <sheetName val="XL4Test5_(4)1"/>
      <sheetName val="XL4Test5_(5)1"/>
      <sheetName val="Gia_vat_tu1"/>
      <sheetName val="DS_Nam_VP1"/>
      <sheetName val="Tong_Hop_thang1"/>
      <sheetName val="DANH_SACH_CAN_BO_TAP_DOAN1"/>
      <sheetName val="Lam_Vien1"/>
      <sheetName val="so_da1"/>
      <sheetName val="PXCBT_CHUA_DONG_BH1"/>
      <sheetName val="DS_Nu_VP1"/>
      <sheetName val="CTy_CPTM_DV_CL1"/>
      <sheetName val="cua_suot1"/>
      <sheetName val="CTY_DTPT_ha_tang_1"/>
      <sheetName val="Chi_nhanh1"/>
      <sheetName val="CTy_TNHH_Bao_Ve_1"/>
      <sheetName val="Cty_TNHH_An_Lac_Vien_QN1"/>
      <sheetName val="20_81"/>
      <sheetName val="Ky_BH1"/>
      <sheetName val="IDEVCO_HA_NOI1"/>
      <sheetName val="Ngan_Son1"/>
      <sheetName val="Nha_May_Kinh1"/>
      <sheetName val="TH_PXCBT1"/>
      <sheetName val="Tong_Cty_An_Lac_Vien1"/>
      <sheetName val="Thuong_Mai1"/>
      <sheetName val="Khoi_Van_Phong1"/>
      <sheetName val="CTy_CP_Xay_dung1"/>
      <sheetName val="KD_Ve_Cua_Suot1"/>
      <sheetName val="TONG_HOP1"/>
      <sheetName val="DS_HA_LONG1"/>
      <sheetName val="THOP_XL1"/>
      <sheetName val="DG_Nen1"/>
      <sheetName val="BC_nhanh1"/>
      <sheetName val="BC_TCTy1"/>
      <sheetName val="BC_GD_1"/>
      <sheetName val="BC_ngay1"/>
      <sheetName val="SL_va_do_am1"/>
      <sheetName val="Da_voi1"/>
      <sheetName val="Da_set1"/>
      <sheetName val="Lo_nung1"/>
      <sheetName val="Nghien_lieu1"/>
      <sheetName val="Nghien_xi1"/>
      <sheetName val="Nghien_than1"/>
      <sheetName val="BC_P_KH1"/>
      <sheetName val="Du_Toan1"/>
      <sheetName val="Thuc_thanh1"/>
      <sheetName val="Dam_chu1"/>
      <sheetName val="PTVTT_rao1"/>
      <sheetName val="DTOANT_rao1"/>
      <sheetName val="T_HOP_1"/>
      <sheetName val="DTOANP_HOC1"/>
      <sheetName val="TLUONG_pNHA_O1"/>
      <sheetName val="TLUONGT_rao1"/>
      <sheetName val="CL_VTU1"/>
      <sheetName val="TTHEP_WC1"/>
      <sheetName val="THEP_TRao1"/>
      <sheetName val="THEP_PHONG_HOC1"/>
      <sheetName val="B2_33"/>
      <sheetName val="CL_XD3"/>
      <sheetName val="CHO_TC3"/>
      <sheetName val="Tinh_(m2)3"/>
      <sheetName val="ESTI_2"/>
      <sheetName val="DO_AM_DT3"/>
      <sheetName val="dtct_cong2"/>
      <sheetName val="DG_3"/>
      <sheetName val="Tro_giup2"/>
      <sheetName val="XL4Test5_(2)2"/>
      <sheetName val="XL4Test5_(3)2"/>
      <sheetName val="XL4Test5_(4)2"/>
      <sheetName val="XL4Test5_(5)2"/>
      <sheetName val="Gia_vat_tu2"/>
      <sheetName val="DS_Nam_VP2"/>
      <sheetName val="Tong_Hop_thang2"/>
      <sheetName val="DANH_SACH_CAN_BO_TAP_DOAN2"/>
      <sheetName val="Lam_Vien2"/>
      <sheetName val="so_da2"/>
      <sheetName val="PXCBT_CHUA_DONG_BH2"/>
      <sheetName val="DS_Nu_VP2"/>
      <sheetName val="CTy_CPTM_DV_CL2"/>
      <sheetName val="cua_suot2"/>
      <sheetName val="CTY_DTPT_ha_tang_2"/>
      <sheetName val="Chi_nhanh2"/>
      <sheetName val="CTy_TNHH_Bao_Ve_2"/>
      <sheetName val="Cty_TNHH_An_Lac_Vien_QN2"/>
      <sheetName val="20_82"/>
      <sheetName val="Ky_BH2"/>
      <sheetName val="IDEVCO_HA_NOI2"/>
      <sheetName val="Ngan_Son2"/>
      <sheetName val="Nha_May_Kinh2"/>
      <sheetName val="TH_PXCBT2"/>
      <sheetName val="Tong_Cty_An_Lac_Vien2"/>
      <sheetName val="Thuong_Mai2"/>
      <sheetName val="Khoi_Van_Phong2"/>
      <sheetName val="CTy_CP_Xay_dung2"/>
      <sheetName val="KD_Ve_Cua_Suot2"/>
      <sheetName val="TONG_HOP2"/>
      <sheetName val="DS_HA_LONG2"/>
      <sheetName val="THOP_XL2"/>
      <sheetName val="DG_Nen2"/>
      <sheetName val="BC_nhanh2"/>
      <sheetName val="BC_TCTy2"/>
      <sheetName val="BC_GD_2"/>
      <sheetName val="BC_ngay2"/>
      <sheetName val="SL_va_do_am2"/>
      <sheetName val="Da_voi2"/>
      <sheetName val="Da_set2"/>
      <sheetName val="Lo_nung2"/>
      <sheetName val="Nghien_lieu2"/>
      <sheetName val="Nghien_xi2"/>
      <sheetName val="Nghien_than2"/>
      <sheetName val="BC_P_KH2"/>
      <sheetName val="Du_Toan2"/>
      <sheetName val="Thuc_thanh2"/>
      <sheetName val="Dam_chu2"/>
      <sheetName val="PTVTT_rao2"/>
      <sheetName val="DTOANT_rao2"/>
      <sheetName val="T_HOP_2"/>
      <sheetName val="DTOANP_HOC2"/>
      <sheetName val="TLUONG_pNHA_O2"/>
      <sheetName val="TLUONGT_rao2"/>
      <sheetName val="CL_VTU2"/>
      <sheetName val="TTHEP_WC2"/>
      <sheetName val="THEP_TRao2"/>
      <sheetName val="THEP_PHONG_HOC2"/>
      <sheetName val="B2_34"/>
      <sheetName val="CL_XD4"/>
      <sheetName val="CHO_TC4"/>
      <sheetName val="Tinh_(m2)4"/>
      <sheetName val="ESTI_3"/>
      <sheetName val="DO_AM_DT4"/>
      <sheetName val="dtct_cong3"/>
      <sheetName val="DG_4"/>
      <sheetName val="Tro_giup3"/>
      <sheetName val="XL4Test5_(2)3"/>
      <sheetName val="XL4Test5_(3)3"/>
      <sheetName val="XL4Test5_(4)3"/>
      <sheetName val="XL4Test5_(5)3"/>
      <sheetName val="Gia_vat_tu3"/>
      <sheetName val="DS_Nam_VP3"/>
      <sheetName val="Tong_Hop_thang3"/>
      <sheetName val="DANH_SACH_CAN_BO_TAP_DOAN3"/>
      <sheetName val="Lam_Vien3"/>
      <sheetName val="so_da3"/>
      <sheetName val="PXCBT_CHUA_DONG_BH3"/>
      <sheetName val="DS_Nu_VP3"/>
      <sheetName val="CTy_CPTM_DV_CL3"/>
      <sheetName val="cua_suot3"/>
      <sheetName val="CTY_DTPT_ha_tang_3"/>
      <sheetName val="Chi_nhanh3"/>
      <sheetName val="CTy_TNHH_Bao_Ve_3"/>
      <sheetName val="Cty_TNHH_An_Lac_Vien_QN3"/>
      <sheetName val="20_83"/>
      <sheetName val="Ky_BH3"/>
      <sheetName val="IDEVCO_HA_NOI3"/>
      <sheetName val="Ngan_Son3"/>
      <sheetName val="Nha_May_Kinh3"/>
      <sheetName val="TH_PXCBT3"/>
      <sheetName val="Tong_Cty_An_Lac_Vien3"/>
      <sheetName val="Thuong_Mai3"/>
      <sheetName val="Khoi_Van_Phong3"/>
      <sheetName val="CTy_CP_Xay_dung3"/>
      <sheetName val="KD_Ve_Cua_Suot3"/>
      <sheetName val="TONG_HOP3"/>
      <sheetName val="DS_HA_LONG3"/>
      <sheetName val="THOP_XL3"/>
      <sheetName val="DG_Nen3"/>
      <sheetName val="BC_nhanh3"/>
      <sheetName val="BC_TCTy3"/>
      <sheetName val="BC_GD_3"/>
      <sheetName val="BC_ngay3"/>
      <sheetName val="SL_va_do_am3"/>
      <sheetName val="Da_voi3"/>
      <sheetName val="Da_set3"/>
      <sheetName val="Lo_nung3"/>
      <sheetName val="Nghien_lieu3"/>
      <sheetName val="Nghien_xi3"/>
      <sheetName val="Nghien_than3"/>
      <sheetName val="BC_P_KH3"/>
      <sheetName val="Du_Toan3"/>
      <sheetName val="Thuc_thanh3"/>
      <sheetName val="Dam_chu3"/>
      <sheetName val="PTVTT_rao3"/>
      <sheetName val="DTOANT_rao3"/>
      <sheetName val="T_HOP_3"/>
      <sheetName val="DTOANP_HOC3"/>
      <sheetName val="TLUONG_pNHA_O3"/>
      <sheetName val="TLUONGT_rao3"/>
      <sheetName val="CL_VTU3"/>
      <sheetName val="TTHEP_WC3"/>
      <sheetName val="THEP_TRao3"/>
      <sheetName val="THEP_PHONG_HOC3"/>
      <sheetName val="Sum"/>
    </sheetNames>
    <sheetDataSet>
      <sheetData sheetId="0" refreshError="1"/>
      <sheetData sheetId="1" refreshError="1"/>
      <sheetData sheetId="2" refreshError="1"/>
      <sheetData sheetId="3" refreshError="1">
        <row r="23">
          <cell r="N23">
            <v>5500</v>
          </cell>
        </row>
        <row r="28">
          <cell r="N28">
            <v>1700000</v>
          </cell>
        </row>
        <row r="34">
          <cell r="N34">
            <v>27272.73</v>
          </cell>
        </row>
        <row r="35">
          <cell r="N35">
            <v>30454.55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sheetData sheetId="170"/>
      <sheetData sheetId="17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refreshError="1"/>
      <sheetData sheetId="217" refreshError="1"/>
      <sheetData sheetId="218" refreshError="1"/>
      <sheetData sheetId="219" refreshError="1"/>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Set>
  </externalBook>
</externalLink>
</file>

<file path=xl/externalLinks/externalLink1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_10KV"/>
      <sheetName val="TT_0,4KV"/>
      <sheetName val="TBA"/>
      <sheetName val="T_TBA"/>
      <sheetName val="10KV"/>
      <sheetName val="T_10KV"/>
      <sheetName val="0,4KV"/>
      <sheetName val="T_0,4KV"/>
      <sheetName val="CP_Xaylap"/>
      <sheetName val="CP_Thietbi"/>
      <sheetName val="CP_Khac"/>
      <sheetName val="Tong_DT"/>
      <sheetName val="TTVanChuyen"/>
      <sheetName val="Gia_GC_Satthep"/>
      <sheetName val="Phulu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
          <cell r="C7">
            <v>3546</v>
          </cell>
        </row>
      </sheetData>
      <sheetData sheetId="14"/>
    </sheetDataSet>
  </externalBook>
</externalLink>
</file>

<file path=xl/externalLinks/externalLink1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_GC_Satthep"/>
    </sheetNames>
    <sheetDataSet>
      <sheetData sheetId="0">
        <row r="7">
          <cell r="C7">
            <v>3546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hsachhoi"/>
      <sheetName val="DT 2020"/>
      <sheetName val="DT 2019 (2)"/>
      <sheetName val="Biểu 37"/>
      <sheetName val="Mau 32"/>
      <sheetName val="Sheet2"/>
    </sheetNames>
    <sheetDataSet>
      <sheetData sheetId="0" refreshError="1"/>
      <sheetData sheetId="1">
        <row r="10">
          <cell r="F10">
            <v>504299149</v>
          </cell>
        </row>
        <row r="13">
          <cell r="AR13">
            <v>5626802</v>
          </cell>
        </row>
        <row r="17">
          <cell r="AR17">
            <v>65000</v>
          </cell>
        </row>
        <row r="18">
          <cell r="AR18">
            <v>80000</v>
          </cell>
        </row>
        <row r="19">
          <cell r="AR19">
            <v>70000</v>
          </cell>
        </row>
        <row r="20">
          <cell r="AR20">
            <v>165000</v>
          </cell>
        </row>
        <row r="21">
          <cell r="AR21">
            <v>100000</v>
          </cell>
        </row>
        <row r="22">
          <cell r="AR22">
            <v>50000</v>
          </cell>
        </row>
        <row r="23">
          <cell r="AR23">
            <v>0</v>
          </cell>
        </row>
        <row r="24">
          <cell r="AR24">
            <v>45000</v>
          </cell>
        </row>
        <row r="25">
          <cell r="AR25">
            <v>100000</v>
          </cell>
        </row>
        <row r="26">
          <cell r="AR26">
            <v>80000</v>
          </cell>
        </row>
        <row r="27">
          <cell r="AR27">
            <v>50000</v>
          </cell>
        </row>
        <row r="28">
          <cell r="AR28">
            <v>100000</v>
          </cell>
        </row>
        <row r="29">
          <cell r="AR29">
            <v>100000</v>
          </cell>
        </row>
        <row r="30">
          <cell r="AR30">
            <v>0</v>
          </cell>
        </row>
        <row r="31">
          <cell r="AR31">
            <v>0</v>
          </cell>
        </row>
        <row r="32">
          <cell r="AR32">
            <v>0</v>
          </cell>
        </row>
        <row r="34">
          <cell r="AR34">
            <v>50000</v>
          </cell>
        </row>
        <row r="35">
          <cell r="AR35">
            <v>0</v>
          </cell>
        </row>
        <row r="36">
          <cell r="AR36">
            <v>120000</v>
          </cell>
        </row>
        <row r="37">
          <cell r="AR37">
            <v>0</v>
          </cell>
        </row>
        <row r="38">
          <cell r="AR38">
            <v>80000</v>
          </cell>
        </row>
        <row r="39">
          <cell r="AR39">
            <v>60000</v>
          </cell>
        </row>
        <row r="41">
          <cell r="AR41">
            <v>10000</v>
          </cell>
        </row>
        <row r="42">
          <cell r="AR42">
            <v>91000</v>
          </cell>
        </row>
        <row r="43">
          <cell r="AR43">
            <v>100000</v>
          </cell>
        </row>
        <row r="46">
          <cell r="AR46">
            <v>5646095</v>
          </cell>
        </row>
        <row r="50">
          <cell r="AR50">
            <v>204000</v>
          </cell>
        </row>
        <row r="51">
          <cell r="AR51">
            <v>30000</v>
          </cell>
        </row>
        <row r="52">
          <cell r="AR52">
            <v>36000</v>
          </cell>
        </row>
        <row r="53">
          <cell r="AR53">
            <v>106000</v>
          </cell>
        </row>
        <row r="54">
          <cell r="AR54">
            <v>587000</v>
          </cell>
        </row>
        <row r="55">
          <cell r="AR55">
            <v>20000</v>
          </cell>
        </row>
        <row r="56">
          <cell r="AR56">
            <v>15000</v>
          </cell>
        </row>
        <row r="57">
          <cell r="AR57">
            <v>11000</v>
          </cell>
        </row>
        <row r="58">
          <cell r="AR58">
            <v>1287000</v>
          </cell>
        </row>
        <row r="60">
          <cell r="AR60">
            <v>147000</v>
          </cell>
        </row>
        <row r="61">
          <cell r="AR61">
            <v>150000</v>
          </cell>
        </row>
        <row r="62">
          <cell r="AR62">
            <v>70000</v>
          </cell>
        </row>
        <row r="63">
          <cell r="AR63">
            <v>820000</v>
          </cell>
        </row>
        <row r="64">
          <cell r="AR64">
            <v>960000</v>
          </cell>
        </row>
        <row r="65">
          <cell r="AR65">
            <v>0</v>
          </cell>
        </row>
        <row r="74">
          <cell r="AR74">
            <v>9345959</v>
          </cell>
        </row>
        <row r="78">
          <cell r="AR78">
            <v>1500000</v>
          </cell>
        </row>
        <row r="79">
          <cell r="AR79">
            <v>200000</v>
          </cell>
        </row>
        <row r="82">
          <cell r="AR82">
            <v>7394014</v>
          </cell>
        </row>
        <row r="86">
          <cell r="AR86">
            <v>20000</v>
          </cell>
        </row>
        <row r="87">
          <cell r="AR87">
            <v>40000</v>
          </cell>
        </row>
        <row r="88">
          <cell r="AR88">
            <v>15000</v>
          </cell>
        </row>
        <row r="90">
          <cell r="AR90">
            <v>110000</v>
          </cell>
        </row>
        <row r="91">
          <cell r="AR91">
            <v>80000</v>
          </cell>
        </row>
        <row r="92">
          <cell r="AR92">
            <v>220000</v>
          </cell>
        </row>
        <row r="93">
          <cell r="AR93">
            <v>0</v>
          </cell>
        </row>
        <row r="94">
          <cell r="AR94">
            <v>0</v>
          </cell>
        </row>
        <row r="96">
          <cell r="AR96">
            <v>25000</v>
          </cell>
        </row>
        <row r="99">
          <cell r="AR99">
            <v>0</v>
          </cell>
        </row>
        <row r="101">
          <cell r="AR101">
            <v>7773451</v>
          </cell>
        </row>
        <row r="104">
          <cell r="AR104">
            <v>95000</v>
          </cell>
        </row>
        <row r="107">
          <cell r="AR107">
            <v>7960106</v>
          </cell>
        </row>
        <row r="115">
          <cell r="AR115">
            <v>0</v>
          </cell>
        </row>
        <row r="116">
          <cell r="AR116">
            <v>75000</v>
          </cell>
        </row>
        <row r="117">
          <cell r="AR117">
            <v>0</v>
          </cell>
        </row>
        <row r="118">
          <cell r="AR118">
            <v>71000</v>
          </cell>
        </row>
        <row r="119">
          <cell r="AR119">
            <v>90000</v>
          </cell>
        </row>
        <row r="120">
          <cell r="AR120">
            <v>30000</v>
          </cell>
        </row>
        <row r="121">
          <cell r="AR121">
            <v>20000</v>
          </cell>
        </row>
        <row r="122">
          <cell r="AR122">
            <v>120000</v>
          </cell>
        </row>
        <row r="123">
          <cell r="AR123">
            <v>0</v>
          </cell>
        </row>
        <row r="126">
          <cell r="AR126">
            <v>5468611</v>
          </cell>
        </row>
        <row r="130">
          <cell r="AR130">
            <v>60000</v>
          </cell>
        </row>
        <row r="131">
          <cell r="AR131">
            <v>20000</v>
          </cell>
        </row>
        <row r="132">
          <cell r="AR132">
            <v>15000</v>
          </cell>
        </row>
        <row r="133">
          <cell r="AR133">
            <v>500000</v>
          </cell>
        </row>
        <row r="134">
          <cell r="AR134">
            <v>15000</v>
          </cell>
        </row>
        <row r="135">
          <cell r="AR135">
            <v>120000</v>
          </cell>
        </row>
        <row r="136">
          <cell r="AR136">
            <v>15000</v>
          </cell>
        </row>
        <row r="137">
          <cell r="AR137">
            <v>76000</v>
          </cell>
        </row>
        <row r="138">
          <cell r="AR138">
            <v>200000</v>
          </cell>
        </row>
        <row r="139">
          <cell r="AR139">
            <v>10000</v>
          </cell>
        </row>
        <row r="140">
          <cell r="AR140">
            <v>70000</v>
          </cell>
        </row>
        <row r="142">
          <cell r="AR142">
            <v>986604</v>
          </cell>
        </row>
        <row r="148">
          <cell r="AR148">
            <v>1234000</v>
          </cell>
        </row>
        <row r="152">
          <cell r="AR152">
            <v>21367000</v>
          </cell>
        </row>
        <row r="154">
          <cell r="AR154">
            <v>1255000</v>
          </cell>
        </row>
        <row r="158">
          <cell r="AR158">
            <v>600000</v>
          </cell>
        </row>
        <row r="161">
          <cell r="AR161">
            <v>5881995</v>
          </cell>
        </row>
        <row r="165">
          <cell r="AR165">
            <v>1000000</v>
          </cell>
        </row>
        <row r="166">
          <cell r="AR166">
            <v>55000</v>
          </cell>
        </row>
        <row r="167">
          <cell r="AR167">
            <v>60000</v>
          </cell>
        </row>
        <row r="168">
          <cell r="AR168">
            <v>350000</v>
          </cell>
        </row>
        <row r="169">
          <cell r="AR169">
            <v>270000</v>
          </cell>
        </row>
        <row r="170">
          <cell r="AR170">
            <v>0</v>
          </cell>
        </row>
        <row r="172">
          <cell r="AR172">
            <v>8813000</v>
          </cell>
        </row>
        <row r="176">
          <cell r="AR176">
            <v>1000000</v>
          </cell>
        </row>
        <row r="177">
          <cell r="AR177">
            <v>40000</v>
          </cell>
        </row>
        <row r="178">
          <cell r="AR178">
            <v>15000</v>
          </cell>
        </row>
        <row r="179">
          <cell r="AR179">
            <v>20000</v>
          </cell>
        </row>
        <row r="180">
          <cell r="AR180">
            <v>34000</v>
          </cell>
        </row>
        <row r="181">
          <cell r="AR181">
            <v>250000</v>
          </cell>
        </row>
        <row r="182">
          <cell r="AR182">
            <v>125000</v>
          </cell>
        </row>
        <row r="183">
          <cell r="AR183">
            <v>0</v>
          </cell>
        </row>
        <row r="184">
          <cell r="AR184">
            <v>138000</v>
          </cell>
        </row>
        <row r="185">
          <cell r="AR185">
            <v>200000</v>
          </cell>
        </row>
        <row r="186">
          <cell r="AR186">
            <v>86000</v>
          </cell>
        </row>
        <row r="187">
          <cell r="AR187">
            <v>250000</v>
          </cell>
        </row>
        <row r="188">
          <cell r="AR188">
            <v>50000</v>
          </cell>
        </row>
        <row r="189">
          <cell r="AR189">
            <v>1500000</v>
          </cell>
        </row>
        <row r="190">
          <cell r="AR190">
            <v>107000</v>
          </cell>
        </row>
        <row r="192">
          <cell r="AR192">
            <v>5355654</v>
          </cell>
        </row>
        <row r="197">
          <cell r="AR197">
            <v>3801400</v>
          </cell>
        </row>
        <row r="224">
          <cell r="AR224">
            <v>1326500</v>
          </cell>
        </row>
        <row r="230">
          <cell r="AR230">
            <v>117600</v>
          </cell>
        </row>
        <row r="231">
          <cell r="AR231">
            <v>61000</v>
          </cell>
        </row>
        <row r="232">
          <cell r="AR232">
            <v>20000</v>
          </cell>
        </row>
        <row r="233">
          <cell r="AR233">
            <v>80000</v>
          </cell>
        </row>
        <row r="234">
          <cell r="AR234">
            <v>55000</v>
          </cell>
        </row>
        <row r="236">
          <cell r="AR236">
            <v>17468900</v>
          </cell>
        </row>
        <row r="250">
          <cell r="AR250">
            <v>0</v>
          </cell>
        </row>
        <row r="251">
          <cell r="AR251">
            <v>75000</v>
          </cell>
        </row>
        <row r="252">
          <cell r="AR252">
            <v>25000</v>
          </cell>
        </row>
        <row r="253">
          <cell r="AR253">
            <v>120000</v>
          </cell>
        </row>
        <row r="254">
          <cell r="AR254">
            <v>310000</v>
          </cell>
        </row>
        <row r="256">
          <cell r="AR256">
            <v>6025260</v>
          </cell>
        </row>
        <row r="260">
          <cell r="AR260">
            <v>30000</v>
          </cell>
        </row>
        <row r="261">
          <cell r="AR261">
            <v>15000</v>
          </cell>
        </row>
        <row r="262">
          <cell r="AR262">
            <v>20000</v>
          </cell>
        </row>
        <row r="263">
          <cell r="AR263">
            <v>24500</v>
          </cell>
        </row>
        <row r="264">
          <cell r="AR264">
            <v>76260</v>
          </cell>
        </row>
        <row r="265">
          <cell r="AR265">
            <v>250000</v>
          </cell>
        </row>
        <row r="266">
          <cell r="AR266">
            <v>127400</v>
          </cell>
        </row>
        <row r="269">
          <cell r="AR269">
            <v>11645255</v>
          </cell>
        </row>
        <row r="273">
          <cell r="AR273">
            <v>75000</v>
          </cell>
        </row>
        <row r="274">
          <cell r="AR274">
            <v>0</v>
          </cell>
        </row>
        <row r="276">
          <cell r="AR276">
            <v>9628881</v>
          </cell>
        </row>
        <row r="287">
          <cell r="AR287">
            <v>273000</v>
          </cell>
        </row>
        <row r="288">
          <cell r="AR288">
            <v>75000</v>
          </cell>
        </row>
        <row r="292">
          <cell r="AR292">
            <v>3776931</v>
          </cell>
        </row>
        <row r="296">
          <cell r="AR296">
            <v>15000</v>
          </cell>
        </row>
        <row r="297">
          <cell r="AR297">
            <v>40000</v>
          </cell>
        </row>
        <row r="298">
          <cell r="AR298">
            <v>20000</v>
          </cell>
        </row>
        <row r="299">
          <cell r="AR299">
            <v>150000</v>
          </cell>
        </row>
        <row r="301">
          <cell r="AR301">
            <v>1690800</v>
          </cell>
        </row>
        <row r="305">
          <cell r="AR305">
            <v>15000</v>
          </cell>
        </row>
        <row r="307">
          <cell r="AR307">
            <v>4223000</v>
          </cell>
        </row>
        <row r="311">
          <cell r="AR311">
            <v>200000</v>
          </cell>
        </row>
        <row r="312">
          <cell r="AR312">
            <v>180000</v>
          </cell>
        </row>
        <row r="313">
          <cell r="AR313">
            <v>75000</v>
          </cell>
        </row>
        <row r="314">
          <cell r="AR314">
            <v>200000</v>
          </cell>
        </row>
        <row r="316">
          <cell r="AR316">
            <v>200000</v>
          </cell>
        </row>
        <row r="317">
          <cell r="AR317">
            <v>220000</v>
          </cell>
        </row>
        <row r="318">
          <cell r="AR318">
            <v>160000</v>
          </cell>
        </row>
        <row r="319">
          <cell r="AR319">
            <v>100000</v>
          </cell>
        </row>
        <row r="322">
          <cell r="AR322">
            <v>3660724</v>
          </cell>
        </row>
        <row r="326">
          <cell r="AR326">
            <v>55000</v>
          </cell>
        </row>
        <row r="327">
          <cell r="AR327">
            <v>0</v>
          </cell>
        </row>
        <row r="329">
          <cell r="AR329">
            <v>930000</v>
          </cell>
        </row>
        <row r="331">
          <cell r="AR331">
            <v>352972</v>
          </cell>
        </row>
        <row r="335">
          <cell r="AR335">
            <v>4774223</v>
          </cell>
        </row>
        <row r="338">
          <cell r="AR338">
            <v>580000</v>
          </cell>
        </row>
        <row r="339">
          <cell r="AR339">
            <v>11144000</v>
          </cell>
        </row>
        <row r="341">
          <cell r="AR341">
            <v>9845635</v>
          </cell>
        </row>
        <row r="344">
          <cell r="AR344">
            <v>948388</v>
          </cell>
        </row>
        <row r="347">
          <cell r="AR347">
            <v>27783000</v>
          </cell>
        </row>
        <row r="354">
          <cell r="AR354">
            <v>14500000</v>
          </cell>
        </row>
        <row r="356">
          <cell r="AR356">
            <v>1056374</v>
          </cell>
        </row>
        <row r="360">
          <cell r="AR360">
            <v>180000</v>
          </cell>
        </row>
        <row r="362">
          <cell r="AR362">
            <v>2369839</v>
          </cell>
        </row>
        <row r="365">
          <cell r="AR365">
            <v>284000</v>
          </cell>
        </row>
        <row r="370">
          <cell r="AR370">
            <v>62350928</v>
          </cell>
        </row>
        <row r="373">
          <cell r="AR373">
            <v>4318000</v>
          </cell>
        </row>
        <row r="377">
          <cell r="AR377">
            <v>4220000</v>
          </cell>
        </row>
        <row r="378">
          <cell r="AR378">
            <v>60000</v>
          </cell>
        </row>
        <row r="379">
          <cell r="AR379">
            <v>20000</v>
          </cell>
        </row>
        <row r="380">
          <cell r="AR380">
            <v>0</v>
          </cell>
        </row>
        <row r="382">
          <cell r="AR382">
            <v>3626000</v>
          </cell>
        </row>
        <row r="387">
          <cell r="AR387">
            <v>419330</v>
          </cell>
        </row>
        <row r="388">
          <cell r="AR388">
            <v>40000</v>
          </cell>
        </row>
        <row r="389">
          <cell r="AR389">
            <v>20000</v>
          </cell>
        </row>
        <row r="391">
          <cell r="AR391">
            <v>3555566</v>
          </cell>
        </row>
        <row r="395">
          <cell r="AR395">
            <v>242400</v>
          </cell>
        </row>
        <row r="416">
          <cell r="AR416">
            <v>42000</v>
          </cell>
        </row>
        <row r="417">
          <cell r="AR417">
            <v>40000</v>
          </cell>
        </row>
        <row r="418">
          <cell r="AR418">
            <v>20000</v>
          </cell>
        </row>
        <row r="420">
          <cell r="AR420">
            <v>1964486</v>
          </cell>
        </row>
        <row r="423">
          <cell r="AR423">
            <v>390940</v>
          </cell>
        </row>
        <row r="427">
          <cell r="AR427">
            <v>0</v>
          </cell>
        </row>
        <row r="431">
          <cell r="AR431">
            <v>1934670</v>
          </cell>
        </row>
        <row r="434">
          <cell r="AR434">
            <v>330000</v>
          </cell>
        </row>
        <row r="439">
          <cell r="AR439">
            <v>1061310</v>
          </cell>
        </row>
        <row r="442">
          <cell r="AR442">
            <v>2635000</v>
          </cell>
        </row>
        <row r="450">
          <cell r="AR450">
            <v>1337300</v>
          </cell>
        </row>
        <row r="453">
          <cell r="AR453">
            <v>430000</v>
          </cell>
        </row>
        <row r="457">
          <cell r="AR457">
            <v>1302010</v>
          </cell>
        </row>
        <row r="464">
          <cell r="AR464">
            <v>1980600</v>
          </cell>
        </row>
        <row r="467">
          <cell r="AR467">
            <v>2797000</v>
          </cell>
        </row>
        <row r="475">
          <cell r="AR475">
            <v>1726329</v>
          </cell>
        </row>
        <row r="478">
          <cell r="AR478">
            <v>330000</v>
          </cell>
        </row>
        <row r="484">
          <cell r="AR484">
            <v>1107000</v>
          </cell>
        </row>
        <row r="487">
          <cell r="AR487">
            <v>30000</v>
          </cell>
        </row>
        <row r="489">
          <cell r="AR489">
            <v>3003297</v>
          </cell>
        </row>
        <row r="493">
          <cell r="AR493">
            <v>20000</v>
          </cell>
        </row>
        <row r="494">
          <cell r="AR494">
            <v>40000</v>
          </cell>
        </row>
        <row r="495">
          <cell r="AR495">
            <v>15000</v>
          </cell>
        </row>
        <row r="496">
          <cell r="AR496">
            <v>412500</v>
          </cell>
        </row>
        <row r="497">
          <cell r="AR497">
            <v>148500</v>
          </cell>
        </row>
        <row r="498">
          <cell r="AR498">
            <v>199100</v>
          </cell>
        </row>
        <row r="499">
          <cell r="AR499">
            <v>140800</v>
          </cell>
        </row>
        <row r="501">
          <cell r="AR501">
            <v>3435000</v>
          </cell>
        </row>
        <row r="505">
          <cell r="AR505">
            <v>1030000</v>
          </cell>
        </row>
        <row r="506">
          <cell r="AR506">
            <v>450000</v>
          </cell>
        </row>
        <row r="510">
          <cell r="AR510">
            <v>280000</v>
          </cell>
        </row>
        <row r="511">
          <cell r="AR511">
            <v>0</v>
          </cell>
        </row>
        <row r="513">
          <cell r="AR513">
            <v>300000</v>
          </cell>
        </row>
        <row r="514">
          <cell r="AR514">
            <v>99000</v>
          </cell>
        </row>
        <row r="518">
          <cell r="AR518">
            <v>250000</v>
          </cell>
        </row>
        <row r="519">
          <cell r="AR519">
            <v>3200000</v>
          </cell>
        </row>
        <row r="521">
          <cell r="AR521">
            <v>48048000</v>
          </cell>
        </row>
        <row r="522">
          <cell r="AR522">
            <v>1500000</v>
          </cell>
        </row>
        <row r="523">
          <cell r="AR523">
            <v>13500000</v>
          </cell>
        </row>
        <row r="524">
          <cell r="AR524">
            <v>9044000</v>
          </cell>
        </row>
        <row r="525">
          <cell r="AR525">
            <v>60000000</v>
          </cell>
        </row>
        <row r="526">
          <cell r="AR526">
            <v>3626000</v>
          </cell>
        </row>
        <row r="527">
          <cell r="AR527">
            <v>20000000</v>
          </cell>
        </row>
        <row r="528">
          <cell r="F528">
            <v>1041355517.4</v>
          </cell>
        </row>
        <row r="529">
          <cell r="F529">
            <v>177496426</v>
          </cell>
        </row>
        <row r="531">
          <cell r="AR531">
            <v>2205000</v>
          </cell>
        </row>
        <row r="536">
          <cell r="AR536">
            <v>8621685</v>
          </cell>
        </row>
        <row r="540">
          <cell r="AR540">
            <v>10842190</v>
          </cell>
        </row>
        <row r="550">
          <cell r="AR550">
            <v>5996000</v>
          </cell>
        </row>
        <row r="554">
          <cell r="AR554">
            <v>28377009</v>
          </cell>
        </row>
        <row r="558">
          <cell r="AR558">
            <v>9983973</v>
          </cell>
        </row>
        <row r="566">
          <cell r="AR566">
            <v>2591003</v>
          </cell>
        </row>
        <row r="569">
          <cell r="AR569">
            <v>4402000</v>
          </cell>
        </row>
        <row r="576">
          <cell r="AR576">
            <v>3479798</v>
          </cell>
        </row>
        <row r="579">
          <cell r="AR579">
            <v>1895900</v>
          </cell>
        </row>
        <row r="588">
          <cell r="AR588">
            <v>3550314</v>
          </cell>
        </row>
        <row r="592">
          <cell r="AR592">
            <v>0</v>
          </cell>
        </row>
        <row r="595">
          <cell r="AR595">
            <v>2753429</v>
          </cell>
        </row>
        <row r="599">
          <cell r="AR599">
            <v>6500000</v>
          </cell>
        </row>
        <row r="603">
          <cell r="AR603">
            <v>10438880</v>
          </cell>
        </row>
        <row r="607">
          <cell r="AR607">
            <v>16573085</v>
          </cell>
        </row>
        <row r="625">
          <cell r="AR625">
            <v>4858728</v>
          </cell>
        </row>
        <row r="629">
          <cell r="AR629">
            <v>203732</v>
          </cell>
        </row>
        <row r="636">
          <cell r="AR636">
            <v>0</v>
          </cell>
        </row>
        <row r="638">
          <cell r="AR638">
            <v>0</v>
          </cell>
        </row>
        <row r="641">
          <cell r="AR641">
            <v>2617756</v>
          </cell>
        </row>
        <row r="644">
          <cell r="AR644">
            <v>953000</v>
          </cell>
        </row>
        <row r="647">
          <cell r="AR647">
            <v>15966823</v>
          </cell>
        </row>
        <row r="651">
          <cell r="AR651">
            <v>9476730</v>
          </cell>
        </row>
        <row r="656">
          <cell r="AR656">
            <v>1507810</v>
          </cell>
        </row>
        <row r="660">
          <cell r="AR660">
            <v>4724336</v>
          </cell>
        </row>
        <row r="664">
          <cell r="AR664">
            <v>3280070</v>
          </cell>
        </row>
        <row r="668">
          <cell r="AR668">
            <v>1528594</v>
          </cell>
        </row>
        <row r="672">
          <cell r="AR672">
            <v>2858760</v>
          </cell>
        </row>
        <row r="675">
          <cell r="AR675">
            <v>3909260</v>
          </cell>
        </row>
        <row r="678">
          <cell r="AR678">
            <v>3037653</v>
          </cell>
        </row>
        <row r="682">
          <cell r="AR682">
            <v>3211548</v>
          </cell>
        </row>
        <row r="686">
          <cell r="AR686">
            <v>0</v>
          </cell>
        </row>
        <row r="690">
          <cell r="AR690">
            <v>351360</v>
          </cell>
        </row>
        <row r="693">
          <cell r="AR693">
            <v>800000</v>
          </cell>
        </row>
        <row r="695">
          <cell r="AR695">
            <v>0</v>
          </cell>
        </row>
        <row r="698">
          <cell r="AR698">
            <v>0</v>
          </cell>
        </row>
        <row r="699">
          <cell r="AR699">
            <v>0</v>
          </cell>
        </row>
        <row r="700">
          <cell r="F700">
            <v>0</v>
          </cell>
          <cell r="AR700">
            <v>0</v>
          </cell>
        </row>
        <row r="701">
          <cell r="F701">
            <v>2400000</v>
          </cell>
          <cell r="AR701">
            <v>2400000</v>
          </cell>
        </row>
        <row r="705">
          <cell r="F705">
            <v>160000000</v>
          </cell>
          <cell r="AR705">
            <v>160000000</v>
          </cell>
        </row>
        <row r="707">
          <cell r="AR707">
            <v>1810000</v>
          </cell>
        </row>
        <row r="708">
          <cell r="AR708">
            <v>320000</v>
          </cell>
        </row>
        <row r="710">
          <cell r="AR710">
            <v>1359715</v>
          </cell>
        </row>
        <row r="713">
          <cell r="AR713">
            <v>0</v>
          </cell>
        </row>
        <row r="714">
          <cell r="AR714">
            <v>0</v>
          </cell>
        </row>
        <row r="715">
          <cell r="AR715">
            <v>2912000</v>
          </cell>
        </row>
        <row r="717">
          <cell r="AR717">
            <v>200000</v>
          </cell>
        </row>
        <row r="718">
          <cell r="H718">
            <v>155374000</v>
          </cell>
          <cell r="AR718">
            <v>155374000</v>
          </cell>
        </row>
        <row r="719">
          <cell r="AR719">
            <v>1400000</v>
          </cell>
        </row>
        <row r="720">
          <cell r="AR720">
            <v>0</v>
          </cell>
        </row>
        <row r="722">
          <cell r="AR722">
            <v>1138000</v>
          </cell>
        </row>
        <row r="725">
          <cell r="AR725">
            <v>1440000</v>
          </cell>
        </row>
        <row r="729">
          <cell r="AR729">
            <v>7759000</v>
          </cell>
        </row>
        <row r="733">
          <cell r="AR733">
            <v>1145000</v>
          </cell>
        </row>
        <row r="737">
          <cell r="AR737">
            <v>3048000</v>
          </cell>
        </row>
        <row r="740">
          <cell r="AR740">
            <v>2280414</v>
          </cell>
        </row>
        <row r="742">
          <cell r="AR742">
            <v>400000</v>
          </cell>
        </row>
        <row r="744">
          <cell r="AR744">
            <v>7933085</v>
          </cell>
        </row>
        <row r="745">
          <cell r="AR745">
            <v>0</v>
          </cell>
        </row>
        <row r="746">
          <cell r="AR746">
            <v>39902000</v>
          </cell>
        </row>
        <row r="749">
          <cell r="AR749">
            <v>3519610</v>
          </cell>
        </row>
        <row r="794">
          <cell r="AR794">
            <v>0</v>
          </cell>
        </row>
        <row r="795">
          <cell r="AR795">
            <v>5056221</v>
          </cell>
        </row>
        <row r="801">
          <cell r="AR801">
            <v>0</v>
          </cell>
        </row>
        <row r="803">
          <cell r="AR803">
            <v>1561811</v>
          </cell>
        </row>
        <row r="806">
          <cell r="AR806">
            <v>12822329</v>
          </cell>
        </row>
        <row r="816">
          <cell r="AR816">
            <v>4218000</v>
          </cell>
        </row>
        <row r="817">
          <cell r="AR817">
            <v>2000000</v>
          </cell>
        </row>
        <row r="818">
          <cell r="AR818">
            <v>2000000</v>
          </cell>
        </row>
        <row r="819">
          <cell r="AR819">
            <v>2075000</v>
          </cell>
        </row>
        <row r="827">
          <cell r="AR827">
            <v>376000</v>
          </cell>
        </row>
        <row r="831">
          <cell r="AR831">
            <v>4925000</v>
          </cell>
        </row>
        <row r="832">
          <cell r="AR832">
            <v>4010000</v>
          </cell>
        </row>
        <row r="840">
          <cell r="AR840">
            <v>2545380</v>
          </cell>
        </row>
        <row r="844">
          <cell r="AR844">
            <v>1736280</v>
          </cell>
        </row>
        <row r="849">
          <cell r="AR849">
            <v>1830000</v>
          </cell>
        </row>
        <row r="852">
          <cell r="AR852">
            <v>37650000</v>
          </cell>
        </row>
        <row r="911">
          <cell r="AR911">
            <v>0</v>
          </cell>
        </row>
        <row r="915">
          <cell r="F915">
            <v>4070000</v>
          </cell>
          <cell r="AR915">
            <v>4070000</v>
          </cell>
        </row>
        <row r="921">
          <cell r="AR921">
            <v>1200000</v>
          </cell>
        </row>
        <row r="938">
          <cell r="F938">
            <v>4710058.4000000004</v>
          </cell>
          <cell r="AR938">
            <v>4710058.4000000004</v>
          </cell>
        </row>
        <row r="939">
          <cell r="AR939">
            <v>0</v>
          </cell>
        </row>
        <row r="941">
          <cell r="AR941">
            <v>3918000</v>
          </cell>
        </row>
        <row r="942">
          <cell r="AR942">
            <v>2889269</v>
          </cell>
        </row>
        <row r="943">
          <cell r="AR943">
            <v>700418</v>
          </cell>
        </row>
        <row r="944">
          <cell r="AR944">
            <v>1611749</v>
          </cell>
        </row>
        <row r="945">
          <cell r="AR945">
            <v>39000000</v>
          </cell>
        </row>
        <row r="946">
          <cell r="AR946">
            <v>72712000</v>
          </cell>
        </row>
        <row r="948">
          <cell r="AR948">
            <v>45000000</v>
          </cell>
        </row>
        <row r="949">
          <cell r="AR949">
            <v>11609000</v>
          </cell>
        </row>
        <row r="951">
          <cell r="AR951">
            <v>1834444</v>
          </cell>
        </row>
        <row r="960">
          <cell r="AR960">
            <v>24000000</v>
          </cell>
        </row>
        <row r="961">
          <cell r="AR961">
            <v>4000000</v>
          </cell>
        </row>
        <row r="962">
          <cell r="AR962">
            <v>20000000</v>
          </cell>
        </row>
        <row r="963">
          <cell r="AR963">
            <v>20000000</v>
          </cell>
        </row>
        <row r="964">
          <cell r="AR964">
            <v>15000000</v>
          </cell>
        </row>
        <row r="967">
          <cell r="F967">
            <v>427844191</v>
          </cell>
        </row>
        <row r="970">
          <cell r="AR970">
            <v>275446746</v>
          </cell>
        </row>
        <row r="973">
          <cell r="AR973">
            <v>0</v>
          </cell>
        </row>
        <row r="974">
          <cell r="AR974">
            <v>20924015</v>
          </cell>
        </row>
        <row r="975">
          <cell r="AR975">
            <v>0</v>
          </cell>
        </row>
        <row r="976">
          <cell r="AR976">
            <v>16633227</v>
          </cell>
        </row>
        <row r="984">
          <cell r="AR984">
            <v>0</v>
          </cell>
        </row>
        <row r="985">
          <cell r="AR985">
            <v>7458198</v>
          </cell>
        </row>
        <row r="986">
          <cell r="AR986">
            <v>0</v>
          </cell>
        </row>
        <row r="991">
          <cell r="AR991">
            <v>584000</v>
          </cell>
        </row>
        <row r="992">
          <cell r="AR992">
            <v>12500000</v>
          </cell>
        </row>
        <row r="993">
          <cell r="AR993">
            <v>34436000</v>
          </cell>
        </row>
        <row r="999">
          <cell r="AR999">
            <v>0</v>
          </cell>
        </row>
        <row r="1000">
          <cell r="AR1000">
            <v>0</v>
          </cell>
        </row>
        <row r="1001">
          <cell r="AR1001">
            <v>2406500</v>
          </cell>
        </row>
        <row r="1013">
          <cell r="AR1013">
            <v>0</v>
          </cell>
        </row>
        <row r="1014">
          <cell r="AR1014">
            <v>13500000</v>
          </cell>
        </row>
        <row r="1017">
          <cell r="AR1017">
            <v>2952032</v>
          </cell>
        </row>
        <row r="1018">
          <cell r="AR1018">
            <v>2952032</v>
          </cell>
        </row>
        <row r="1019">
          <cell r="AR1019">
            <v>2952032</v>
          </cell>
        </row>
        <row r="1022">
          <cell r="AR1022">
            <v>0</v>
          </cell>
        </row>
        <row r="1023">
          <cell r="AR1023">
            <v>0</v>
          </cell>
        </row>
        <row r="1026">
          <cell r="AR1026">
            <v>0</v>
          </cell>
        </row>
        <row r="1029">
          <cell r="AR1029">
            <v>15055000</v>
          </cell>
        </row>
        <row r="1030">
          <cell r="AR1030">
            <v>14934000</v>
          </cell>
        </row>
        <row r="1033">
          <cell r="AR1033">
            <v>121000</v>
          </cell>
        </row>
        <row r="1035">
          <cell r="AR1035">
            <v>121000</v>
          </cell>
        </row>
        <row r="1036">
          <cell r="AR1036">
            <v>8201000</v>
          </cell>
        </row>
        <row r="1037">
          <cell r="AR1037">
            <v>8075000</v>
          </cell>
        </row>
        <row r="1040">
          <cell r="AR1040">
            <v>126000</v>
          </cell>
        </row>
        <row r="1042">
          <cell r="AR1042">
            <v>126000</v>
          </cell>
        </row>
        <row r="1043">
          <cell r="AR1043">
            <v>9747473</v>
          </cell>
        </row>
        <row r="1044">
          <cell r="AR1044">
            <v>9433473</v>
          </cell>
        </row>
        <row r="1047">
          <cell r="AR1047">
            <v>314000</v>
          </cell>
        </row>
        <row r="1048">
          <cell r="AR1048">
            <v>181000</v>
          </cell>
        </row>
        <row r="1049">
          <cell r="AR1049">
            <v>133000</v>
          </cell>
        </row>
        <row r="1051">
          <cell r="AR1051">
            <v>8000000</v>
          </cell>
        </row>
        <row r="1058">
          <cell r="F1058">
            <v>22466000</v>
          </cell>
        </row>
        <row r="1060">
          <cell r="AR1060">
            <v>20194000</v>
          </cell>
        </row>
        <row r="1070">
          <cell r="AR1070">
            <v>800000</v>
          </cell>
        </row>
        <row r="1077">
          <cell r="AR1077">
            <v>1472000</v>
          </cell>
        </row>
        <row r="1078">
          <cell r="F1078">
            <v>42993540</v>
          </cell>
        </row>
        <row r="1080">
          <cell r="AR1080">
            <v>22905775</v>
          </cell>
        </row>
        <row r="1160">
          <cell r="AR1160">
            <v>0</v>
          </cell>
        </row>
        <row r="1161">
          <cell r="AR1161">
            <v>0</v>
          </cell>
        </row>
        <row r="1162">
          <cell r="AR1162">
            <v>0</v>
          </cell>
        </row>
        <row r="1163">
          <cell r="AR1163">
            <v>0</v>
          </cell>
        </row>
        <row r="1170">
          <cell r="AR1170">
            <v>1416119</v>
          </cell>
        </row>
        <row r="1174">
          <cell r="AR1174">
            <v>9419840</v>
          </cell>
        </row>
        <row r="1178">
          <cell r="AR1178">
            <v>300000</v>
          </cell>
        </row>
        <row r="1188">
          <cell r="AR1188">
            <v>7140206</v>
          </cell>
        </row>
        <row r="1192">
          <cell r="AR1192">
            <v>930000</v>
          </cell>
        </row>
        <row r="1196">
          <cell r="AR1196">
            <v>0</v>
          </cell>
        </row>
        <row r="1200">
          <cell r="AR1200">
            <v>0</v>
          </cell>
        </row>
        <row r="1201">
          <cell r="AR1201">
            <v>841600</v>
          </cell>
        </row>
        <row r="1202">
          <cell r="AR1202">
            <v>40000</v>
          </cell>
        </row>
        <row r="1203">
          <cell r="F1203">
            <v>596223645</v>
          </cell>
        </row>
        <row r="1252">
          <cell r="AR1252">
            <v>208156000</v>
          </cell>
        </row>
        <row r="1253">
          <cell r="AR1253">
            <v>34970000</v>
          </cell>
        </row>
        <row r="1254">
          <cell r="AR1254">
            <v>17657000</v>
          </cell>
        </row>
        <row r="1255">
          <cell r="AR1255">
            <v>74865000</v>
          </cell>
        </row>
        <row r="1256">
          <cell r="AR1256">
            <v>7000000</v>
          </cell>
        </row>
        <row r="1258">
          <cell r="AR1258">
            <v>110038</v>
          </cell>
        </row>
        <row r="1259">
          <cell r="AR1259">
            <v>130607</v>
          </cell>
        </row>
        <row r="1260">
          <cell r="AR1260">
            <v>410000</v>
          </cell>
        </row>
        <row r="1261">
          <cell r="AR1261">
            <v>0</v>
          </cell>
        </row>
        <row r="1262">
          <cell r="AR1262">
            <v>0</v>
          </cell>
        </row>
        <row r="1264">
          <cell r="F1264">
            <v>7000000</v>
          </cell>
        </row>
        <row r="1266">
          <cell r="F1266">
            <v>42800535</v>
          </cell>
        </row>
        <row r="1267">
          <cell r="AR1267">
            <v>3350000</v>
          </cell>
        </row>
        <row r="1288">
          <cell r="AR1288">
            <v>3510213</v>
          </cell>
        </row>
        <row r="1291">
          <cell r="AR1291">
            <v>3485800</v>
          </cell>
        </row>
        <row r="1314">
          <cell r="AR1314">
            <v>5178175</v>
          </cell>
        </row>
        <row r="1317">
          <cell r="AR1317">
            <v>2216615</v>
          </cell>
        </row>
        <row r="1331">
          <cell r="AR1331">
            <v>2060234</v>
          </cell>
        </row>
        <row r="1334">
          <cell r="AR1334">
            <v>514100</v>
          </cell>
        </row>
        <row r="1350">
          <cell r="AR1350">
            <v>3809564</v>
          </cell>
        </row>
        <row r="1353">
          <cell r="AR1353">
            <v>1208885</v>
          </cell>
        </row>
        <row r="1364">
          <cell r="AR1364">
            <v>3673595</v>
          </cell>
        </row>
        <row r="1367">
          <cell r="AR1367">
            <v>1681776</v>
          </cell>
        </row>
        <row r="1374">
          <cell r="AR1374">
            <v>0</v>
          </cell>
        </row>
        <row r="1378">
          <cell r="AR1378">
            <v>0</v>
          </cell>
        </row>
        <row r="1381">
          <cell r="AR1381">
            <v>1956900</v>
          </cell>
        </row>
        <row r="1393">
          <cell r="AR1393">
            <v>0</v>
          </cell>
        </row>
        <row r="1396">
          <cell r="AR1396">
            <v>550958</v>
          </cell>
        </row>
        <row r="1400">
          <cell r="AR1400">
            <v>2071860</v>
          </cell>
        </row>
        <row r="1403">
          <cell r="AR1403">
            <v>1117000</v>
          </cell>
        </row>
        <row r="1409">
          <cell r="AR1409">
            <v>3646860</v>
          </cell>
        </row>
        <row r="1412">
          <cell r="AR1412">
            <v>2768000</v>
          </cell>
        </row>
        <row r="1416">
          <cell r="F1416">
            <v>19599869</v>
          </cell>
        </row>
        <row r="1417">
          <cell r="AR1417">
            <v>1010000</v>
          </cell>
        </row>
        <row r="1434">
          <cell r="AR1434">
            <v>3999155</v>
          </cell>
        </row>
        <row r="1437">
          <cell r="AR1437">
            <v>14590714</v>
          </cell>
        </row>
        <row r="1452">
          <cell r="F1452">
            <v>7618000</v>
          </cell>
        </row>
        <row r="1453">
          <cell r="AR1453">
            <v>6840000</v>
          </cell>
        </row>
        <row r="1454">
          <cell r="AR1454">
            <v>668000</v>
          </cell>
        </row>
        <row r="1455">
          <cell r="AR1455">
            <v>110000</v>
          </cell>
        </row>
        <row r="1456">
          <cell r="AR1456">
            <v>0</v>
          </cell>
        </row>
        <row r="1457">
          <cell r="F1457">
            <v>139972438.19999999</v>
          </cell>
        </row>
        <row r="1459">
          <cell r="AR1459">
            <v>24631559</v>
          </cell>
        </row>
        <row r="1472">
          <cell r="AR1472">
            <v>34909000</v>
          </cell>
        </row>
        <row r="1524">
          <cell r="AR1524">
            <v>40800000</v>
          </cell>
        </row>
        <row r="1525">
          <cell r="AR1525">
            <v>35000000</v>
          </cell>
        </row>
        <row r="1526">
          <cell r="AR1526">
            <v>1002000</v>
          </cell>
        </row>
        <row r="1527">
          <cell r="AR1527">
            <v>2269000</v>
          </cell>
        </row>
        <row r="1531">
          <cell r="AR1531">
            <v>1360879.2</v>
          </cell>
        </row>
        <row r="1532">
          <cell r="AR1532">
            <v>0</v>
          </cell>
        </row>
        <row r="1533">
          <cell r="AR1533">
            <v>0</v>
          </cell>
        </row>
        <row r="1535">
          <cell r="AR1535">
            <v>0</v>
          </cell>
        </row>
        <row r="1543">
          <cell r="F1543">
            <v>36615000</v>
          </cell>
          <cell r="AR1543">
            <v>36615000</v>
          </cell>
        </row>
        <row r="1544">
          <cell r="F1544">
            <v>13290000</v>
          </cell>
          <cell r="AR1544">
            <v>13290000</v>
          </cell>
        </row>
        <row r="1545">
          <cell r="F1545">
            <v>20734000</v>
          </cell>
          <cell r="AR1545">
            <v>20734000</v>
          </cell>
        </row>
        <row r="1546">
          <cell r="F1546">
            <v>29833796.929332349</v>
          </cell>
        </row>
        <row r="1547">
          <cell r="AR1547">
            <v>1000000</v>
          </cell>
        </row>
        <row r="1548">
          <cell r="AR1548">
            <v>5000000</v>
          </cell>
        </row>
        <row r="1549">
          <cell r="AR1549">
            <v>1000000</v>
          </cell>
        </row>
        <row r="1551">
          <cell r="AR1551">
            <v>22833796.929332349</v>
          </cell>
        </row>
      </sheetData>
      <sheetData sheetId="2">
        <row r="10">
          <cell r="AD10">
            <v>288268063.36320001</v>
          </cell>
        </row>
        <row r="503">
          <cell r="AD503">
            <v>547400407.78400004</v>
          </cell>
        </row>
        <row r="504">
          <cell r="AD504">
            <v>153212238.78400001</v>
          </cell>
        </row>
        <row r="666">
          <cell r="AD666">
            <v>81756436</v>
          </cell>
        </row>
        <row r="687">
          <cell r="AD687">
            <v>155374000</v>
          </cell>
        </row>
        <row r="839">
          <cell r="AD839">
            <v>4200000</v>
          </cell>
        </row>
        <row r="869">
          <cell r="AD869">
            <v>374292555.78921127</v>
          </cell>
        </row>
        <row r="952">
          <cell r="AD952">
            <v>19770000</v>
          </cell>
        </row>
        <row r="972">
          <cell r="AD972">
            <v>40672206</v>
          </cell>
        </row>
        <row r="1109">
          <cell r="AD1109">
            <v>121185878</v>
          </cell>
        </row>
        <row r="1126">
          <cell r="AD1126">
            <v>32508441</v>
          </cell>
        </row>
        <row r="1258">
          <cell r="AD1258">
            <v>16685000</v>
          </cell>
        </row>
        <row r="1289">
          <cell r="AD1289">
            <v>8840000</v>
          </cell>
        </row>
        <row r="1293">
          <cell r="AD1293">
            <v>55231390.927600004</v>
          </cell>
        </row>
        <row r="1365">
          <cell r="AD1365">
            <v>27502658.629999999</v>
          </cell>
        </row>
      </sheetData>
      <sheetData sheetId="3"/>
      <sheetData sheetId="4" refreshError="1"/>
      <sheetData sheetId="5"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externalLinks/externalLink2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Tr"/>
      <sheetName val="BTTr"/>
      <sheetName val="TT35"/>
      <sheetName val="BT35"/>
      <sheetName val="TT04"/>
      <sheetName val="BT04"/>
      <sheetName val="TTCto"/>
      <sheetName val="Cto"/>
      <sheetName val="TH"/>
      <sheetName val="TH TB"/>
      <sheetName val="bia "/>
      <sheetName val="ChiphiVC"/>
      <sheetName val="Gia MBA (2)"/>
      <sheetName val="Gi¸ tñ bï"/>
      <sheetName val="Gia-NC"/>
      <sheetName val="Gia-TN"/>
      <sheetName val="Gia KH"/>
      <sheetName val="GiaVT"/>
      <sheetName val="GiaVT XDCB"/>
      <sheetName val="Gia MBA"/>
      <sheetName val="Cac HS hay SD"/>
      <sheetName val="00000000"/>
      <sheetName val="Gia"/>
      <sheetName val="Sheet1"/>
      <sheetName val="Sheet2"/>
      <sheetName val="Sheet3"/>
      <sheetName val="XL4Test5"/>
      <sheetName val="gvl"/>
      <sheetName val="dtct cong"/>
      <sheetName val="Gia_GC_Satthep"/>
      <sheetName val="Tổng kê"/>
      <sheetName val="tra-vat-lieu"/>
      <sheetName val="VAT &amp; CIT COMIN"/>
      <sheetName val="VN 9"/>
      <sheetName val="VN 8"/>
      <sheetName val="VN 6"/>
      <sheetName val="VN 3"/>
      <sheetName val="VN 1"/>
      <sheetName val="lot 10.1"/>
      <sheetName val="lot 10.2"/>
      <sheetName val="lot 11.1"/>
      <sheetName val="lot 11.2"/>
      <sheetName val="lot 12.1"/>
      <sheetName val="lot 12.2"/>
      <sheetName val="Gia_NC"/>
      <sheetName val="COAT&amp;WRAP-QIOT-#3"/>
      <sheetName val="PNT-QUOT-#3"/>
      <sheetName val="gia vt,nc,may"/>
      <sheetName val="TTTram"/>
      <sheetName val="NEW-PANEL"/>
      <sheetName val="XL4Poppy"/>
      <sheetName val="Chart1"/>
      <sheetName val="mong + than"/>
      <sheetName val="h thien tt"/>
      <sheetName val="hoµn thien x trat"/>
      <sheetName val="~         "/>
      <sheetName val="ctTBA"/>
      <sheetName val="DGIAgoi1"/>
      <sheetName val="TH_TB"/>
      <sheetName val="bia_"/>
      <sheetName val="Gia_MBA_(2)"/>
      <sheetName val="Gi¸_tñ_bï"/>
      <sheetName val="Gia_KH"/>
      <sheetName val="GiaVT_XDCB"/>
      <sheetName val="Gia_MBA"/>
      <sheetName val="Cac_HS_hay_SD"/>
      <sheetName val="TTDZ22"/>
      <sheetName val="tuong"/>
      <sheetName val="XT_Buoc 3"/>
      <sheetName val="T_x0014_04"/>
      <sheetName val="DATA"/>
      <sheetName val="ctdg"/>
      <sheetName val="Chiet tinh"/>
      <sheetName val="T?ng kê"/>
      <sheetName val="KPVC-BD "/>
      <sheetName val="Yen Dinh 1"/>
      <sheetName val="KLHT"/>
      <sheetName val="chitimc"/>
      <sheetName val="THPDMoi  (2)"/>
      <sheetName val="dongia (2)"/>
      <sheetName val="gtrinh"/>
      <sheetName val="phuluc1"/>
      <sheetName val="TONG HOP VL-NC"/>
      <sheetName val="lam-moi"/>
      <sheetName val="chitiet"/>
      <sheetName val="TONGKE3p "/>
      <sheetName val="giathanh1"/>
      <sheetName val="TH VL, NC, DDHT Thanhphuoc"/>
      <sheetName val="#REF"/>
      <sheetName val="DONGIA"/>
      <sheetName val="thao-go"/>
      <sheetName val="DON GIA"/>
      <sheetName val="TONGKE-HT"/>
      <sheetName val="DG"/>
      <sheetName val="dtxl"/>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VCV-BE-TONG"/>
      <sheetName val="daywork- Tham khao"/>
      <sheetName val="Out"/>
      <sheetName val="Book 1 Summary"/>
      <sheetName val="DONVIBAN"/>
      <sheetName val="NGUON"/>
      <sheetName val="bka "/>
      <sheetName val="hieuchinh30.11"/>
      <sheetName val="Gia_K_x0008_"/>
      <sheetName val="Cac_HP_hay_SD"/>
      <sheetName val="hoµn thien x tra4"/>
      <sheetName val="dtct_cong"/>
      <sheetName val="VAT_&amp;_CIT_COMIN"/>
      <sheetName val="VN_9"/>
      <sheetName val="VN_8"/>
      <sheetName val="VN_6"/>
      <sheetName val="VN_3"/>
      <sheetName val="VN_1"/>
      <sheetName val="lot_10_1"/>
      <sheetName val="lot_10_2"/>
      <sheetName val="lot_11_1"/>
      <sheetName val="lot_11_2"/>
      <sheetName val="lot_12_1"/>
      <sheetName val="lot_12_2"/>
      <sheetName val="gia_vt,nc,may"/>
      <sheetName val="DON GIA TRAM (3)"/>
      <sheetName val="DGXDCB_DD"/>
      <sheetName val="Quantity"/>
      <sheetName val="00 00000"/>
      <sheetName val="Gia vat tu"/>
      <sheetName val="Luü kÕ 2007"/>
      <sheetName val="NXT thang5"/>
      <sheetName val="NXT thang6nam 07"/>
      <sheetName val="NXT thang 2"/>
      <sheetName val="NXT thang 3"/>
      <sheetName val="NXTon thang1"/>
      <sheetName val="NXTthang 5"/>
      <sheetName val="NXT thang 4"/>
      <sheetName val="NXT hang Ctao"/>
      <sheetName val="NXTthang8 "/>
      <sheetName val="VTu T6"/>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Phan dau"/>
      <sheetName val="TH_TB1"/>
      <sheetName val="bia_1"/>
      <sheetName val="Gia_MBA_(2)1"/>
      <sheetName val="Gi¸_tñ_bï1"/>
      <sheetName val="Gia_KH1"/>
      <sheetName val="GiaVT_XDCB1"/>
      <sheetName val="Gia_MBA1"/>
      <sheetName val="Cac_HS_hay_SD1"/>
      <sheetName val="mong_+_than"/>
      <sheetName val="h_thien_tt"/>
      <sheetName val="hoµn_thien_x_trat"/>
      <sheetName val="~_________"/>
      <sheetName val="Tổng_kê"/>
      <sheetName val="XT_Buoc_3"/>
      <sheetName val="T04"/>
      <sheetName val="THPDMoi__(2)"/>
      <sheetName val="dongia_(2)"/>
      <sheetName val="TONG_HOP_VL-NC"/>
      <sheetName val="TONGKE3p_"/>
      <sheetName val="TH_VL,_NC,_DDHT_Thanhphuoc"/>
      <sheetName val="DON_GIA"/>
      <sheetName val="t-h_HA_THE"/>
      <sheetName val="CHITIET_VL-NC-TT_-1p"/>
      <sheetName val="TONG_HOP_VL-NC_TT"/>
      <sheetName val="TH_XL"/>
      <sheetName val="CHITIET_VL-NC"/>
      <sheetName val="CHITIET_VL-NC-TT-3p"/>
      <sheetName val="KPVC-BD_"/>
      <sheetName val="Chiet_tinh"/>
      <sheetName val="bka_"/>
      <sheetName val="Gia_vat_tu"/>
      <sheetName val="Sum"/>
      <sheetName val="T_ng kê"/>
      <sheetName val="GVT"/>
      <sheetName val="_x0000__x0000__x0000__x0000__x0000__x0000__x0000__x0000_"/>
      <sheetName val="DO AM DT"/>
      <sheetName val="tra-~at-lieu"/>
      <sheetName val="KH-Q1,Q2,01"/>
      <sheetName val="DG29HB"/>
      <sheetName val="BOQ-1"/>
      <sheetName val="BD-1"/>
      <sheetName val="TH VL, NC, DDHT Thanh0huoc"/>
      <sheetName val="TH_TB2"/>
      <sheetName val="bia_2"/>
      <sheetName val="Gia_MBA_(2)2"/>
      <sheetName val="Gi¸_tñ_bï2"/>
      <sheetName val="Gia_KH2"/>
      <sheetName val="GiaVT_XDCB2"/>
      <sheetName val="Gia_MBA2"/>
      <sheetName val="Cac_HS_hay_SD2"/>
      <sheetName val="dtct_cong1"/>
      <sheetName val="Tổng_kê1"/>
      <sheetName val="VAT_&amp;_CIT_COMIN1"/>
      <sheetName val="VN_91"/>
      <sheetName val="VN_81"/>
      <sheetName val="VN_61"/>
      <sheetName val="VN_31"/>
      <sheetName val="VN_11"/>
      <sheetName val="lot_10_11"/>
      <sheetName val="lot_10_21"/>
      <sheetName val="lot_11_11"/>
      <sheetName val="lot_11_21"/>
      <sheetName val="lot_12_11"/>
      <sheetName val="lot_12_21"/>
      <sheetName val="gia_vt,nc,may1"/>
      <sheetName val="mong_+_than1"/>
      <sheetName val="h_thien_tt1"/>
      <sheetName val="hoµn_thien_x_trat1"/>
      <sheetName val="~_________1"/>
      <sheetName val="XT_Buoc_31"/>
      <sheetName val="Chiet_tinh1"/>
      <sheetName val="T?ng_kê"/>
      <sheetName val="KPVC-BD_1"/>
      <sheetName val="Yen_Dinh_1"/>
      <sheetName val="THPDMoi__(2)1"/>
      <sheetName val="dongia_(2)1"/>
      <sheetName val="TONG_HOP_VL-NC1"/>
      <sheetName val="TONGKE3p_1"/>
      <sheetName val="TH_VL,_NC,_DDHT_Thanhphuoc1"/>
      <sheetName val="DON_GIA1"/>
      <sheetName val="t-h_HA_THE1"/>
      <sheetName val="CHITIET_VL-NC-TT_-1p1"/>
      <sheetName val="TONG_HOP_VL-NC_TT1"/>
      <sheetName val="TH_XL1"/>
      <sheetName val="CHITIET_VL-NC1"/>
      <sheetName val="CHITIET_VL-NC-TT-3p1"/>
      <sheetName val="daywork-_Tham_khao"/>
      <sheetName val="Book_1_Summary"/>
      <sheetName val="bka_1"/>
      <sheetName val="hieuchinh30_11"/>
      <sheetName val="Gia_K"/>
      <sheetName val="hoµn_thien_x_tra4"/>
      <sheetName val="DON_GIA_TRAM_(3)"/>
      <sheetName val="00_00000"/>
      <sheetName val="Gia_vat_tu1"/>
      <sheetName val="Phan_dau"/>
      <sheetName val="Luü_kÕ_2007"/>
      <sheetName val="NXT_thang5"/>
      <sheetName val="NXT_thang6nam_07"/>
      <sheetName val="NXT_thang_2"/>
      <sheetName val="NXT_thang_3"/>
      <sheetName val="NXTon_thang1"/>
      <sheetName val="NXTthang_5"/>
      <sheetName val="NXT_thang_4"/>
      <sheetName val="NXT_hang_Ctao"/>
      <sheetName val="NXTthang8_"/>
      <sheetName val="VTu_T6"/>
      <sheetName val="T_ng_kê"/>
      <sheetName val="TH_TB3"/>
      <sheetName val="bia_3"/>
      <sheetName val="Gia_MBA_(2)3"/>
      <sheetName val="Gi¸_tñ_bï3"/>
      <sheetName val="Gia_KH3"/>
      <sheetName val="GiaVT_XDCB3"/>
      <sheetName val="Gia_MBA3"/>
      <sheetName val="Cac_HS_hay_SD3"/>
      <sheetName val="dtct_cong2"/>
      <sheetName val="Tổng_kê2"/>
      <sheetName val="VAT_&amp;_CIT_COMIN2"/>
      <sheetName val="VN_92"/>
      <sheetName val="VN_82"/>
      <sheetName val="VN_62"/>
      <sheetName val="VN_32"/>
      <sheetName val="VN_12"/>
      <sheetName val="lot_10_12"/>
      <sheetName val="lot_10_22"/>
      <sheetName val="lot_11_12"/>
      <sheetName val="lot_11_22"/>
      <sheetName val="lot_12_12"/>
      <sheetName val="lot_12_22"/>
      <sheetName val="gia_vt,nc,may2"/>
      <sheetName val="mong_+_than2"/>
      <sheetName val="h_thien_tt2"/>
      <sheetName val="hoµn_thien_x_trat2"/>
      <sheetName val="~_________2"/>
      <sheetName val="XT_Buoc_32"/>
      <sheetName val="Chiet_tinh2"/>
      <sheetName val="T?ng_kê1"/>
      <sheetName val="KPVC-BD_2"/>
      <sheetName val="Yen_Dinh_11"/>
      <sheetName val="THPDMoi__(2)2"/>
      <sheetName val="dongia_(2)2"/>
      <sheetName val="TONG_HOP_VL-NC2"/>
      <sheetName val="TONGKE3p_2"/>
      <sheetName val="TH_VL,_NC,_DDHT_Thanhphuoc2"/>
      <sheetName val="DON_GIA2"/>
      <sheetName val="t-h_HA_THE2"/>
      <sheetName val="CHITIET_VL-NC-TT_-1p2"/>
      <sheetName val="TONG_HOP_VL-NC_TT2"/>
      <sheetName val="TH_XL2"/>
      <sheetName val="CHITIET_VL-NC2"/>
      <sheetName val="CHITIET_VL-NC-TT-3p2"/>
      <sheetName val="daywork-_Tham_khao1"/>
      <sheetName val="Book_1_Summary1"/>
      <sheetName val="bka_2"/>
      <sheetName val="hieuchinh30_111"/>
      <sheetName val="hoµn_thien_x_tra41"/>
      <sheetName val="DON_GIA_TRAM_(3)1"/>
      <sheetName val="00_000001"/>
      <sheetName val="Gia_vat_tu2"/>
      <sheetName val="TH_TB4"/>
      <sheetName val="bia_4"/>
      <sheetName val="Gia_MBA_(2)4"/>
      <sheetName val="Gi¸_tñ_bï4"/>
      <sheetName val="Gia_KH4"/>
      <sheetName val="GiaVT_XDCB4"/>
      <sheetName val="Gia_MBA4"/>
      <sheetName val="Cac_HS_hay_SD4"/>
      <sheetName val="dtct_cong3"/>
      <sheetName val="Tổng_kê3"/>
      <sheetName val="VAT_&amp;_CIT_COMIN3"/>
      <sheetName val="VN_93"/>
      <sheetName val="VN_83"/>
      <sheetName val="VN_63"/>
      <sheetName val="VN_33"/>
      <sheetName val="VN_13"/>
      <sheetName val="lot_10_13"/>
      <sheetName val="lot_10_23"/>
      <sheetName val="lot_11_13"/>
      <sheetName val="lot_11_23"/>
      <sheetName val="lot_12_13"/>
      <sheetName val="lot_12_23"/>
      <sheetName val="gia_vt,nc,may3"/>
      <sheetName val="mong_+_than3"/>
      <sheetName val="h_thien_tt3"/>
      <sheetName val="hoµn_thien_x_trat3"/>
      <sheetName val="~_________3"/>
      <sheetName val="XT_Buoc_33"/>
      <sheetName val="Chiet_tinh3"/>
      <sheetName val="T?ng_kê2"/>
      <sheetName val="KPVC-BD_3"/>
      <sheetName val="Yen_Dinh_12"/>
      <sheetName val="THPDMoi__(2)3"/>
      <sheetName val="dongia_(2)3"/>
      <sheetName val="TONG_HOP_VL-NC3"/>
      <sheetName val="TONGKE3p_3"/>
      <sheetName val="TH_VL,_NC,_DDHT_Thanhphuoc3"/>
      <sheetName val="DON_GIA3"/>
      <sheetName val="t-h_HA_THE3"/>
      <sheetName val="CHITIET_VL-NC-TT_-1p3"/>
      <sheetName val="TONG_HOP_VL-NC_TT3"/>
      <sheetName val="TH_XL3"/>
      <sheetName val="CHITIET_VL-NC3"/>
      <sheetName val="CHITIET_VL-NC-TT-3p3"/>
      <sheetName val="daywork-_Tham_khao2"/>
      <sheetName val="Book_1_Summary2"/>
      <sheetName val="bka_3"/>
      <sheetName val="hieuchinh30_112"/>
      <sheetName val="hoµn_thien_x_tra42"/>
      <sheetName val="DON_GIA_TRAM_(3)2"/>
      <sheetName val="00_000002"/>
      <sheetName val="Gia_vat_tu3"/>
      <sheetName val="TH_TB5"/>
      <sheetName val="bia_5"/>
      <sheetName val="Gia_MBA_(2)5"/>
      <sheetName val="Gi¸_tñ_bï5"/>
      <sheetName val="Gia_KH5"/>
      <sheetName val="GiaVT_XDCB5"/>
      <sheetName val="Gia_MBA5"/>
      <sheetName val="Cac_HS_hay_SD5"/>
      <sheetName val="dtct_cong4"/>
      <sheetName val="Tổng_kê4"/>
      <sheetName val="VAT_&amp;_CIT_COMIN4"/>
      <sheetName val="VN_94"/>
      <sheetName val="VN_84"/>
      <sheetName val="VN_64"/>
      <sheetName val="VN_34"/>
      <sheetName val="VN_14"/>
      <sheetName val="lot_10_14"/>
      <sheetName val="lot_10_24"/>
      <sheetName val="lot_11_14"/>
      <sheetName val="lot_11_24"/>
      <sheetName val="lot_12_14"/>
      <sheetName val="lot_12_24"/>
      <sheetName val="gia_vt,nc,may4"/>
      <sheetName val="mong_+_than4"/>
      <sheetName val="h_thien_tt4"/>
      <sheetName val="hoµn_thien_x_trat4"/>
      <sheetName val="~_________4"/>
      <sheetName val="XT_Buoc_34"/>
      <sheetName val="Chiet_tinh4"/>
      <sheetName val="T?ng_kê3"/>
      <sheetName val="KPVC-BD_4"/>
      <sheetName val="Yen_Dinh_13"/>
      <sheetName val="THPDMoi__(2)4"/>
      <sheetName val="dongia_(2)4"/>
      <sheetName val="TONG_HOP_VL-NC4"/>
      <sheetName val="TONGKE3p_4"/>
      <sheetName val="TH_VL,_NC,_DDHT_Thanhphuoc4"/>
      <sheetName val="DON_GIA4"/>
      <sheetName val="t-h_HA_THE4"/>
      <sheetName val="CHITIET_VL-NC-TT_-1p4"/>
      <sheetName val="TONG_HOP_VL-NC_TT4"/>
      <sheetName val="TH_XL4"/>
      <sheetName val="CHITIET_VL-NC4"/>
      <sheetName val="CHITIET_VL-NC-TT-3p4"/>
      <sheetName val="daywork-_Tham_khao3"/>
      <sheetName val="Book_1_Summary3"/>
      <sheetName val="bka_4"/>
      <sheetName val="hieuchinh30_113"/>
      <sheetName val="hoµn_thien_x_tra43"/>
      <sheetName val="DON_GIA_TRAM_(3)3"/>
      <sheetName val="00_000003"/>
      <sheetName val="Gia_vat_tu4"/>
      <sheetName val="Can doi "/>
      <sheetName val="T_ng_kê1"/>
      <sheetName val="T_ng_kê2"/>
      <sheetName val="KB"/>
      <sheetName val="DZ 0.4"/>
      <sheetName val="Economic Profit"/>
      <sheetName val="T_x005f_x0014_04"/>
      <sheetName val="T_x005f_x005f_x005f_x0014_04"/>
      <sheetName val="T_x005f_x005f_x005f_x005f_x005f_x005f_x005f_x0014_04"/>
      <sheetName val="Gia_K_x005f_x0008_"/>
      <sheetName val="PhÇnCK"/>
      <sheetName val="????????"/>
      <sheetName val="dtxl-DC"/>
    </sheetNames>
    <sheetDataSet>
      <sheetData sheetId="0" refreshError="1"/>
      <sheetData sheetId="1" refreshError="1"/>
      <sheetData sheetId="2" refreshError="1"/>
      <sheetData sheetId="3" refreshError="1"/>
      <sheetData sheetId="4" refreshError="1">
        <row r="20">
          <cell r="J20">
            <v>62276.4</v>
          </cell>
        </row>
        <row r="37">
          <cell r="J37">
            <v>2815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Set>
  </externalBook>
</externalLink>
</file>

<file path=xl/externalLinks/externalLink2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H"/>
      <sheetName val="BTHCong"/>
      <sheetName val="BTHKP"/>
      <sheetName val="DGCT"/>
      <sheetName val="PLCP"/>
      <sheetName val="GVL-NC-M"/>
      <sheetName val="BGVL"/>
      <sheetName val="Sheet2"/>
      <sheetName val="Sheet3"/>
      <sheetName val="TT04"/>
      <sheetName val="GVL_NC_M"/>
      <sheetName val="gVL"/>
      <sheetName val="M§ Anh S¬n1"/>
      <sheetName val="GVT"/>
      <sheetName val="Chi tiet cong"/>
    </sheetNames>
    <sheetDataSet>
      <sheetData sheetId="0"/>
      <sheetData sheetId="1"/>
      <sheetData sheetId="2"/>
      <sheetData sheetId="3"/>
      <sheetData sheetId="4"/>
      <sheetData sheetId="5" refreshError="1">
        <row r="90">
          <cell r="B90" t="str">
            <v>C«ng nh©n lµm cÇu</v>
          </cell>
          <cell r="E90">
            <v>7.5815011372251717E-2</v>
          </cell>
        </row>
        <row r="91">
          <cell r="A91">
            <v>1</v>
          </cell>
          <cell r="B91" t="str">
            <v>Ngµy c«ng 2,2/7</v>
          </cell>
          <cell r="C91" t="str">
            <v>c«ng</v>
          </cell>
          <cell r="D91">
            <v>18714</v>
          </cell>
          <cell r="E91">
            <v>1.0758000000000001</v>
          </cell>
          <cell r="F91">
            <v>20132.521200000003</v>
          </cell>
        </row>
        <row r="92">
          <cell r="A92">
            <v>2</v>
          </cell>
          <cell r="B92" t="str">
            <v>Ngµy c«ng 2,5/7</v>
          </cell>
          <cell r="C92" t="str">
            <v>c«ng</v>
          </cell>
          <cell r="D92">
            <v>19294</v>
          </cell>
          <cell r="E92">
            <v>1.0758000000000001</v>
          </cell>
          <cell r="F92">
            <v>20756.485200000003</v>
          </cell>
        </row>
        <row r="93">
          <cell r="A93">
            <v>3</v>
          </cell>
          <cell r="B93" t="str">
            <v>Ngµy c«ng 2,7/7</v>
          </cell>
          <cell r="C93" t="str">
            <v>c«ng</v>
          </cell>
          <cell r="D93">
            <v>19682</v>
          </cell>
          <cell r="E93">
            <v>1.0758000000000001</v>
          </cell>
          <cell r="F93">
            <v>21173.895600000003</v>
          </cell>
        </row>
        <row r="94">
          <cell r="A94">
            <v>4</v>
          </cell>
          <cell r="B94" t="str">
            <v>Ngµy c«ng 3,0/7</v>
          </cell>
          <cell r="C94" t="str">
            <v>c«ng</v>
          </cell>
          <cell r="D94">
            <v>20262</v>
          </cell>
          <cell r="E94">
            <v>1.0758000000000001</v>
          </cell>
          <cell r="F94">
            <v>21797.859600000003</v>
          </cell>
        </row>
        <row r="95">
          <cell r="A95">
            <v>5</v>
          </cell>
          <cell r="B95" t="str">
            <v>Ngµy c«ng 3,2/7</v>
          </cell>
          <cell r="C95" t="str">
            <v>c«ng</v>
          </cell>
          <cell r="D95">
            <v>20690</v>
          </cell>
          <cell r="E95">
            <v>1.0758000000000001</v>
          </cell>
          <cell r="F95">
            <v>22258.302000000003</v>
          </cell>
        </row>
        <row r="96">
          <cell r="A96">
            <v>6</v>
          </cell>
          <cell r="B96" t="str">
            <v>Ngµy c«ng 3,5/7</v>
          </cell>
          <cell r="C96" t="str">
            <v>c«ng</v>
          </cell>
          <cell r="D96">
            <v>21332</v>
          </cell>
          <cell r="E96">
            <v>1.0758000000000001</v>
          </cell>
          <cell r="F96">
            <v>22948.965600000003</v>
          </cell>
        </row>
        <row r="97">
          <cell r="A97">
            <v>7</v>
          </cell>
          <cell r="B97" t="str">
            <v>Ngµy c«ng 3,7/7</v>
          </cell>
          <cell r="C97" t="str">
            <v>c«ng</v>
          </cell>
          <cell r="D97">
            <v>21760</v>
          </cell>
          <cell r="E97">
            <v>1.0758000000000001</v>
          </cell>
          <cell r="F97">
            <v>23409.408000000003</v>
          </cell>
        </row>
        <row r="98">
          <cell r="A98">
            <v>8</v>
          </cell>
          <cell r="B98" t="str">
            <v>Ngµy c«ng 4,0/7</v>
          </cell>
          <cell r="C98" t="str">
            <v>c«ng</v>
          </cell>
          <cell r="D98">
            <v>22402</v>
          </cell>
          <cell r="E98">
            <v>1.0758000000000001</v>
          </cell>
          <cell r="F98">
            <v>24100.071600000003</v>
          </cell>
        </row>
        <row r="99">
          <cell r="A99">
            <v>9</v>
          </cell>
          <cell r="B99" t="str">
            <v>Ngµy c«ng 4,5/7</v>
          </cell>
          <cell r="C99" t="str">
            <v>c«ng</v>
          </cell>
          <cell r="D99">
            <v>24694</v>
          </cell>
          <cell r="E99">
            <v>1.0758000000000001</v>
          </cell>
          <cell r="F99">
            <v>26565.805200000003</v>
          </cell>
        </row>
        <row r="100">
          <cell r="B100" t="str">
            <v>C«ng nh©n lµm ®­êng</v>
          </cell>
          <cell r="E100">
            <v>8.022462896109106E-2</v>
          </cell>
        </row>
        <row r="101">
          <cell r="A101">
            <v>10</v>
          </cell>
          <cell r="B101" t="str">
            <v>Ngµy c«ng 2,2/7</v>
          </cell>
          <cell r="C101" t="str">
            <v>c«ng</v>
          </cell>
          <cell r="D101">
            <v>17757</v>
          </cell>
          <cell r="E101">
            <v>1.080225</v>
          </cell>
          <cell r="F101">
            <v>19181.555325000001</v>
          </cell>
        </row>
        <row r="102">
          <cell r="A102">
            <v>11</v>
          </cell>
          <cell r="B102" t="str">
            <v>Ngµy c«ng 2,5/7</v>
          </cell>
          <cell r="C102" t="str">
            <v>c«ng</v>
          </cell>
          <cell r="D102">
            <v>18275</v>
          </cell>
          <cell r="E102">
            <v>1.080225</v>
          </cell>
          <cell r="F102">
            <v>19741.111874999999</v>
          </cell>
        </row>
        <row r="103">
          <cell r="A103">
            <v>12</v>
          </cell>
          <cell r="B103" t="str">
            <v>Ngµy c«ng 2,7/7</v>
          </cell>
          <cell r="C103" t="str">
            <v>c«ng</v>
          </cell>
          <cell r="D103">
            <v>18622</v>
          </cell>
          <cell r="E103">
            <v>1.080225</v>
          </cell>
          <cell r="F103">
            <v>20115.949949999998</v>
          </cell>
        </row>
        <row r="104">
          <cell r="A104">
            <v>13</v>
          </cell>
          <cell r="B104" t="str">
            <v>Ngµy c«ng 3,0/7</v>
          </cell>
          <cell r="C104" t="str">
            <v>c«ng</v>
          </cell>
          <cell r="D104">
            <v>19142</v>
          </cell>
          <cell r="E104">
            <v>1.080225</v>
          </cell>
          <cell r="F104">
            <v>20677.666949999999</v>
          </cell>
        </row>
        <row r="105">
          <cell r="A105">
            <v>14</v>
          </cell>
          <cell r="B105" t="str">
            <v>Ngµy c«ng 3,2/7</v>
          </cell>
          <cell r="C105" t="str">
            <v>c«ng</v>
          </cell>
          <cell r="D105">
            <v>19549</v>
          </cell>
          <cell r="E105">
            <v>1.080225</v>
          </cell>
          <cell r="F105">
            <v>21117.318524999999</v>
          </cell>
        </row>
        <row r="106">
          <cell r="A106">
            <v>15</v>
          </cell>
          <cell r="B106" t="str">
            <v>Ngµy c«ng 3,5/7</v>
          </cell>
          <cell r="C106" t="str">
            <v>c«ng</v>
          </cell>
          <cell r="D106">
            <v>20160</v>
          </cell>
          <cell r="E106">
            <v>1.080225</v>
          </cell>
          <cell r="F106">
            <v>21777.335999999999</v>
          </cell>
        </row>
        <row r="107">
          <cell r="A107">
            <v>16</v>
          </cell>
          <cell r="B107" t="str">
            <v>Ngµy c«ng 3,7/7</v>
          </cell>
          <cell r="C107" t="str">
            <v>c«ng</v>
          </cell>
          <cell r="D107">
            <v>20568</v>
          </cell>
          <cell r="E107">
            <v>1.080225</v>
          </cell>
          <cell r="F107">
            <v>22218.067800000001</v>
          </cell>
        </row>
        <row r="108">
          <cell r="A108">
            <v>17</v>
          </cell>
          <cell r="B108" t="str">
            <v>Ngµy c«ng 4,0/7</v>
          </cell>
          <cell r="C108" t="str">
            <v>c«ng</v>
          </cell>
          <cell r="D108">
            <v>21179</v>
          </cell>
          <cell r="E108">
            <v>1.080225</v>
          </cell>
          <cell r="F108">
            <v>22878.085275000001</v>
          </cell>
        </row>
        <row r="109">
          <cell r="A109">
            <v>18</v>
          </cell>
          <cell r="B109" t="str">
            <v>Ngµy c«ng 4,5/7</v>
          </cell>
          <cell r="C109" t="str">
            <v>c«ng</v>
          </cell>
          <cell r="D109">
            <v>23268</v>
          </cell>
          <cell r="E109">
            <v>1.080225</v>
          </cell>
          <cell r="F109">
            <v>25134.675299999999</v>
          </cell>
        </row>
        <row r="127">
          <cell r="A127">
            <v>1</v>
          </cell>
          <cell r="B127" t="str">
            <v>M¸y ®µo gµu &lt;= 0,8 m3</v>
          </cell>
          <cell r="C127" t="str">
            <v>ca</v>
          </cell>
          <cell r="D127">
            <v>682967</v>
          </cell>
          <cell r="E127">
            <v>770967.29795000004</v>
          </cell>
        </row>
        <row r="128">
          <cell r="A128">
            <v>2</v>
          </cell>
          <cell r="B128" t="str">
            <v>¤ t« &lt;= 10 tÊn</v>
          </cell>
          <cell r="C128" t="str">
            <v>ca</v>
          </cell>
          <cell r="D128">
            <v>525740</v>
          </cell>
          <cell r="E128">
            <v>593481.59899999993</v>
          </cell>
        </row>
        <row r="129">
          <cell r="A129">
            <v>3</v>
          </cell>
          <cell r="B129" t="str">
            <v>¤ t« 7 tÊn</v>
          </cell>
          <cell r="C129" t="str">
            <v>ca</v>
          </cell>
          <cell r="D129">
            <v>444551</v>
          </cell>
          <cell r="E129">
            <v>501831.39635</v>
          </cell>
        </row>
        <row r="130">
          <cell r="A130">
            <v>4</v>
          </cell>
          <cell r="B130" t="str">
            <v>M¸y ñi &lt;= 110 CV</v>
          </cell>
          <cell r="C130" t="str">
            <v>ca</v>
          </cell>
          <cell r="D130">
            <v>669348</v>
          </cell>
          <cell r="E130">
            <v>755593.4898000001</v>
          </cell>
        </row>
        <row r="131">
          <cell r="A131">
            <v>5</v>
          </cell>
          <cell r="B131" t="str">
            <v>M¸y ®Çm rung träng l­îng 8 tÊn</v>
          </cell>
          <cell r="C131" t="str">
            <v>ca</v>
          </cell>
          <cell r="D131">
            <v>507476</v>
          </cell>
          <cell r="E131">
            <v>572864.28259999992</v>
          </cell>
        </row>
        <row r="132">
          <cell r="A132">
            <v>6</v>
          </cell>
          <cell r="B132" t="str">
            <v>M¸y lu 8,5 tÊn</v>
          </cell>
          <cell r="C132" t="str">
            <v>ca</v>
          </cell>
          <cell r="D132">
            <v>252823</v>
          </cell>
          <cell r="E132">
            <v>285399.24354999996</v>
          </cell>
        </row>
        <row r="133">
          <cell r="A133">
            <v>7</v>
          </cell>
          <cell r="B133" t="str">
            <v>M¸y ph¸t ®iÖn 75 KW</v>
          </cell>
          <cell r="C133" t="str">
            <v>ca</v>
          </cell>
          <cell r="D133">
            <v>351754</v>
          </cell>
          <cell r="E133">
            <v>397077.50290000002</v>
          </cell>
        </row>
        <row r="134">
          <cell r="A134">
            <v>8</v>
          </cell>
          <cell r="B134" t="str">
            <v>M¸y ph¸t ®iÖn 50 KW</v>
          </cell>
          <cell r="C134" t="str">
            <v>ca</v>
          </cell>
          <cell r="D134">
            <v>284951</v>
          </cell>
          <cell r="E134">
            <v>321666.93635000003</v>
          </cell>
        </row>
        <row r="135">
          <cell r="A135">
            <v>9</v>
          </cell>
          <cell r="B135" t="str">
            <v xml:space="preserve">M¸y c¾t uèn </v>
          </cell>
          <cell r="C135" t="str">
            <v>ca</v>
          </cell>
          <cell r="D135">
            <v>39789</v>
          </cell>
          <cell r="E135">
            <v>44915.81265</v>
          </cell>
        </row>
        <row r="136">
          <cell r="A136">
            <v>10</v>
          </cell>
          <cell r="B136" t="str">
            <v xml:space="preserve">M¸y c¾t t«n   </v>
          </cell>
          <cell r="C136" t="str">
            <v>ca</v>
          </cell>
          <cell r="D136">
            <v>164322</v>
          </cell>
          <cell r="E136">
            <v>185494.8897</v>
          </cell>
        </row>
        <row r="137">
          <cell r="A137">
            <v>11</v>
          </cell>
          <cell r="B137" t="str">
            <v xml:space="preserve">M¸y ®Çm dïi 1,5 KW </v>
          </cell>
          <cell r="C137" t="str">
            <v>ca</v>
          </cell>
          <cell r="D137">
            <v>37456</v>
          </cell>
          <cell r="E137">
            <v>42282.205599999994</v>
          </cell>
        </row>
        <row r="138">
          <cell r="A138">
            <v>12</v>
          </cell>
          <cell r="B138" t="str">
            <v xml:space="preserve">M¸y hµn 23 KW </v>
          </cell>
          <cell r="C138" t="str">
            <v>ca</v>
          </cell>
          <cell r="D138">
            <v>77338</v>
          </cell>
          <cell r="E138">
            <v>87303.001300000004</v>
          </cell>
        </row>
        <row r="139">
          <cell r="A139">
            <v>13</v>
          </cell>
          <cell r="B139" t="str">
            <v>Têi ®iÖn 5 tÊn</v>
          </cell>
          <cell r="C139" t="str">
            <v>ca</v>
          </cell>
          <cell r="D139">
            <v>70440</v>
          </cell>
          <cell r="E139">
            <v>79516.194000000003</v>
          </cell>
        </row>
        <row r="140">
          <cell r="A140">
            <v>14</v>
          </cell>
          <cell r="B140" t="str">
            <v>CÈu 16 tÊn</v>
          </cell>
          <cell r="C140" t="str">
            <v>ca</v>
          </cell>
          <cell r="D140">
            <v>823425</v>
          </cell>
          <cell r="E140">
            <v>929523.31125000003</v>
          </cell>
        </row>
        <row r="141">
          <cell r="A141">
            <v>15</v>
          </cell>
          <cell r="B141" t="str">
            <v>Xe goßng</v>
          </cell>
          <cell r="C141" t="str">
            <v>ca</v>
          </cell>
          <cell r="D141">
            <v>50000</v>
          </cell>
          <cell r="E141">
            <v>56442.5</v>
          </cell>
        </row>
        <row r="142">
          <cell r="A142">
            <v>16</v>
          </cell>
          <cell r="B142" t="str">
            <v>Xe lao dÇm</v>
          </cell>
          <cell r="C142" t="str">
            <v>ca</v>
          </cell>
          <cell r="D142">
            <v>2850000</v>
          </cell>
          <cell r="E142">
            <v>3217222.5</v>
          </cell>
        </row>
        <row r="143">
          <cell r="A143">
            <v>17</v>
          </cell>
          <cell r="B143" t="str">
            <v>¤ t« vËn t¶i thïng 12 tÊn</v>
          </cell>
          <cell r="C143" t="str">
            <v>ca</v>
          </cell>
          <cell r="D143">
            <v>471689</v>
          </cell>
          <cell r="E143">
            <v>532466.12765000004</v>
          </cell>
        </row>
        <row r="144">
          <cell r="A144">
            <v>18</v>
          </cell>
          <cell r="B144" t="str">
            <v xml:space="preserve">M¸y trén bª t«ng 250 lÝt </v>
          </cell>
          <cell r="C144" t="str">
            <v>ca</v>
          </cell>
          <cell r="D144">
            <v>96272</v>
          </cell>
          <cell r="E144">
            <v>108676.64719999999</v>
          </cell>
        </row>
        <row r="145">
          <cell r="A145">
            <v>19</v>
          </cell>
          <cell r="B145" t="str">
            <v>M¸y trén bª t«ng 400 lÝt</v>
          </cell>
          <cell r="C145" t="str">
            <v>ca</v>
          </cell>
          <cell r="D145">
            <v>120781</v>
          </cell>
          <cell r="E145">
            <v>136343.63185000001</v>
          </cell>
        </row>
        <row r="146">
          <cell r="A146">
            <v>20</v>
          </cell>
          <cell r="B146" t="str">
            <v>CÇn cÈu b¸nh lèp 10 tÊn</v>
          </cell>
          <cell r="C146" t="str">
            <v>ca</v>
          </cell>
          <cell r="D146">
            <v>615511</v>
          </cell>
          <cell r="E146">
            <v>694819.59235000005</v>
          </cell>
        </row>
        <row r="147">
          <cell r="A147">
            <v>21</v>
          </cell>
          <cell r="B147" t="str">
            <v>CÇn cÈu 25 tÊn</v>
          </cell>
          <cell r="C147" t="str">
            <v>ca</v>
          </cell>
          <cell r="D147">
            <v>1148366</v>
          </cell>
          <cell r="E147">
            <v>1296332.9590999999</v>
          </cell>
        </row>
        <row r="148">
          <cell r="A148">
            <v>22</v>
          </cell>
          <cell r="B148" t="str">
            <v xml:space="preserve">M¸y luån c¸p 15 KW </v>
          </cell>
          <cell r="C148" t="str">
            <v>ca</v>
          </cell>
          <cell r="D148">
            <v>211837</v>
          </cell>
          <cell r="E148">
            <v>239132.19744999998</v>
          </cell>
        </row>
        <row r="149">
          <cell r="A149">
            <v>23</v>
          </cell>
          <cell r="B149" t="str">
            <v>M¸y b¬m n­íc 20 CV</v>
          </cell>
          <cell r="C149" t="str">
            <v>ca</v>
          </cell>
          <cell r="D149">
            <v>140009</v>
          </cell>
          <cell r="E149">
            <v>158049.15965000002</v>
          </cell>
        </row>
        <row r="150">
          <cell r="A150">
            <v>24</v>
          </cell>
          <cell r="B150" t="str">
            <v>M¸y nÐn khÝ 10 m3/ ph</v>
          </cell>
          <cell r="C150" t="str">
            <v>ca</v>
          </cell>
          <cell r="D150">
            <v>387267</v>
          </cell>
          <cell r="E150">
            <v>437166.35295000003</v>
          </cell>
        </row>
        <row r="151">
          <cell r="A151">
            <v>25</v>
          </cell>
          <cell r="B151" t="str">
            <v>KÝch 250 tÊn</v>
          </cell>
          <cell r="C151" t="str">
            <v>ca</v>
          </cell>
          <cell r="D151">
            <v>73516</v>
          </cell>
          <cell r="E151">
            <v>82988.536599999992</v>
          </cell>
        </row>
        <row r="152">
          <cell r="A152">
            <v>26</v>
          </cell>
          <cell r="B152" t="str">
            <v>KÝch 500 tÊn</v>
          </cell>
          <cell r="C152" t="str">
            <v>ca</v>
          </cell>
          <cell r="D152">
            <v>102248</v>
          </cell>
          <cell r="E152">
            <v>115422.6548</v>
          </cell>
        </row>
        <row r="153">
          <cell r="A153">
            <v>27</v>
          </cell>
          <cell r="B153" t="str">
            <v>Pa l¨ng xÝch 3 tÊn</v>
          </cell>
          <cell r="C153" t="str">
            <v>ca</v>
          </cell>
          <cell r="D153">
            <v>100000</v>
          </cell>
          <cell r="E153">
            <v>112885</v>
          </cell>
        </row>
        <row r="154">
          <cell r="A154">
            <v>28</v>
          </cell>
          <cell r="B154" t="str">
            <v xml:space="preserve">M¸y ®Çm bµn 1 KW </v>
          </cell>
          <cell r="C154" t="str">
            <v>ca</v>
          </cell>
          <cell r="D154">
            <v>32525</v>
          </cell>
          <cell r="E154">
            <v>36715.846250000002</v>
          </cell>
        </row>
        <row r="155">
          <cell r="A155">
            <v>29</v>
          </cell>
          <cell r="B155" t="str">
            <v>Tr¹m trén bª t«ng 25 T/h</v>
          </cell>
          <cell r="C155" t="str">
            <v>ca</v>
          </cell>
          <cell r="D155">
            <v>5156262</v>
          </cell>
          <cell r="E155">
            <v>5820646.3586999997</v>
          </cell>
        </row>
        <row r="156">
          <cell r="A156">
            <v>30</v>
          </cell>
          <cell r="B156" t="str">
            <v>M¸y xóc 0,6 m3</v>
          </cell>
          <cell r="C156" t="str">
            <v>ca</v>
          </cell>
          <cell r="D156">
            <v>469958</v>
          </cell>
          <cell r="E156">
            <v>530512.08829999994</v>
          </cell>
        </row>
        <row r="157">
          <cell r="A157">
            <v>31</v>
          </cell>
          <cell r="B157" t="str">
            <v>M¸y r¶i bª t«ng nhùa 20 T/h</v>
          </cell>
          <cell r="C157" t="str">
            <v>ca</v>
          </cell>
          <cell r="D157">
            <v>643252</v>
          </cell>
          <cell r="E157">
            <v>726135.02020000003</v>
          </cell>
        </row>
        <row r="158">
          <cell r="A158">
            <v>32</v>
          </cell>
          <cell r="B158" t="str">
            <v>Lu 10 tÊn</v>
          </cell>
          <cell r="C158" t="str">
            <v>ca</v>
          </cell>
          <cell r="D158">
            <v>288922</v>
          </cell>
          <cell r="E158">
            <v>326149.59969999996</v>
          </cell>
        </row>
        <row r="159">
          <cell r="A159">
            <v>33</v>
          </cell>
          <cell r="B159" t="str">
            <v>M¸y ®Çm b¸nh lèp 16 tÊn</v>
          </cell>
          <cell r="C159" t="str">
            <v>ca</v>
          </cell>
          <cell r="D159">
            <v>432053</v>
          </cell>
          <cell r="E159">
            <v>487723.02905000001</v>
          </cell>
        </row>
        <row r="160">
          <cell r="A160">
            <v>34</v>
          </cell>
          <cell r="B160" t="str">
            <v>M¸y c­a èng</v>
          </cell>
          <cell r="C160" t="str">
            <v>ca</v>
          </cell>
          <cell r="D160">
            <v>35457</v>
          </cell>
          <cell r="E160">
            <v>40025.634449999998</v>
          </cell>
        </row>
        <row r="161">
          <cell r="A161">
            <v>35</v>
          </cell>
          <cell r="B161" t="str">
            <v xml:space="preserve">M¸y trén v÷a 80 lÝt </v>
          </cell>
          <cell r="C161" t="str">
            <v>ca</v>
          </cell>
          <cell r="D161">
            <v>45294</v>
          </cell>
          <cell r="E161">
            <v>51130.1319</v>
          </cell>
        </row>
        <row r="162">
          <cell r="A162">
            <v>36</v>
          </cell>
          <cell r="B162" t="str">
            <v xml:space="preserve">M¸y b¬m v÷a xi m¨ng </v>
          </cell>
          <cell r="C162" t="str">
            <v>ca</v>
          </cell>
          <cell r="D162">
            <v>221778</v>
          </cell>
          <cell r="E162">
            <v>250354.09529999999</v>
          </cell>
        </row>
        <row r="163">
          <cell r="A163">
            <v>37</v>
          </cell>
          <cell r="B163" t="str">
            <v xml:space="preserve">M¸y bµo </v>
          </cell>
          <cell r="C163" t="str">
            <v>ca</v>
          </cell>
          <cell r="D163">
            <v>36492</v>
          </cell>
          <cell r="E163">
            <v>41193.994200000001</v>
          </cell>
        </row>
        <row r="164">
          <cell r="A164">
            <v>38</v>
          </cell>
          <cell r="B164" t="str">
            <v>M¸y khoan 4,5 KW</v>
          </cell>
          <cell r="C164" t="str">
            <v>ca</v>
          </cell>
          <cell r="D164">
            <v>64144</v>
          </cell>
          <cell r="E164">
            <v>72408.954400000002</v>
          </cell>
        </row>
        <row r="165">
          <cell r="A165">
            <v>39</v>
          </cell>
          <cell r="B165" t="str">
            <v>M¸y b¬m ddieegien 45 CV</v>
          </cell>
          <cell r="C165" t="str">
            <v>ca</v>
          </cell>
          <cell r="D165">
            <v>257562</v>
          </cell>
          <cell r="E165">
            <v>290748.86369999999</v>
          </cell>
        </row>
        <row r="166">
          <cell r="A166">
            <v>40</v>
          </cell>
          <cell r="B166" t="str">
            <v>M¸y trén dung dÞch Ben T« NÝt</v>
          </cell>
          <cell r="C166" t="str">
            <v>ca</v>
          </cell>
          <cell r="D166">
            <v>200437</v>
          </cell>
          <cell r="E166">
            <v>226263.30744999999</v>
          </cell>
        </row>
        <row r="167">
          <cell r="A167">
            <v>41</v>
          </cell>
          <cell r="B167" t="str">
            <v>M¸y sµng rung</v>
          </cell>
          <cell r="C167" t="str">
            <v>ca</v>
          </cell>
          <cell r="D167">
            <v>528286</v>
          </cell>
          <cell r="E167">
            <v>596355.65110000002</v>
          </cell>
        </row>
        <row r="168">
          <cell r="A168">
            <v>42</v>
          </cell>
          <cell r="B168" t="str">
            <v>CÇn cÈu xÝch 50 tÊn</v>
          </cell>
          <cell r="C168" t="str">
            <v>ca</v>
          </cell>
          <cell r="D168">
            <v>1639226</v>
          </cell>
          <cell r="E168">
            <v>1850440.2701000001</v>
          </cell>
        </row>
        <row r="169">
          <cell r="A169">
            <v>43</v>
          </cell>
          <cell r="B169" t="str">
            <v xml:space="preserve">M¸y cuèn èng </v>
          </cell>
          <cell r="C169" t="str">
            <v>ca</v>
          </cell>
          <cell r="D169">
            <v>45589</v>
          </cell>
          <cell r="E169">
            <v>51463.142650000002</v>
          </cell>
        </row>
        <row r="170">
          <cell r="A170">
            <v>44</v>
          </cell>
          <cell r="B170" t="str">
            <v>Bóa khoan</v>
          </cell>
          <cell r="C170" t="str">
            <v>ca</v>
          </cell>
          <cell r="D170">
            <v>11251104</v>
          </cell>
          <cell r="E170">
            <v>12700808.750399999</v>
          </cell>
        </row>
        <row r="171">
          <cell r="A171">
            <v>45</v>
          </cell>
          <cell r="B171" t="str">
            <v xml:space="preserve">M¸y phun s¬n </v>
          </cell>
          <cell r="C171" t="str">
            <v>ca</v>
          </cell>
          <cell r="D171">
            <v>28832</v>
          </cell>
          <cell r="E171">
            <v>32547.003199999999</v>
          </cell>
        </row>
        <row r="172">
          <cell r="A172">
            <v>46</v>
          </cell>
          <cell r="B172" t="str">
            <v>CÇn cÈu xÝch 25 tÊn</v>
          </cell>
          <cell r="C172" t="str">
            <v>ca</v>
          </cell>
          <cell r="D172">
            <v>1120935</v>
          </cell>
          <cell r="E172">
            <v>1265367.4747500001</v>
          </cell>
        </row>
        <row r="173">
          <cell r="A173">
            <v>47</v>
          </cell>
          <cell r="B173" t="str">
            <v>¤ t« vËn t¶i thïng 10 tÊn</v>
          </cell>
          <cell r="C173" t="str">
            <v>ca</v>
          </cell>
          <cell r="D173">
            <v>424741</v>
          </cell>
          <cell r="E173">
            <v>479468.87784999999</v>
          </cell>
        </row>
        <row r="174">
          <cell r="A174">
            <v>48</v>
          </cell>
          <cell r="B174" t="str">
            <v>Bóa ®ãng cäc 1,8 tÊn</v>
          </cell>
          <cell r="C174" t="str">
            <v>ca</v>
          </cell>
          <cell r="D174">
            <v>764856</v>
          </cell>
          <cell r="E174">
            <v>863407.69559999998</v>
          </cell>
        </row>
        <row r="175">
          <cell r="A175">
            <v>49</v>
          </cell>
          <cell r="B175" t="str">
            <v>Bóa ®ãng cäc 1,2 tÊn</v>
          </cell>
          <cell r="C175" t="str">
            <v>ca</v>
          </cell>
          <cell r="D175">
            <v>583634</v>
          </cell>
          <cell r="E175">
            <v>658835.24089999998</v>
          </cell>
        </row>
        <row r="176">
          <cell r="A176">
            <v>50</v>
          </cell>
          <cell r="B176" t="str">
            <v>M¸y doa</v>
          </cell>
          <cell r="C176" t="str">
            <v>ca</v>
          </cell>
          <cell r="D176">
            <v>65250</v>
          </cell>
          <cell r="E176">
            <v>73657.462500000009</v>
          </cell>
        </row>
        <row r="177">
          <cell r="A177">
            <v>51</v>
          </cell>
          <cell r="B177" t="str">
            <v>Bóa 2,5 tÊn</v>
          </cell>
          <cell r="C177" t="str">
            <v>ca</v>
          </cell>
          <cell r="D177">
            <v>974290</v>
          </cell>
          <cell r="E177">
            <v>1099827.2664999999</v>
          </cell>
        </row>
        <row r="178">
          <cell r="A178">
            <v>52</v>
          </cell>
          <cell r="B178" t="str">
            <v>Sµ lan 400 tÊn</v>
          </cell>
          <cell r="C178" t="str">
            <v>ca</v>
          </cell>
          <cell r="D178">
            <v>670875</v>
          </cell>
          <cell r="E178">
            <v>757317.24375000002</v>
          </cell>
        </row>
        <row r="179">
          <cell r="A179">
            <v>53</v>
          </cell>
          <cell r="B179" t="str">
            <v>Sµ lan 200 tÊn</v>
          </cell>
          <cell r="C179" t="str">
            <v>ca</v>
          </cell>
          <cell r="D179">
            <v>325023</v>
          </cell>
          <cell r="E179">
            <v>366902.21354999999</v>
          </cell>
        </row>
        <row r="180">
          <cell r="A180">
            <v>54</v>
          </cell>
          <cell r="B180" t="str">
            <v>Tµu kÐo 150 CV</v>
          </cell>
          <cell r="C180" t="str">
            <v>ca</v>
          </cell>
          <cell r="D180">
            <v>775474</v>
          </cell>
          <cell r="E180">
            <v>875393.82490000001</v>
          </cell>
        </row>
        <row r="181">
          <cell r="A181">
            <v>55</v>
          </cell>
          <cell r="B181" t="str">
            <v>M¸y ®µo gµu ngo¹m 1,2 m3</v>
          </cell>
          <cell r="C181" t="str">
            <v>ca</v>
          </cell>
          <cell r="D181">
            <v>1220784</v>
          </cell>
          <cell r="E181">
            <v>1378082.0183999999</v>
          </cell>
        </row>
        <row r="182">
          <cell r="A182">
            <v>56</v>
          </cell>
          <cell r="B182" t="str">
            <v>M¸y ®Çm 25 tÊn</v>
          </cell>
          <cell r="C182" t="str">
            <v>ca</v>
          </cell>
          <cell r="D182">
            <v>928648</v>
          </cell>
          <cell r="E182">
            <v>1048304.2947999999</v>
          </cell>
        </row>
        <row r="183">
          <cell r="A183">
            <v>57</v>
          </cell>
          <cell r="B183" t="str">
            <v>M¸y san 110 CV</v>
          </cell>
          <cell r="C183" t="str">
            <v>ca</v>
          </cell>
          <cell r="D183">
            <v>584271</v>
          </cell>
          <cell r="E183">
            <v>659554.31834999996</v>
          </cell>
        </row>
        <row r="184">
          <cell r="A184">
            <v>58</v>
          </cell>
          <cell r="B184" t="str">
            <v>M¸y c¾t c¸p 10 KW</v>
          </cell>
          <cell r="C184" t="str">
            <v>ca</v>
          </cell>
          <cell r="D184">
            <v>164322</v>
          </cell>
          <cell r="E184">
            <v>185494.8897</v>
          </cell>
        </row>
        <row r="185">
          <cell r="A185">
            <v>59</v>
          </cell>
          <cell r="B185" t="str">
            <v>M¸y Ðp khÝ 6 m3/ph</v>
          </cell>
          <cell r="C185" t="str">
            <v>ca</v>
          </cell>
          <cell r="D185">
            <v>315177</v>
          </cell>
          <cell r="E185">
            <v>355787.55645000003</v>
          </cell>
        </row>
        <row r="186">
          <cell r="A186">
            <v>60</v>
          </cell>
          <cell r="B186" t="str">
            <v>« t« 20 tÊn</v>
          </cell>
          <cell r="C186" t="str">
            <v>ca</v>
          </cell>
          <cell r="D186">
            <v>673752</v>
          </cell>
          <cell r="E186">
            <v>760564.94520000007</v>
          </cell>
        </row>
        <row r="187">
          <cell r="A187">
            <v>61</v>
          </cell>
          <cell r="B187" t="str">
            <v>M¸y c¾t « xy</v>
          </cell>
          <cell r="C187" t="str">
            <v>ca</v>
          </cell>
          <cell r="D187">
            <v>28350</v>
          </cell>
          <cell r="E187">
            <v>32002.897500000003</v>
          </cell>
        </row>
        <row r="188">
          <cell r="A188">
            <v>62</v>
          </cell>
          <cell r="B188" t="str">
            <v>¤ t« t­íi nhùa tÊn</v>
          </cell>
          <cell r="C188" t="str">
            <v>ca</v>
          </cell>
          <cell r="D188">
            <v>745096</v>
          </cell>
          <cell r="E188">
            <v>841101.61959999998</v>
          </cell>
        </row>
        <row r="189">
          <cell r="A189">
            <v>63</v>
          </cell>
          <cell r="B189" t="str">
            <v>M¸y trén 80 T/h</v>
          </cell>
          <cell r="C189" t="str">
            <v>ca</v>
          </cell>
          <cell r="D189">
            <v>643252</v>
          </cell>
          <cell r="E189">
            <v>726135.02020000003</v>
          </cell>
        </row>
        <row r="190">
          <cell r="A190">
            <v>64</v>
          </cell>
          <cell r="B190" t="str">
            <v>¤ t« t­íi n­íc 5 tÊn</v>
          </cell>
          <cell r="C190" t="str">
            <v>ca</v>
          </cell>
          <cell r="D190">
            <v>343052</v>
          </cell>
          <cell r="E190">
            <v>387254.25020000001</v>
          </cell>
        </row>
        <row r="191">
          <cell r="A191">
            <v>65</v>
          </cell>
          <cell r="B191" t="str">
            <v>M¸y khoan xoay ®Ëp F65 mm</v>
          </cell>
          <cell r="C191" t="str">
            <v>ca</v>
          </cell>
          <cell r="D191">
            <v>230707</v>
          </cell>
          <cell r="E191">
            <v>260433.59695000001</v>
          </cell>
        </row>
        <row r="192">
          <cell r="A192">
            <v>66</v>
          </cell>
          <cell r="B192" t="str">
            <v>M¸y khoan cÇm tay F42 mm</v>
          </cell>
          <cell r="C192" t="str">
            <v>ca</v>
          </cell>
          <cell r="D192">
            <v>35357</v>
          </cell>
          <cell r="E192">
            <v>39912.749449999996</v>
          </cell>
        </row>
        <row r="193">
          <cell r="A193">
            <v>67</v>
          </cell>
          <cell r="B193" t="str">
            <v>M¸y nÐn khÝ 17m3/ph</v>
          </cell>
          <cell r="C193" t="str">
            <v>ca</v>
          </cell>
          <cell r="D193">
            <v>424596</v>
          </cell>
          <cell r="E193">
            <v>479305.19459999999</v>
          </cell>
        </row>
        <row r="194">
          <cell r="A194">
            <v>68</v>
          </cell>
          <cell r="B194" t="str">
            <v>M¸y ñi 140 CV</v>
          </cell>
          <cell r="C194" t="str">
            <v>ca</v>
          </cell>
          <cell r="D194">
            <v>865868</v>
          </cell>
          <cell r="E194">
            <v>977435.09180000005</v>
          </cell>
        </row>
        <row r="195">
          <cell r="A195">
            <v>69</v>
          </cell>
          <cell r="B195" t="str">
            <v>M¸y ®µo 1,25 m3</v>
          </cell>
          <cell r="C195" t="str">
            <v>ca</v>
          </cell>
          <cell r="D195">
            <v>1220784</v>
          </cell>
          <cell r="E195">
            <v>1378082.0183999999</v>
          </cell>
        </row>
        <row r="196">
          <cell r="A196">
            <v>70</v>
          </cell>
          <cell r="B196" t="str">
            <v>Tr¹m trén bª t«ng 50-60 T/h</v>
          </cell>
          <cell r="C196" t="str">
            <v>ca</v>
          </cell>
          <cell r="D196">
            <v>5156262</v>
          </cell>
          <cell r="E196">
            <v>5820646.3586999997</v>
          </cell>
        </row>
        <row r="197">
          <cell r="A197">
            <v>71</v>
          </cell>
          <cell r="B197" t="str">
            <v>M¸y r¶i 50-60 m3/h</v>
          </cell>
          <cell r="C197" t="str">
            <v>ca</v>
          </cell>
          <cell r="D197">
            <v>643252</v>
          </cell>
          <cell r="E197">
            <v>726135.02020000003</v>
          </cell>
        </row>
        <row r="198">
          <cell r="A198">
            <v>72</v>
          </cell>
          <cell r="B198" t="str">
            <v>M¸y dËp t«n</v>
          </cell>
          <cell r="C198" t="str">
            <v>ca</v>
          </cell>
          <cell r="E198">
            <v>0</v>
          </cell>
        </row>
        <row r="199">
          <cell r="A199">
            <v>73</v>
          </cell>
          <cell r="B199" t="str">
            <v>¤ t« vËn t¶i 5 tÊn</v>
          </cell>
          <cell r="C199" t="str">
            <v>ca</v>
          </cell>
          <cell r="D199">
            <v>245058</v>
          </cell>
          <cell r="E199">
            <v>276633.72330000001</v>
          </cell>
        </row>
        <row r="200">
          <cell r="A200">
            <v>74</v>
          </cell>
          <cell r="C200" t="str">
            <v>ca</v>
          </cell>
        </row>
        <row r="201">
          <cell r="A201">
            <v>75</v>
          </cell>
          <cell r="C201" t="str">
            <v>ca</v>
          </cell>
        </row>
        <row r="202">
          <cell r="A202">
            <v>76</v>
          </cell>
          <cell r="C202" t="str">
            <v>ca</v>
          </cell>
        </row>
        <row r="203">
          <cell r="A203">
            <v>77</v>
          </cell>
          <cell r="C203" t="str">
            <v>ca</v>
          </cell>
        </row>
        <row r="204">
          <cell r="A204">
            <v>78</v>
          </cell>
        </row>
        <row r="205">
          <cell r="A205">
            <v>79</v>
          </cell>
        </row>
        <row r="206">
          <cell r="A206">
            <v>80</v>
          </cell>
        </row>
        <row r="207">
          <cell r="A207">
            <v>81</v>
          </cell>
        </row>
        <row r="208">
          <cell r="A208">
            <v>82</v>
          </cell>
        </row>
      </sheetData>
      <sheetData sheetId="6"/>
      <sheetData sheetId="7"/>
      <sheetData sheetId="8"/>
      <sheetData sheetId="9" refreshError="1"/>
      <sheetData sheetId="10"/>
      <sheetData sheetId="11" refreshError="1"/>
      <sheetData sheetId="12" refreshError="1"/>
      <sheetData sheetId="13" refreshError="1"/>
      <sheetData sheetId="14" refreshError="1"/>
    </sheetDataSet>
  </externalBook>
</externalLink>
</file>

<file path=xl/externalLinks/externalLink2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mo"/>
      <sheetName val="nhan"/>
      <sheetName val="bao on do"/>
      <sheetName val="tam"/>
      <sheetName val="vlp"/>
      <sheetName val="Sheet16"/>
      <sheetName val="Sheet17"/>
      <sheetName val="Sheet18"/>
      <sheetName val="Sheet19"/>
      <sheetName val="Sheet20"/>
      <sheetName val="XL4Poppy"/>
      <sheetName val="th_m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NC-M"/>
      <sheetName val="DGCT"/>
      <sheetName val="DTCT"/>
      <sheetName val="THKLBtang"/>
      <sheetName val="HS"/>
      <sheetName val="Sheet7"/>
      <sheetName val="Sheet8"/>
      <sheetName val="Sheet6"/>
      <sheetName val="New general bill quantity (2)"/>
      <sheetName val="Sheet9"/>
      <sheetName val="Sheet10"/>
      <sheetName val="Sheet11"/>
      <sheetName val="Sheet12"/>
      <sheetName val="Sheet13"/>
      <sheetName val="Sheet14"/>
      <sheetName val="Sheet15"/>
      <sheetName val="Sheet16"/>
      <sheetName val="Gia"/>
      <sheetName val="VL_NC_M"/>
      <sheetName val="Open"/>
      <sheetName val="Function"/>
      <sheetName val="Noisuy-LLL"/>
      <sheetName val="TCT"/>
    </sheetNames>
    <sheetDataSet>
      <sheetData sheetId="0" refreshError="1">
        <row r="10">
          <cell r="B10" t="str">
            <v>®cp</v>
          </cell>
          <cell r="C10" t="str">
            <v>§¸ d¨m cÊp phèi</v>
          </cell>
          <cell r="D10" t="str">
            <v>m3</v>
          </cell>
          <cell r="G10">
            <v>71</v>
          </cell>
          <cell r="Q10">
            <v>192519</v>
          </cell>
          <cell r="R10">
            <v>128571</v>
          </cell>
          <cell r="S10">
            <v>60000</v>
          </cell>
        </row>
        <row r="11">
          <cell r="B11" t="str">
            <v>®d</v>
          </cell>
          <cell r="C11" t="str">
            <v>§¸ d¨m</v>
          </cell>
          <cell r="E11">
            <v>1.6</v>
          </cell>
          <cell r="F11" t="str">
            <v>¤ t«</v>
          </cell>
          <cell r="G11">
            <v>43</v>
          </cell>
          <cell r="H11">
            <v>5</v>
          </cell>
          <cell r="I11">
            <v>2</v>
          </cell>
          <cell r="J11">
            <v>1.1000000000000001</v>
          </cell>
          <cell r="K11">
            <v>1.1499999999999999</v>
          </cell>
          <cell r="L11">
            <v>1.05</v>
          </cell>
          <cell r="M11">
            <v>1644</v>
          </cell>
          <cell r="N11">
            <v>136267</v>
          </cell>
          <cell r="O11">
            <v>10045</v>
          </cell>
          <cell r="P11">
            <v>4000</v>
          </cell>
          <cell r="Q11">
            <v>150312</v>
          </cell>
          <cell r="S11">
            <v>99155</v>
          </cell>
        </row>
        <row r="12">
          <cell r="E12">
            <v>1.6</v>
          </cell>
          <cell r="F12" t="str">
            <v>¤ t«</v>
          </cell>
          <cell r="G12">
            <v>28</v>
          </cell>
          <cell r="H12">
            <v>3</v>
          </cell>
          <cell r="I12">
            <v>2</v>
          </cell>
          <cell r="J12">
            <v>1.1000000000000001</v>
          </cell>
          <cell r="K12">
            <v>1.1499999999999999</v>
          </cell>
          <cell r="L12">
            <v>1.05</v>
          </cell>
          <cell r="M12">
            <v>782</v>
          </cell>
          <cell r="N12">
            <v>42207</v>
          </cell>
          <cell r="Q12">
            <v>42207</v>
          </cell>
        </row>
        <row r="13">
          <cell r="B13" t="str">
            <v>®0,5x1</v>
          </cell>
          <cell r="C13" t="str">
            <v xml:space="preserve">§¸ d¨m 0,5 x 1     </v>
          </cell>
          <cell r="D13" t="str">
            <v>m3</v>
          </cell>
          <cell r="G13">
            <v>71</v>
          </cell>
          <cell r="Q13">
            <v>192519</v>
          </cell>
          <cell r="R13">
            <v>128571</v>
          </cell>
          <cell r="S13">
            <v>119695</v>
          </cell>
        </row>
        <row r="14">
          <cell r="E14">
            <v>1.6</v>
          </cell>
          <cell r="F14" t="str">
            <v>¤ t«</v>
          </cell>
          <cell r="G14">
            <v>43</v>
          </cell>
          <cell r="H14">
            <v>5</v>
          </cell>
          <cell r="I14">
            <v>2</v>
          </cell>
          <cell r="J14">
            <v>1.1000000000000001</v>
          </cell>
          <cell r="K14">
            <v>1.1499999999999999</v>
          </cell>
          <cell r="L14">
            <v>1.05</v>
          </cell>
          <cell r="M14">
            <v>1644</v>
          </cell>
          <cell r="N14">
            <v>136267</v>
          </cell>
          <cell r="O14">
            <v>10045</v>
          </cell>
          <cell r="P14">
            <v>4000</v>
          </cell>
          <cell r="Q14">
            <v>150312</v>
          </cell>
        </row>
        <row r="15">
          <cell r="E15">
            <v>1.6</v>
          </cell>
          <cell r="F15" t="str">
            <v>¤ t«</v>
          </cell>
          <cell r="G15">
            <v>28</v>
          </cell>
          <cell r="H15">
            <v>3</v>
          </cell>
          <cell r="I15">
            <v>2</v>
          </cell>
          <cell r="J15">
            <v>1.1000000000000001</v>
          </cell>
          <cell r="K15">
            <v>1.1499999999999999</v>
          </cell>
          <cell r="L15">
            <v>1.05</v>
          </cell>
          <cell r="M15">
            <v>782</v>
          </cell>
          <cell r="N15">
            <v>42207</v>
          </cell>
          <cell r="Q15">
            <v>42207</v>
          </cell>
        </row>
        <row r="16">
          <cell r="B16" t="str">
            <v>®1x2</v>
          </cell>
          <cell r="C16" t="str">
            <v xml:space="preserve">§¸ d¨m 1 x 2     </v>
          </cell>
          <cell r="D16" t="str">
            <v>m3</v>
          </cell>
          <cell r="G16">
            <v>71</v>
          </cell>
          <cell r="Q16">
            <v>192519</v>
          </cell>
          <cell r="R16">
            <v>128571</v>
          </cell>
          <cell r="S16">
            <v>119695</v>
          </cell>
        </row>
        <row r="17">
          <cell r="E17">
            <v>1.6</v>
          </cell>
          <cell r="F17" t="str">
            <v>¤ t«</v>
          </cell>
          <cell r="G17">
            <v>43</v>
          </cell>
          <cell r="H17">
            <v>5</v>
          </cell>
          <cell r="I17">
            <v>2</v>
          </cell>
          <cell r="J17">
            <v>1.1000000000000001</v>
          </cell>
          <cell r="K17">
            <v>1.1499999999999999</v>
          </cell>
          <cell r="L17">
            <v>1.05</v>
          </cell>
          <cell r="M17">
            <v>1644</v>
          </cell>
          <cell r="N17">
            <v>136267</v>
          </cell>
          <cell r="O17">
            <v>10045</v>
          </cell>
          <cell r="P17">
            <v>4000</v>
          </cell>
          <cell r="Q17">
            <v>150312</v>
          </cell>
        </row>
        <row r="18">
          <cell r="E18">
            <v>1.6</v>
          </cell>
          <cell r="F18" t="str">
            <v>¤ t«</v>
          </cell>
          <cell r="G18">
            <v>28</v>
          </cell>
          <cell r="H18">
            <v>3</v>
          </cell>
          <cell r="I18">
            <v>2</v>
          </cell>
          <cell r="J18">
            <v>1.1000000000000001</v>
          </cell>
          <cell r="K18">
            <v>1.1499999999999999</v>
          </cell>
          <cell r="L18">
            <v>1.05</v>
          </cell>
          <cell r="M18">
            <v>782</v>
          </cell>
          <cell r="N18">
            <v>42207</v>
          </cell>
          <cell r="Q18">
            <v>42207</v>
          </cell>
        </row>
        <row r="19">
          <cell r="B19" t="str">
            <v>®2x4</v>
          </cell>
          <cell r="C19" t="str">
            <v xml:space="preserve">§¸ d¨m 2 x 4      </v>
          </cell>
          <cell r="D19" t="str">
            <v>m3</v>
          </cell>
          <cell r="G19">
            <v>71</v>
          </cell>
          <cell r="Q19">
            <v>186503</v>
          </cell>
          <cell r="R19">
            <v>123810</v>
          </cell>
          <cell r="S19">
            <v>92783</v>
          </cell>
        </row>
        <row r="20">
          <cell r="E20">
            <v>1.55</v>
          </cell>
          <cell r="F20" t="str">
            <v>¤ t«</v>
          </cell>
          <cell r="G20">
            <v>43</v>
          </cell>
          <cell r="H20">
            <v>5</v>
          </cell>
          <cell r="I20">
            <v>2</v>
          </cell>
          <cell r="J20">
            <v>1.1000000000000001</v>
          </cell>
          <cell r="K20">
            <v>1.1499999999999999</v>
          </cell>
          <cell r="L20">
            <v>1.05</v>
          </cell>
          <cell r="M20">
            <v>1644</v>
          </cell>
          <cell r="N20">
            <v>132009</v>
          </cell>
          <cell r="O20">
            <v>9731</v>
          </cell>
          <cell r="P20">
            <v>3875</v>
          </cell>
          <cell r="Q20">
            <v>145615</v>
          </cell>
        </row>
        <row r="21">
          <cell r="E21">
            <v>1.55</v>
          </cell>
          <cell r="F21" t="str">
            <v>¤ t«</v>
          </cell>
          <cell r="G21">
            <v>28</v>
          </cell>
          <cell r="H21">
            <v>3</v>
          </cell>
          <cell r="I21">
            <v>2</v>
          </cell>
          <cell r="J21">
            <v>1.1000000000000001</v>
          </cell>
          <cell r="K21">
            <v>1.1499999999999999</v>
          </cell>
          <cell r="L21">
            <v>1.05</v>
          </cell>
          <cell r="M21">
            <v>782</v>
          </cell>
          <cell r="N21">
            <v>40888</v>
          </cell>
          <cell r="Q21">
            <v>40888</v>
          </cell>
        </row>
        <row r="22">
          <cell r="B22" t="str">
            <v>®4x6</v>
          </cell>
          <cell r="C22" t="str">
            <v xml:space="preserve">§¸ d¨m 4 x 6        </v>
          </cell>
          <cell r="D22" t="str">
            <v>m3</v>
          </cell>
          <cell r="G22">
            <v>71</v>
          </cell>
          <cell r="Q22">
            <v>186503</v>
          </cell>
          <cell r="R22">
            <v>104762</v>
          </cell>
          <cell r="S22">
            <v>77069</v>
          </cell>
        </row>
        <row r="23">
          <cell r="B23" t="str">
            <v>®t</v>
          </cell>
          <cell r="C23" t="str">
            <v>§¸ th¶i</v>
          </cell>
          <cell r="D23" t="str">
            <v>m3</v>
          </cell>
          <cell r="E23">
            <v>1.55</v>
          </cell>
          <cell r="F23" t="str">
            <v>¤ t«</v>
          </cell>
          <cell r="G23">
            <v>43</v>
          </cell>
          <cell r="H23">
            <v>5</v>
          </cell>
          <cell r="I23">
            <v>2</v>
          </cell>
          <cell r="J23">
            <v>1.1000000000000001</v>
          </cell>
          <cell r="K23">
            <v>1.1499999999999999</v>
          </cell>
          <cell r="L23">
            <v>1.05</v>
          </cell>
          <cell r="M23">
            <v>1644</v>
          </cell>
          <cell r="N23">
            <v>132009</v>
          </cell>
          <cell r="O23">
            <v>9731</v>
          </cell>
          <cell r="P23">
            <v>3875</v>
          </cell>
          <cell r="Q23">
            <v>145615</v>
          </cell>
          <cell r="S23">
            <v>40000</v>
          </cell>
        </row>
        <row r="24">
          <cell r="E24">
            <v>1.55</v>
          </cell>
          <cell r="F24" t="str">
            <v>¤ t«</v>
          </cell>
          <cell r="G24">
            <v>28</v>
          </cell>
          <cell r="H24">
            <v>3</v>
          </cell>
          <cell r="I24">
            <v>2</v>
          </cell>
          <cell r="J24">
            <v>1.1000000000000001</v>
          </cell>
          <cell r="K24">
            <v>1.1499999999999999</v>
          </cell>
          <cell r="L24">
            <v>1.05</v>
          </cell>
          <cell r="M24">
            <v>782</v>
          </cell>
          <cell r="N24">
            <v>40888</v>
          </cell>
          <cell r="Q24">
            <v>40888</v>
          </cell>
        </row>
        <row r="25">
          <cell r="B25" t="str">
            <v>®h</v>
          </cell>
          <cell r="C25" t="str">
            <v>§¸ héc</v>
          </cell>
          <cell r="D25" t="str">
            <v>m3</v>
          </cell>
          <cell r="G25">
            <v>71</v>
          </cell>
          <cell r="Q25">
            <v>190123</v>
          </cell>
          <cell r="R25">
            <v>85714</v>
          </cell>
          <cell r="S25">
            <v>61886</v>
          </cell>
        </row>
        <row r="26">
          <cell r="B26" t="str">
            <v>s</v>
          </cell>
          <cell r="C26" t="str">
            <v>Sái</v>
          </cell>
          <cell r="D26" t="str">
            <v>m3</v>
          </cell>
          <cell r="E26">
            <v>1.5</v>
          </cell>
          <cell r="F26" t="str">
            <v>¤ t«</v>
          </cell>
          <cell r="G26">
            <v>43</v>
          </cell>
          <cell r="H26">
            <v>5</v>
          </cell>
          <cell r="I26">
            <v>2</v>
          </cell>
          <cell r="J26">
            <v>1.1000000000000001</v>
          </cell>
          <cell r="K26">
            <v>1.1499999999999999</v>
          </cell>
          <cell r="L26">
            <v>1.05</v>
          </cell>
          <cell r="M26">
            <v>1644</v>
          </cell>
          <cell r="N26">
            <v>127751</v>
          </cell>
          <cell r="O26">
            <v>19053</v>
          </cell>
          <cell r="P26">
            <v>3750</v>
          </cell>
          <cell r="Q26">
            <v>150554</v>
          </cell>
          <cell r="R26">
            <v>70000</v>
          </cell>
          <cell r="S26">
            <v>50000</v>
          </cell>
        </row>
        <row r="27">
          <cell r="E27">
            <v>1.5</v>
          </cell>
          <cell r="F27" t="str">
            <v>¤ t«</v>
          </cell>
          <cell r="G27">
            <v>28</v>
          </cell>
          <cell r="H27">
            <v>3</v>
          </cell>
          <cell r="I27">
            <v>2</v>
          </cell>
          <cell r="J27">
            <v>1.1000000000000001</v>
          </cell>
          <cell r="K27">
            <v>1.1499999999999999</v>
          </cell>
          <cell r="L27">
            <v>1.05</v>
          </cell>
          <cell r="M27">
            <v>782</v>
          </cell>
          <cell r="N27">
            <v>39569</v>
          </cell>
          <cell r="Q27">
            <v>39569</v>
          </cell>
        </row>
        <row r="28">
          <cell r="B28" t="str">
            <v>®i</v>
          </cell>
          <cell r="C28" t="str">
            <v>§inh</v>
          </cell>
          <cell r="D28" t="str">
            <v>kg</v>
          </cell>
          <cell r="G28">
            <v>60</v>
          </cell>
          <cell r="Q28">
            <v>122824</v>
          </cell>
          <cell r="R28">
            <v>5714</v>
          </cell>
          <cell r="S28">
            <v>5714</v>
          </cell>
        </row>
        <row r="29">
          <cell r="E29">
            <v>1</v>
          </cell>
          <cell r="F29" t="str">
            <v>¤ t«</v>
          </cell>
          <cell r="G29">
            <v>43</v>
          </cell>
          <cell r="H29">
            <v>5</v>
          </cell>
          <cell r="I29">
            <v>2</v>
          </cell>
          <cell r="J29">
            <v>1.1000000000000001</v>
          </cell>
          <cell r="L29">
            <v>1.05</v>
          </cell>
          <cell r="M29">
            <v>1692</v>
          </cell>
          <cell r="N29">
            <v>76221</v>
          </cell>
          <cell r="O29">
            <v>16133</v>
          </cell>
          <cell r="Q29">
            <v>92354</v>
          </cell>
        </row>
        <row r="30">
          <cell r="E30">
            <v>1</v>
          </cell>
          <cell r="F30" t="str">
            <v>¤ t«</v>
          </cell>
          <cell r="G30">
            <v>17</v>
          </cell>
          <cell r="H30">
            <v>3</v>
          </cell>
          <cell r="I30">
            <v>2</v>
          </cell>
          <cell r="J30">
            <v>1.1000000000000001</v>
          </cell>
          <cell r="L30">
            <v>1.05</v>
          </cell>
          <cell r="M30">
            <v>805</v>
          </cell>
          <cell r="N30">
            <v>14337</v>
          </cell>
          <cell r="O30">
            <v>16133</v>
          </cell>
          <cell r="Q30">
            <v>30470</v>
          </cell>
        </row>
        <row r="31">
          <cell r="B31" t="str">
            <v>b®</v>
          </cell>
          <cell r="C31" t="str">
            <v xml:space="preserve">Bét ®¸                                             </v>
          </cell>
          <cell r="D31" t="str">
            <v>kg</v>
          </cell>
          <cell r="G31">
            <v>60</v>
          </cell>
          <cell r="Q31">
            <v>132426</v>
          </cell>
          <cell r="R31">
            <v>381</v>
          </cell>
          <cell r="S31">
            <v>444</v>
          </cell>
        </row>
        <row r="32">
          <cell r="E32">
            <v>1</v>
          </cell>
          <cell r="F32" t="str">
            <v>¤ t«</v>
          </cell>
          <cell r="G32">
            <v>43</v>
          </cell>
          <cell r="H32">
            <v>5</v>
          </cell>
          <cell r="I32">
            <v>3</v>
          </cell>
          <cell r="J32">
            <v>1.3</v>
          </cell>
          <cell r="L32">
            <v>1.05</v>
          </cell>
          <cell r="M32">
            <v>1692</v>
          </cell>
          <cell r="N32">
            <v>90079</v>
          </cell>
          <cell r="O32">
            <v>12702</v>
          </cell>
          <cell r="Q32">
            <v>102781</v>
          </cell>
        </row>
        <row r="33">
          <cell r="E33">
            <v>1</v>
          </cell>
          <cell r="F33" t="str">
            <v>¤ t«</v>
          </cell>
          <cell r="G33">
            <v>17</v>
          </cell>
          <cell r="H33">
            <v>3</v>
          </cell>
          <cell r="I33">
            <v>3</v>
          </cell>
          <cell r="J33">
            <v>1.3</v>
          </cell>
          <cell r="L33">
            <v>1.05</v>
          </cell>
          <cell r="M33">
            <v>805</v>
          </cell>
          <cell r="N33">
            <v>16943</v>
          </cell>
          <cell r="O33">
            <v>12702</v>
          </cell>
          <cell r="Q33">
            <v>29645</v>
          </cell>
        </row>
        <row r="34">
          <cell r="B34" t="str">
            <v>cv</v>
          </cell>
          <cell r="C34" t="str">
            <v xml:space="preserve">C¸t vµng          </v>
          </cell>
          <cell r="D34" t="str">
            <v>m3</v>
          </cell>
          <cell r="G34">
            <v>71</v>
          </cell>
          <cell r="Q34">
            <v>154257</v>
          </cell>
          <cell r="R34">
            <v>57143</v>
          </cell>
          <cell r="S34">
            <v>104762</v>
          </cell>
        </row>
        <row r="35">
          <cell r="E35">
            <v>1.4</v>
          </cell>
          <cell r="F35" t="str">
            <v>¤ t«</v>
          </cell>
          <cell r="G35">
            <v>43</v>
          </cell>
          <cell r="H35">
            <v>5</v>
          </cell>
          <cell r="I35">
            <v>1</v>
          </cell>
          <cell r="J35">
            <v>1</v>
          </cell>
          <cell r="K35">
            <v>1.1499999999999999</v>
          </cell>
          <cell r="L35">
            <v>1.05</v>
          </cell>
          <cell r="M35">
            <v>1644</v>
          </cell>
          <cell r="N35">
            <v>108394</v>
          </cell>
          <cell r="O35">
            <v>8789</v>
          </cell>
          <cell r="P35">
            <v>3500</v>
          </cell>
          <cell r="Q35">
            <v>120683</v>
          </cell>
        </row>
        <row r="36">
          <cell r="E36">
            <v>1.4</v>
          </cell>
          <cell r="F36" t="str">
            <v>¤ t«</v>
          </cell>
          <cell r="G36">
            <v>28</v>
          </cell>
          <cell r="H36">
            <v>3</v>
          </cell>
          <cell r="I36">
            <v>1</v>
          </cell>
          <cell r="J36">
            <v>1</v>
          </cell>
          <cell r="K36">
            <v>1.1499999999999999</v>
          </cell>
          <cell r="L36">
            <v>1.05</v>
          </cell>
          <cell r="M36">
            <v>782</v>
          </cell>
          <cell r="N36">
            <v>33574</v>
          </cell>
          <cell r="Q36">
            <v>33574</v>
          </cell>
        </row>
        <row r="37">
          <cell r="B37" t="str">
            <v>c®</v>
          </cell>
          <cell r="C37" t="str">
            <v>C¸t ®en</v>
          </cell>
          <cell r="D37" t="str">
            <v>m3</v>
          </cell>
          <cell r="G37">
            <v>71</v>
          </cell>
          <cell r="Q37">
            <v>132221</v>
          </cell>
          <cell r="R37">
            <v>40000</v>
          </cell>
          <cell r="S37">
            <v>41905</v>
          </cell>
        </row>
        <row r="38">
          <cell r="E38">
            <v>1.2</v>
          </cell>
          <cell r="F38" t="str">
            <v>¤ t«</v>
          </cell>
          <cell r="G38">
            <v>43</v>
          </cell>
          <cell r="H38">
            <v>5</v>
          </cell>
          <cell r="I38">
            <v>1</v>
          </cell>
          <cell r="J38">
            <v>1</v>
          </cell>
          <cell r="K38">
            <v>1.1499999999999999</v>
          </cell>
          <cell r="L38">
            <v>1.05</v>
          </cell>
          <cell r="M38">
            <v>1644</v>
          </cell>
          <cell r="N38">
            <v>92909</v>
          </cell>
          <cell r="O38">
            <v>7534</v>
          </cell>
          <cell r="P38">
            <v>3000</v>
          </cell>
          <cell r="Q38">
            <v>103443</v>
          </cell>
        </row>
        <row r="39">
          <cell r="E39">
            <v>1.2</v>
          </cell>
          <cell r="F39" t="str">
            <v>¤ t«</v>
          </cell>
          <cell r="G39">
            <v>28</v>
          </cell>
          <cell r="H39">
            <v>3</v>
          </cell>
          <cell r="I39">
            <v>1</v>
          </cell>
          <cell r="J39">
            <v>1</v>
          </cell>
          <cell r="K39">
            <v>1.1499999999999999</v>
          </cell>
          <cell r="L39">
            <v>1.05</v>
          </cell>
          <cell r="M39">
            <v>782</v>
          </cell>
          <cell r="N39">
            <v>28778</v>
          </cell>
          <cell r="Q39">
            <v>28778</v>
          </cell>
        </row>
        <row r="40">
          <cell r="B40" t="str">
            <v>dtb</v>
          </cell>
          <cell r="C40" t="str">
            <v>D©y thÐp buéc</v>
          </cell>
          <cell r="D40" t="str">
            <v>kg</v>
          </cell>
          <cell r="G40">
            <v>60</v>
          </cell>
          <cell r="Q40">
            <v>122824</v>
          </cell>
          <cell r="R40">
            <v>5714</v>
          </cell>
          <cell r="S40">
            <v>6682</v>
          </cell>
        </row>
        <row r="41">
          <cell r="E41">
            <v>1</v>
          </cell>
          <cell r="F41" t="str">
            <v>¤ t«</v>
          </cell>
          <cell r="G41">
            <v>43</v>
          </cell>
          <cell r="H41">
            <v>5</v>
          </cell>
          <cell r="I41">
            <v>2</v>
          </cell>
          <cell r="J41">
            <v>1.1000000000000001</v>
          </cell>
          <cell r="L41">
            <v>1.05</v>
          </cell>
          <cell r="M41">
            <v>1692</v>
          </cell>
          <cell r="N41">
            <v>76221</v>
          </cell>
          <cell r="O41">
            <v>16133</v>
          </cell>
          <cell r="Q41">
            <v>92354</v>
          </cell>
        </row>
        <row r="42">
          <cell r="E42">
            <v>1</v>
          </cell>
          <cell r="F42" t="str">
            <v>¤ t«</v>
          </cell>
          <cell r="G42">
            <v>17</v>
          </cell>
          <cell r="H42">
            <v>3</v>
          </cell>
          <cell r="I42">
            <v>2</v>
          </cell>
          <cell r="J42">
            <v>1.1000000000000001</v>
          </cell>
          <cell r="L42">
            <v>1.05</v>
          </cell>
          <cell r="M42">
            <v>805</v>
          </cell>
          <cell r="N42">
            <v>14337</v>
          </cell>
          <cell r="O42">
            <v>16133</v>
          </cell>
          <cell r="Q42">
            <v>30470</v>
          </cell>
        </row>
        <row r="43">
          <cell r="B43" t="str">
            <v>gc</v>
          </cell>
          <cell r="C43" t="str">
            <v>Gç chèng/kª</v>
          </cell>
          <cell r="D43" t="str">
            <v>m3</v>
          </cell>
          <cell r="G43">
            <v>60</v>
          </cell>
          <cell r="Q43">
            <v>104399</v>
          </cell>
          <cell r="S43">
            <v>576442</v>
          </cell>
        </row>
        <row r="44">
          <cell r="B44" t="str">
            <v>g c</v>
          </cell>
          <cell r="C44" t="str">
            <v>gç trßn d=24</v>
          </cell>
          <cell r="D44" t="str">
            <v>md</v>
          </cell>
          <cell r="E44">
            <v>0.85</v>
          </cell>
          <cell r="F44" t="str">
            <v>¤ t«</v>
          </cell>
          <cell r="G44">
            <v>43</v>
          </cell>
          <cell r="H44">
            <v>5</v>
          </cell>
          <cell r="I44">
            <v>2</v>
          </cell>
          <cell r="J44">
            <v>1.1000000000000001</v>
          </cell>
          <cell r="L44">
            <v>1.05</v>
          </cell>
          <cell r="M44">
            <v>1692</v>
          </cell>
          <cell r="N44">
            <v>64787</v>
          </cell>
          <cell r="O44">
            <v>13713</v>
          </cell>
          <cell r="Q44">
            <v>78500</v>
          </cell>
          <cell r="S44">
            <v>30000</v>
          </cell>
        </row>
        <row r="45">
          <cell r="E45">
            <v>0.85</v>
          </cell>
          <cell r="F45" t="str">
            <v>¤ t«</v>
          </cell>
          <cell r="G45">
            <v>17</v>
          </cell>
          <cell r="H45">
            <v>3</v>
          </cell>
          <cell r="I45">
            <v>2</v>
          </cell>
          <cell r="J45">
            <v>1.1000000000000001</v>
          </cell>
          <cell r="L45">
            <v>1.05</v>
          </cell>
          <cell r="M45">
            <v>805</v>
          </cell>
          <cell r="N45">
            <v>12186</v>
          </cell>
          <cell r="O45">
            <v>13713</v>
          </cell>
          <cell r="Q45">
            <v>25899</v>
          </cell>
        </row>
        <row r="46">
          <cell r="B46" t="str">
            <v>gvk</v>
          </cell>
          <cell r="C46" t="str">
            <v>Gç v¸n khu«n</v>
          </cell>
          <cell r="D46" t="str">
            <v>m3</v>
          </cell>
          <cell r="G46">
            <v>60</v>
          </cell>
          <cell r="Q46">
            <v>104399</v>
          </cell>
          <cell r="S46">
            <v>992911</v>
          </cell>
        </row>
        <row r="47">
          <cell r="E47">
            <v>0.85</v>
          </cell>
          <cell r="F47" t="str">
            <v>¤ t«</v>
          </cell>
          <cell r="G47">
            <v>43</v>
          </cell>
          <cell r="H47">
            <v>5</v>
          </cell>
          <cell r="I47">
            <v>2</v>
          </cell>
          <cell r="J47">
            <v>1.1000000000000001</v>
          </cell>
          <cell r="L47">
            <v>1.05</v>
          </cell>
          <cell r="M47">
            <v>1692</v>
          </cell>
          <cell r="N47">
            <v>64787</v>
          </cell>
          <cell r="O47">
            <v>13713</v>
          </cell>
          <cell r="Q47">
            <v>78500</v>
          </cell>
        </row>
        <row r="48">
          <cell r="E48">
            <v>0.85</v>
          </cell>
          <cell r="F48" t="str">
            <v>¤ t«</v>
          </cell>
          <cell r="G48">
            <v>17</v>
          </cell>
          <cell r="H48">
            <v>3</v>
          </cell>
          <cell r="I48">
            <v>2</v>
          </cell>
          <cell r="J48">
            <v>1.1000000000000001</v>
          </cell>
          <cell r="L48">
            <v>1.05</v>
          </cell>
          <cell r="M48">
            <v>805</v>
          </cell>
          <cell r="N48">
            <v>12186</v>
          </cell>
          <cell r="O48">
            <v>13713</v>
          </cell>
          <cell r="Q48">
            <v>25899</v>
          </cell>
        </row>
        <row r="49">
          <cell r="B49" t="str">
            <v>gn4</v>
          </cell>
          <cell r="C49" t="str">
            <v>Gç nhãm 4</v>
          </cell>
          <cell r="D49" t="str">
            <v>m3</v>
          </cell>
          <cell r="G49">
            <v>60</v>
          </cell>
          <cell r="Q49">
            <v>104399</v>
          </cell>
          <cell r="S49">
            <v>992911</v>
          </cell>
        </row>
        <row r="50">
          <cell r="E50">
            <v>0.85</v>
          </cell>
          <cell r="F50" t="str">
            <v>¤ t«</v>
          </cell>
          <cell r="G50">
            <v>43</v>
          </cell>
          <cell r="H50">
            <v>5</v>
          </cell>
          <cell r="I50">
            <v>2</v>
          </cell>
          <cell r="J50">
            <v>1.1000000000000001</v>
          </cell>
          <cell r="L50">
            <v>1.05</v>
          </cell>
          <cell r="M50">
            <v>1692</v>
          </cell>
          <cell r="N50">
            <v>64787</v>
          </cell>
          <cell r="O50">
            <v>13713</v>
          </cell>
          <cell r="Q50">
            <v>78500</v>
          </cell>
        </row>
        <row r="51">
          <cell r="E51">
            <v>0.85</v>
          </cell>
          <cell r="F51" t="str">
            <v>¤ t«</v>
          </cell>
          <cell r="G51">
            <v>17</v>
          </cell>
          <cell r="H51">
            <v>3</v>
          </cell>
          <cell r="I51">
            <v>2</v>
          </cell>
          <cell r="J51">
            <v>1.1000000000000001</v>
          </cell>
          <cell r="L51">
            <v>1.05</v>
          </cell>
          <cell r="M51">
            <v>805</v>
          </cell>
          <cell r="N51">
            <v>12186</v>
          </cell>
          <cell r="O51">
            <v>13713</v>
          </cell>
          <cell r="Q51">
            <v>25899</v>
          </cell>
        </row>
        <row r="52">
          <cell r="B52" t="str">
            <v>n®</v>
          </cell>
          <cell r="C52" t="str">
            <v xml:space="preserve">Nhùa ®­êng                                  </v>
          </cell>
          <cell r="D52" t="str">
            <v>kg</v>
          </cell>
          <cell r="G52">
            <v>60</v>
          </cell>
          <cell r="Q52">
            <v>149362</v>
          </cell>
          <cell r="S52">
            <v>3323</v>
          </cell>
        </row>
        <row r="53">
          <cell r="E53">
            <v>1</v>
          </cell>
          <cell r="F53" t="str">
            <v>¤ t«</v>
          </cell>
          <cell r="G53">
            <v>43</v>
          </cell>
          <cell r="H53">
            <v>5</v>
          </cell>
          <cell r="I53">
            <v>3</v>
          </cell>
          <cell r="J53">
            <v>1.3</v>
          </cell>
          <cell r="L53">
            <v>1.05</v>
          </cell>
          <cell r="M53">
            <v>1692</v>
          </cell>
          <cell r="N53">
            <v>90079</v>
          </cell>
          <cell r="O53">
            <v>21170</v>
          </cell>
          <cell r="Q53">
            <v>111249</v>
          </cell>
        </row>
        <row r="54">
          <cell r="E54">
            <v>1</v>
          </cell>
          <cell r="F54" t="str">
            <v>¤ t«</v>
          </cell>
          <cell r="G54">
            <v>17</v>
          </cell>
          <cell r="H54">
            <v>3</v>
          </cell>
          <cell r="I54">
            <v>3</v>
          </cell>
          <cell r="J54">
            <v>1.3</v>
          </cell>
          <cell r="L54">
            <v>1.05</v>
          </cell>
          <cell r="M54">
            <v>805</v>
          </cell>
          <cell r="N54">
            <v>16943</v>
          </cell>
          <cell r="O54">
            <v>21170</v>
          </cell>
          <cell r="Q54">
            <v>38113</v>
          </cell>
        </row>
        <row r="55">
          <cell r="B55" t="str">
            <v>vc</v>
          </cell>
          <cell r="C55" t="str">
            <v>V«i côc</v>
          </cell>
          <cell r="D55" t="str">
            <v>kg</v>
          </cell>
          <cell r="G55">
            <v>60</v>
          </cell>
          <cell r="Q55">
            <v>149362</v>
          </cell>
          <cell r="R55">
            <v>909</v>
          </cell>
          <cell r="S55">
            <v>909</v>
          </cell>
        </row>
        <row r="56">
          <cell r="E56">
            <v>1</v>
          </cell>
          <cell r="F56" t="str">
            <v>¤ t«</v>
          </cell>
          <cell r="G56">
            <v>43</v>
          </cell>
          <cell r="H56">
            <v>5</v>
          </cell>
          <cell r="I56">
            <v>3</v>
          </cell>
          <cell r="J56">
            <v>1.3</v>
          </cell>
          <cell r="L56">
            <v>1.05</v>
          </cell>
          <cell r="M56">
            <v>1692</v>
          </cell>
          <cell r="N56">
            <v>90079</v>
          </cell>
          <cell r="O56">
            <v>21170</v>
          </cell>
          <cell r="Q56">
            <v>111249</v>
          </cell>
        </row>
        <row r="57">
          <cell r="E57">
            <v>1</v>
          </cell>
          <cell r="F57" t="str">
            <v>¤ t«</v>
          </cell>
          <cell r="G57">
            <v>17</v>
          </cell>
          <cell r="H57">
            <v>3</v>
          </cell>
          <cell r="I57">
            <v>3</v>
          </cell>
          <cell r="J57">
            <v>1.3</v>
          </cell>
          <cell r="L57">
            <v>1.05</v>
          </cell>
          <cell r="M57">
            <v>805</v>
          </cell>
          <cell r="N57">
            <v>16943</v>
          </cell>
          <cell r="O57">
            <v>21170</v>
          </cell>
          <cell r="Q57">
            <v>38113</v>
          </cell>
        </row>
        <row r="58">
          <cell r="B58" t="str">
            <v>qh</v>
          </cell>
          <cell r="C58" t="str">
            <v>Que hµn</v>
          </cell>
          <cell r="D58" t="str">
            <v>kg</v>
          </cell>
          <cell r="G58">
            <v>60</v>
          </cell>
          <cell r="Q58">
            <v>122824</v>
          </cell>
          <cell r="R58">
            <v>7619</v>
          </cell>
          <cell r="S58">
            <v>7637</v>
          </cell>
        </row>
        <row r="59">
          <cell r="E59">
            <v>1</v>
          </cell>
          <cell r="F59" t="str">
            <v>¤ t«</v>
          </cell>
          <cell r="G59">
            <v>43</v>
          </cell>
          <cell r="H59">
            <v>5</v>
          </cell>
          <cell r="I59">
            <v>2</v>
          </cell>
          <cell r="J59">
            <v>1.1000000000000001</v>
          </cell>
          <cell r="L59">
            <v>1.05</v>
          </cell>
          <cell r="M59">
            <v>1692</v>
          </cell>
          <cell r="N59">
            <v>76221</v>
          </cell>
          <cell r="O59">
            <v>16133</v>
          </cell>
          <cell r="Q59">
            <v>92354</v>
          </cell>
        </row>
        <row r="60">
          <cell r="E60">
            <v>1</v>
          </cell>
          <cell r="F60" t="str">
            <v>¤ t«</v>
          </cell>
          <cell r="G60">
            <v>17</v>
          </cell>
          <cell r="H60">
            <v>3</v>
          </cell>
          <cell r="I60">
            <v>2</v>
          </cell>
          <cell r="J60">
            <v>1.1000000000000001</v>
          </cell>
          <cell r="L60">
            <v>1.05</v>
          </cell>
          <cell r="M60">
            <v>805</v>
          </cell>
          <cell r="N60">
            <v>14337</v>
          </cell>
          <cell r="O60">
            <v>16133</v>
          </cell>
          <cell r="Q60">
            <v>30470</v>
          </cell>
        </row>
        <row r="61">
          <cell r="B61" t="str">
            <v>tb</v>
          </cell>
          <cell r="C61" t="str">
            <v xml:space="preserve">ThÐp b¶n                            </v>
          </cell>
          <cell r="D61" t="str">
            <v>kg</v>
          </cell>
          <cell r="G61">
            <v>60</v>
          </cell>
          <cell r="Q61">
            <v>122824</v>
          </cell>
          <cell r="R61">
            <v>5429</v>
          </cell>
          <cell r="S61">
            <v>4891</v>
          </cell>
        </row>
        <row r="62">
          <cell r="E62">
            <v>1</v>
          </cell>
          <cell r="F62" t="str">
            <v>¤ t«</v>
          </cell>
          <cell r="G62">
            <v>43</v>
          </cell>
          <cell r="H62">
            <v>5</v>
          </cell>
          <cell r="I62">
            <v>2</v>
          </cell>
          <cell r="J62">
            <v>1.1000000000000001</v>
          </cell>
          <cell r="L62">
            <v>1.05</v>
          </cell>
          <cell r="M62">
            <v>1692</v>
          </cell>
          <cell r="N62">
            <v>76221</v>
          </cell>
          <cell r="O62">
            <v>16133</v>
          </cell>
          <cell r="Q62">
            <v>92354</v>
          </cell>
        </row>
        <row r="63">
          <cell r="E63">
            <v>1</v>
          </cell>
          <cell r="F63" t="str">
            <v>¤ t«</v>
          </cell>
          <cell r="G63">
            <v>17</v>
          </cell>
          <cell r="H63">
            <v>3</v>
          </cell>
          <cell r="I63">
            <v>2</v>
          </cell>
          <cell r="J63">
            <v>1.1000000000000001</v>
          </cell>
          <cell r="L63">
            <v>1.05</v>
          </cell>
          <cell r="M63">
            <v>805</v>
          </cell>
          <cell r="N63">
            <v>14337</v>
          </cell>
          <cell r="O63">
            <v>16133</v>
          </cell>
          <cell r="Q63">
            <v>30470</v>
          </cell>
        </row>
        <row r="64">
          <cell r="B64" t="str">
            <v>th</v>
          </cell>
          <cell r="C64" t="str">
            <v xml:space="preserve">ThÐp h×nh                            </v>
          </cell>
          <cell r="D64" t="str">
            <v>kg</v>
          </cell>
          <cell r="G64">
            <v>60</v>
          </cell>
          <cell r="Q64">
            <v>122824</v>
          </cell>
          <cell r="R64">
            <v>4857</v>
          </cell>
          <cell r="S64">
            <v>4562</v>
          </cell>
        </row>
        <row r="65">
          <cell r="E65">
            <v>1</v>
          </cell>
          <cell r="F65" t="str">
            <v>¤ t«</v>
          </cell>
          <cell r="G65">
            <v>43</v>
          </cell>
          <cell r="H65">
            <v>5</v>
          </cell>
          <cell r="I65">
            <v>2</v>
          </cell>
          <cell r="J65">
            <v>1.1000000000000001</v>
          </cell>
          <cell r="L65">
            <v>1.05</v>
          </cell>
          <cell r="M65">
            <v>1692</v>
          </cell>
          <cell r="N65">
            <v>76221</v>
          </cell>
          <cell r="O65">
            <v>16133</v>
          </cell>
          <cell r="Q65">
            <v>92354</v>
          </cell>
        </row>
        <row r="66">
          <cell r="E66">
            <v>1</v>
          </cell>
          <cell r="F66" t="str">
            <v>¤ t«</v>
          </cell>
          <cell r="G66">
            <v>17</v>
          </cell>
          <cell r="H66">
            <v>3</v>
          </cell>
          <cell r="I66">
            <v>2</v>
          </cell>
          <cell r="J66">
            <v>1.1000000000000001</v>
          </cell>
          <cell r="L66">
            <v>1.05</v>
          </cell>
          <cell r="M66">
            <v>805</v>
          </cell>
          <cell r="N66">
            <v>14337</v>
          </cell>
          <cell r="O66">
            <v>16133</v>
          </cell>
          <cell r="Q66">
            <v>30470</v>
          </cell>
        </row>
        <row r="67">
          <cell r="B67" t="str">
            <v>th&gt;100</v>
          </cell>
          <cell r="C67" t="str">
            <v>ThÐp h×nh</v>
          </cell>
          <cell r="D67" t="str">
            <v>kg</v>
          </cell>
          <cell r="S67">
            <v>4562</v>
          </cell>
        </row>
        <row r="68">
          <cell r="B68" t="str">
            <v>tl®v</v>
          </cell>
          <cell r="C68" t="str">
            <v>ThÐp l­íi ®Þnh vÞ d=6</v>
          </cell>
          <cell r="D68" t="str">
            <v>kg</v>
          </cell>
          <cell r="G68">
            <v>60</v>
          </cell>
          <cell r="Q68">
            <v>122824</v>
          </cell>
          <cell r="R68">
            <v>5714</v>
          </cell>
          <cell r="S68">
            <v>4806</v>
          </cell>
        </row>
        <row r="69">
          <cell r="E69">
            <v>1</v>
          </cell>
          <cell r="F69" t="str">
            <v>¤ t«</v>
          </cell>
          <cell r="G69">
            <v>43</v>
          </cell>
          <cell r="H69">
            <v>5</v>
          </cell>
          <cell r="I69">
            <v>2</v>
          </cell>
          <cell r="J69">
            <v>1.1000000000000001</v>
          </cell>
          <cell r="L69">
            <v>1.05</v>
          </cell>
          <cell r="M69">
            <v>1692</v>
          </cell>
          <cell r="N69">
            <v>76221</v>
          </cell>
          <cell r="O69">
            <v>16133</v>
          </cell>
          <cell r="Q69">
            <v>92354</v>
          </cell>
        </row>
        <row r="70">
          <cell r="E70">
            <v>1</v>
          </cell>
          <cell r="F70" t="str">
            <v>¤ t«</v>
          </cell>
          <cell r="G70">
            <v>17</v>
          </cell>
          <cell r="H70">
            <v>3</v>
          </cell>
          <cell r="I70">
            <v>2</v>
          </cell>
          <cell r="J70">
            <v>1.1000000000000001</v>
          </cell>
          <cell r="L70">
            <v>1.05</v>
          </cell>
          <cell r="M70">
            <v>805</v>
          </cell>
          <cell r="N70">
            <v>14337</v>
          </cell>
          <cell r="O70">
            <v>16133</v>
          </cell>
          <cell r="Q70">
            <v>30470</v>
          </cell>
        </row>
        <row r="71">
          <cell r="B71" t="str">
            <v>tt&lt;10</v>
          </cell>
          <cell r="C71" t="str">
            <v>ThÐp trßn d&lt;=10</v>
          </cell>
          <cell r="D71" t="str">
            <v>kg</v>
          </cell>
          <cell r="G71">
            <v>60</v>
          </cell>
          <cell r="Q71">
            <v>122824</v>
          </cell>
          <cell r="R71">
            <v>4476</v>
          </cell>
          <cell r="S71">
            <v>4806</v>
          </cell>
        </row>
        <row r="72">
          <cell r="B72" t="str">
            <v>ct3</v>
          </cell>
          <cell r="C72" t="str">
            <v>ThÐp CT3</v>
          </cell>
          <cell r="D72" t="str">
            <v>kg</v>
          </cell>
          <cell r="E72">
            <v>1</v>
          </cell>
          <cell r="F72" t="str">
            <v>¤ t«</v>
          </cell>
          <cell r="G72">
            <v>43</v>
          </cell>
          <cell r="H72">
            <v>5</v>
          </cell>
          <cell r="I72">
            <v>2</v>
          </cell>
          <cell r="J72">
            <v>1.1000000000000001</v>
          </cell>
          <cell r="L72">
            <v>1.05</v>
          </cell>
          <cell r="M72">
            <v>1692</v>
          </cell>
          <cell r="N72">
            <v>76221</v>
          </cell>
          <cell r="O72">
            <v>16133</v>
          </cell>
          <cell r="Q72">
            <v>92354</v>
          </cell>
          <cell r="S72">
            <v>4806</v>
          </cell>
        </row>
        <row r="73">
          <cell r="E73">
            <v>1</v>
          </cell>
          <cell r="F73" t="str">
            <v>¤ t«</v>
          </cell>
          <cell r="G73">
            <v>17</v>
          </cell>
          <cell r="H73">
            <v>3</v>
          </cell>
          <cell r="I73">
            <v>2</v>
          </cell>
          <cell r="J73">
            <v>1.1000000000000001</v>
          </cell>
          <cell r="L73">
            <v>1.05</v>
          </cell>
          <cell r="M73">
            <v>805</v>
          </cell>
          <cell r="N73">
            <v>14337</v>
          </cell>
          <cell r="O73">
            <v>16133</v>
          </cell>
          <cell r="Q73">
            <v>30470</v>
          </cell>
        </row>
        <row r="74">
          <cell r="B74" t="str">
            <v>tt&lt;18</v>
          </cell>
          <cell r="C74" t="str">
            <v>ThÐp trßn d&lt;=18</v>
          </cell>
          <cell r="D74" t="str">
            <v>kg</v>
          </cell>
          <cell r="G74">
            <v>60</v>
          </cell>
          <cell r="Q74">
            <v>122824</v>
          </cell>
          <cell r="R74">
            <v>4429</v>
          </cell>
          <cell r="S74">
            <v>4202</v>
          </cell>
        </row>
        <row r="75">
          <cell r="B75" t="str">
            <v>ct5</v>
          </cell>
          <cell r="C75" t="str">
            <v>ThÐp CT5</v>
          </cell>
          <cell r="D75" t="str">
            <v>kg</v>
          </cell>
          <cell r="E75">
            <v>1</v>
          </cell>
          <cell r="F75" t="str">
            <v>¤ t«</v>
          </cell>
          <cell r="G75">
            <v>43</v>
          </cell>
          <cell r="H75">
            <v>5</v>
          </cell>
          <cell r="I75">
            <v>2</v>
          </cell>
          <cell r="J75">
            <v>1.1000000000000001</v>
          </cell>
          <cell r="L75">
            <v>1.05</v>
          </cell>
          <cell r="M75">
            <v>1692</v>
          </cell>
          <cell r="N75">
            <v>76221</v>
          </cell>
          <cell r="O75">
            <v>16133</v>
          </cell>
          <cell r="Q75">
            <v>92354</v>
          </cell>
          <cell r="S75">
            <v>4202</v>
          </cell>
        </row>
        <row r="76">
          <cell r="E76">
            <v>1</v>
          </cell>
          <cell r="F76" t="str">
            <v>¤ t«</v>
          </cell>
          <cell r="G76">
            <v>17</v>
          </cell>
          <cell r="H76">
            <v>3</v>
          </cell>
          <cell r="I76">
            <v>2</v>
          </cell>
          <cell r="J76">
            <v>1.1000000000000001</v>
          </cell>
          <cell r="L76">
            <v>1.05</v>
          </cell>
          <cell r="M76">
            <v>805</v>
          </cell>
          <cell r="N76">
            <v>14337</v>
          </cell>
          <cell r="O76">
            <v>16133</v>
          </cell>
          <cell r="Q76">
            <v>30470</v>
          </cell>
        </row>
        <row r="77">
          <cell r="B77" t="str">
            <v>tt&gt;18</v>
          </cell>
          <cell r="C77" t="str">
            <v>ThÐp trßn d&gt;18</v>
          </cell>
          <cell r="D77" t="str">
            <v>kg</v>
          </cell>
          <cell r="G77">
            <v>60</v>
          </cell>
          <cell r="Q77">
            <v>122824</v>
          </cell>
          <cell r="R77">
            <v>4429</v>
          </cell>
          <cell r="S77">
            <v>3647</v>
          </cell>
        </row>
        <row r="78">
          <cell r="E78">
            <v>1</v>
          </cell>
          <cell r="F78" t="str">
            <v>¤ t«</v>
          </cell>
          <cell r="G78">
            <v>43</v>
          </cell>
          <cell r="H78">
            <v>5</v>
          </cell>
          <cell r="I78">
            <v>2</v>
          </cell>
          <cell r="J78">
            <v>1.1000000000000001</v>
          </cell>
          <cell r="L78">
            <v>1.05</v>
          </cell>
          <cell r="M78">
            <v>1692</v>
          </cell>
          <cell r="N78">
            <v>76221</v>
          </cell>
          <cell r="O78">
            <v>16133</v>
          </cell>
          <cell r="Q78">
            <v>92354</v>
          </cell>
        </row>
        <row r="79">
          <cell r="E79">
            <v>1</v>
          </cell>
          <cell r="F79" t="str">
            <v>¤ t«</v>
          </cell>
          <cell r="G79">
            <v>17</v>
          </cell>
          <cell r="H79">
            <v>3</v>
          </cell>
          <cell r="I79">
            <v>2</v>
          </cell>
          <cell r="J79">
            <v>1.1000000000000001</v>
          </cell>
          <cell r="L79">
            <v>1.05</v>
          </cell>
          <cell r="M79">
            <v>805</v>
          </cell>
          <cell r="N79">
            <v>14337</v>
          </cell>
          <cell r="O79">
            <v>16133</v>
          </cell>
          <cell r="Q79">
            <v>30470</v>
          </cell>
        </row>
        <row r="80">
          <cell r="B80" t="str">
            <v>t«</v>
          </cell>
          <cell r="C80" t="str">
            <v>ThÐp èng d=100</v>
          </cell>
          <cell r="D80" t="str">
            <v>m</v>
          </cell>
          <cell r="G80">
            <v>60</v>
          </cell>
          <cell r="Q80">
            <v>122824</v>
          </cell>
          <cell r="S80">
            <v>30000</v>
          </cell>
        </row>
        <row r="81">
          <cell r="E81">
            <v>1</v>
          </cell>
          <cell r="F81" t="str">
            <v>¤ t«</v>
          </cell>
          <cell r="G81">
            <v>43</v>
          </cell>
          <cell r="H81">
            <v>5</v>
          </cell>
          <cell r="I81">
            <v>2</v>
          </cell>
          <cell r="J81">
            <v>1.1000000000000001</v>
          </cell>
          <cell r="L81">
            <v>1.05</v>
          </cell>
          <cell r="M81">
            <v>1692</v>
          </cell>
          <cell r="N81">
            <v>76221</v>
          </cell>
          <cell r="O81">
            <v>16133</v>
          </cell>
          <cell r="Q81">
            <v>92354</v>
          </cell>
        </row>
        <row r="82">
          <cell r="E82">
            <v>1</v>
          </cell>
          <cell r="F82" t="str">
            <v>¤ t«</v>
          </cell>
          <cell r="G82">
            <v>17</v>
          </cell>
          <cell r="H82">
            <v>3</v>
          </cell>
          <cell r="I82">
            <v>2</v>
          </cell>
          <cell r="J82">
            <v>1.1000000000000001</v>
          </cell>
          <cell r="L82">
            <v>1.05</v>
          </cell>
          <cell r="M82">
            <v>805</v>
          </cell>
          <cell r="N82">
            <v>14337</v>
          </cell>
          <cell r="O82">
            <v>16133</v>
          </cell>
          <cell r="Q82">
            <v>30470</v>
          </cell>
        </row>
        <row r="83">
          <cell r="B83" t="str">
            <v>tc®c</v>
          </cell>
          <cell r="C83" t="str">
            <v>ThÐp c­êng ®é cao</v>
          </cell>
          <cell r="D83" t="str">
            <v>kg</v>
          </cell>
          <cell r="G83">
            <v>60</v>
          </cell>
          <cell r="Q83">
            <v>122824</v>
          </cell>
          <cell r="S83">
            <v>8500</v>
          </cell>
        </row>
        <row r="84">
          <cell r="E84">
            <v>1</v>
          </cell>
          <cell r="F84" t="str">
            <v>¤ t«</v>
          </cell>
          <cell r="G84">
            <v>43</v>
          </cell>
          <cell r="H84">
            <v>5</v>
          </cell>
          <cell r="I84">
            <v>2</v>
          </cell>
          <cell r="J84">
            <v>1.1000000000000001</v>
          </cell>
          <cell r="L84">
            <v>1.05</v>
          </cell>
          <cell r="M84">
            <v>1692</v>
          </cell>
          <cell r="N84">
            <v>76221</v>
          </cell>
          <cell r="O84">
            <v>16133</v>
          </cell>
          <cell r="Q84">
            <v>92354</v>
          </cell>
        </row>
        <row r="85">
          <cell r="E85">
            <v>1</v>
          </cell>
          <cell r="F85" t="str">
            <v>¤ t«</v>
          </cell>
          <cell r="G85">
            <v>17</v>
          </cell>
          <cell r="H85">
            <v>3</v>
          </cell>
          <cell r="I85">
            <v>2</v>
          </cell>
          <cell r="J85">
            <v>1.1000000000000001</v>
          </cell>
          <cell r="L85">
            <v>1.05</v>
          </cell>
          <cell r="M85">
            <v>805</v>
          </cell>
          <cell r="N85">
            <v>14337</v>
          </cell>
          <cell r="O85">
            <v>16133</v>
          </cell>
          <cell r="Q85">
            <v>30470</v>
          </cell>
        </row>
        <row r="86">
          <cell r="B86" t="str">
            <v>Ray</v>
          </cell>
          <cell r="C86" t="str">
            <v>Ray P43</v>
          </cell>
          <cell r="D86" t="str">
            <v>kg</v>
          </cell>
          <cell r="G86">
            <v>60</v>
          </cell>
          <cell r="Q86">
            <v>122824</v>
          </cell>
          <cell r="S86">
            <v>5000</v>
          </cell>
        </row>
        <row r="87">
          <cell r="E87">
            <v>1</v>
          </cell>
          <cell r="F87" t="str">
            <v>¤ t«</v>
          </cell>
          <cell r="G87">
            <v>43</v>
          </cell>
          <cell r="H87">
            <v>5</v>
          </cell>
          <cell r="I87">
            <v>2</v>
          </cell>
          <cell r="J87">
            <v>1.1000000000000001</v>
          </cell>
          <cell r="L87">
            <v>1.05</v>
          </cell>
          <cell r="M87">
            <v>1692</v>
          </cell>
          <cell r="N87">
            <v>76221</v>
          </cell>
          <cell r="O87">
            <v>16133</v>
          </cell>
          <cell r="Q87">
            <v>92354</v>
          </cell>
        </row>
        <row r="88">
          <cell r="E88">
            <v>1</v>
          </cell>
          <cell r="F88" t="str">
            <v>¤ t«</v>
          </cell>
          <cell r="G88">
            <v>17</v>
          </cell>
          <cell r="H88">
            <v>3</v>
          </cell>
          <cell r="I88">
            <v>2</v>
          </cell>
          <cell r="J88">
            <v>1.1000000000000001</v>
          </cell>
          <cell r="L88">
            <v>1.05</v>
          </cell>
          <cell r="M88">
            <v>805</v>
          </cell>
          <cell r="N88">
            <v>14337</v>
          </cell>
          <cell r="O88">
            <v>16133</v>
          </cell>
          <cell r="Q88">
            <v>30470</v>
          </cell>
        </row>
        <row r="89">
          <cell r="B89" t="str">
            <v>xm4</v>
          </cell>
          <cell r="C89" t="str">
            <v xml:space="preserve">Xi m¨ng PC 400            </v>
          </cell>
          <cell r="D89" t="str">
            <v>kg</v>
          </cell>
          <cell r="G89">
            <v>60</v>
          </cell>
          <cell r="Q89">
            <v>132426</v>
          </cell>
          <cell r="S89">
            <v>980</v>
          </cell>
        </row>
        <row r="90">
          <cell r="E90">
            <v>1</v>
          </cell>
          <cell r="F90" t="str">
            <v>¤ t«</v>
          </cell>
          <cell r="G90">
            <v>43</v>
          </cell>
          <cell r="H90">
            <v>5</v>
          </cell>
          <cell r="I90">
            <v>3</v>
          </cell>
          <cell r="J90">
            <v>1.3</v>
          </cell>
          <cell r="L90">
            <v>1.05</v>
          </cell>
          <cell r="M90">
            <v>1692</v>
          </cell>
          <cell r="N90">
            <v>90079</v>
          </cell>
          <cell r="O90">
            <v>12702</v>
          </cell>
          <cell r="Q90">
            <v>102781</v>
          </cell>
        </row>
        <row r="91">
          <cell r="E91">
            <v>1</v>
          </cell>
          <cell r="F91" t="str">
            <v>¤ t«</v>
          </cell>
          <cell r="G91">
            <v>17</v>
          </cell>
          <cell r="H91">
            <v>3</v>
          </cell>
          <cell r="I91">
            <v>3</v>
          </cell>
          <cell r="J91">
            <v>1.3</v>
          </cell>
          <cell r="L91">
            <v>1.05</v>
          </cell>
          <cell r="M91">
            <v>805</v>
          </cell>
          <cell r="N91">
            <v>16943</v>
          </cell>
          <cell r="O91">
            <v>12702</v>
          </cell>
          <cell r="Q91">
            <v>29645</v>
          </cell>
        </row>
        <row r="92">
          <cell r="B92" t="str">
            <v>xm3</v>
          </cell>
          <cell r="C92" t="str">
            <v>Xi m¨ng PC300</v>
          </cell>
          <cell r="D92" t="str">
            <v>kg</v>
          </cell>
          <cell r="G92">
            <v>60</v>
          </cell>
          <cell r="Q92">
            <v>132426</v>
          </cell>
          <cell r="S92">
            <v>699</v>
          </cell>
        </row>
        <row r="93">
          <cell r="E93">
            <v>1</v>
          </cell>
          <cell r="F93" t="str">
            <v>¤ t«</v>
          </cell>
          <cell r="G93">
            <v>43</v>
          </cell>
          <cell r="H93">
            <v>5</v>
          </cell>
          <cell r="I93">
            <v>3</v>
          </cell>
          <cell r="J93">
            <v>1.3</v>
          </cell>
          <cell r="L93">
            <v>1.05</v>
          </cell>
          <cell r="M93">
            <v>1692</v>
          </cell>
          <cell r="N93">
            <v>90079</v>
          </cell>
          <cell r="O93">
            <v>12702</v>
          </cell>
          <cell r="Q93">
            <v>102781</v>
          </cell>
        </row>
        <row r="94">
          <cell r="E94">
            <v>1</v>
          </cell>
          <cell r="F94" t="str">
            <v>¤ t«</v>
          </cell>
          <cell r="G94">
            <v>17</v>
          </cell>
          <cell r="H94">
            <v>3</v>
          </cell>
          <cell r="I94">
            <v>3</v>
          </cell>
          <cell r="J94">
            <v>1.3</v>
          </cell>
          <cell r="L94">
            <v>1.05</v>
          </cell>
          <cell r="M94">
            <v>805</v>
          </cell>
          <cell r="N94">
            <v>16943</v>
          </cell>
          <cell r="O94">
            <v>12702</v>
          </cell>
          <cell r="Q94">
            <v>29645</v>
          </cell>
        </row>
        <row r="95">
          <cell r="B95" t="str">
            <v>pgbt</v>
          </cell>
          <cell r="C95" t="str">
            <v>Phô gia BT</v>
          </cell>
          <cell r="D95" t="str">
            <v>kg</v>
          </cell>
          <cell r="G95">
            <v>60</v>
          </cell>
          <cell r="Q95">
            <v>132426</v>
          </cell>
          <cell r="S95">
            <v>5000</v>
          </cell>
        </row>
        <row r="96">
          <cell r="E96">
            <v>1</v>
          </cell>
          <cell r="F96" t="str">
            <v>¤ t«</v>
          </cell>
          <cell r="G96">
            <v>43</v>
          </cell>
          <cell r="H96">
            <v>5</v>
          </cell>
          <cell r="I96">
            <v>3</v>
          </cell>
          <cell r="J96">
            <v>1.3</v>
          </cell>
          <cell r="L96">
            <v>1.05</v>
          </cell>
          <cell r="M96">
            <v>1692</v>
          </cell>
          <cell r="N96">
            <v>90079</v>
          </cell>
          <cell r="O96">
            <v>12702</v>
          </cell>
          <cell r="Q96">
            <v>102781</v>
          </cell>
        </row>
        <row r="97">
          <cell r="B97" t="str">
            <v>®s</v>
          </cell>
          <cell r="C97" t="str">
            <v>§Êt sÐt</v>
          </cell>
          <cell r="E97">
            <v>1</v>
          </cell>
          <cell r="F97" t="str">
            <v>¤ t«</v>
          </cell>
          <cell r="G97">
            <v>17</v>
          </cell>
          <cell r="H97">
            <v>3</v>
          </cell>
          <cell r="I97">
            <v>3</v>
          </cell>
          <cell r="J97">
            <v>1.3</v>
          </cell>
          <cell r="L97">
            <v>1.05</v>
          </cell>
          <cell r="M97">
            <v>805</v>
          </cell>
          <cell r="N97">
            <v>16943</v>
          </cell>
          <cell r="O97">
            <v>12702</v>
          </cell>
          <cell r="Q97">
            <v>29645</v>
          </cell>
          <cell r="S97">
            <v>13000</v>
          </cell>
        </row>
        <row r="98">
          <cell r="B98" t="str">
            <v>pghd</v>
          </cell>
          <cell r="C98" t="str">
            <v>Phô giac ho¸ dÎo</v>
          </cell>
          <cell r="D98" t="str">
            <v>kg</v>
          </cell>
          <cell r="G98">
            <v>60</v>
          </cell>
          <cell r="Q98">
            <v>132426</v>
          </cell>
          <cell r="S98">
            <v>8000</v>
          </cell>
        </row>
        <row r="99">
          <cell r="B99" t="str">
            <v>c©y</v>
          </cell>
          <cell r="C99" t="str">
            <v>C©y chèng</v>
          </cell>
          <cell r="E99">
            <v>1</v>
          </cell>
          <cell r="F99" t="str">
            <v>¤ t«</v>
          </cell>
          <cell r="G99">
            <v>43</v>
          </cell>
          <cell r="H99">
            <v>5</v>
          </cell>
          <cell r="I99">
            <v>3</v>
          </cell>
          <cell r="J99">
            <v>1.3</v>
          </cell>
          <cell r="L99">
            <v>1.05</v>
          </cell>
          <cell r="M99">
            <v>1692</v>
          </cell>
          <cell r="N99">
            <v>90079</v>
          </cell>
          <cell r="O99">
            <v>12702</v>
          </cell>
          <cell r="Q99">
            <v>102781</v>
          </cell>
        </row>
        <row r="100">
          <cell r="B100" t="str">
            <v>pgccn</v>
          </cell>
          <cell r="C100" t="str">
            <v>Phô gia chèng co ngãt</v>
          </cell>
          <cell r="D100" t="str">
            <v>kg</v>
          </cell>
          <cell r="E100">
            <v>1</v>
          </cell>
          <cell r="F100" t="str">
            <v>¤ t«</v>
          </cell>
          <cell r="G100">
            <v>17</v>
          </cell>
          <cell r="H100">
            <v>3</v>
          </cell>
          <cell r="I100">
            <v>3</v>
          </cell>
          <cell r="J100">
            <v>1.3</v>
          </cell>
          <cell r="L100">
            <v>1.05</v>
          </cell>
          <cell r="M100">
            <v>805</v>
          </cell>
          <cell r="N100">
            <v>16943</v>
          </cell>
          <cell r="O100">
            <v>12702</v>
          </cell>
          <cell r="Q100">
            <v>29645</v>
          </cell>
          <cell r="S100">
            <v>10000</v>
          </cell>
        </row>
        <row r="101">
          <cell r="B101" t="str">
            <v>m ct</v>
          </cell>
          <cell r="C101" t="str">
            <v>Mµng chèng thÊm + Phô gia dÝnh b¸m</v>
          </cell>
          <cell r="D101" t="str">
            <v>kg</v>
          </cell>
        </row>
        <row r="102">
          <cell r="B102" t="str">
            <v>l cs</v>
          </cell>
          <cell r="C102" t="str">
            <v>L­ìi c­a s¾t</v>
          </cell>
          <cell r="D102" t="str">
            <v>c¸i</v>
          </cell>
          <cell r="S102">
            <v>3000</v>
          </cell>
        </row>
        <row r="103">
          <cell r="B103" t="str">
            <v>b l2</v>
          </cell>
          <cell r="C103" t="str">
            <v>Bul«ng d=20</v>
          </cell>
          <cell r="D103" t="str">
            <v>c¸i</v>
          </cell>
          <cell r="S103">
            <v>4000</v>
          </cell>
        </row>
        <row r="104">
          <cell r="B104" t="str">
            <v>b l</v>
          </cell>
          <cell r="C104" t="str">
            <v>Bul«ng</v>
          </cell>
          <cell r="D104" t="str">
            <v>c¸i</v>
          </cell>
          <cell r="S104">
            <v>2727</v>
          </cell>
        </row>
        <row r="105">
          <cell r="B105" t="str">
            <v>b l6</v>
          </cell>
          <cell r="C105" t="str">
            <v>Bul«ng d=6</v>
          </cell>
          <cell r="D105" t="str">
            <v>c¸i</v>
          </cell>
          <cell r="S105">
            <v>2000</v>
          </cell>
        </row>
        <row r="106">
          <cell r="B106" t="str">
            <v>® c</v>
          </cell>
          <cell r="C106" t="str">
            <v>§¸ c¾t</v>
          </cell>
          <cell r="D106" t="str">
            <v>Viªn</v>
          </cell>
          <cell r="S106">
            <v>6000</v>
          </cell>
        </row>
        <row r="107">
          <cell r="B107" t="str">
            <v>¤ xy</v>
          </cell>
          <cell r="C107" t="str">
            <v>¤ xy</v>
          </cell>
          <cell r="D107" t="str">
            <v>chai</v>
          </cell>
          <cell r="S107">
            <v>25000</v>
          </cell>
        </row>
        <row r="108">
          <cell r="B108" t="str">
            <v>® ®</v>
          </cell>
          <cell r="C108" t="str">
            <v>§Êt ®Ìn</v>
          </cell>
          <cell r="D108" t="str">
            <v>kg</v>
          </cell>
          <cell r="S108">
            <v>7818</v>
          </cell>
        </row>
        <row r="109">
          <cell r="B109" t="str">
            <v>® ®Øa</v>
          </cell>
          <cell r="C109" t="str">
            <v>§inh ®Øa</v>
          </cell>
          <cell r="D109" t="str">
            <v>c¸i</v>
          </cell>
          <cell r="S109">
            <v>1200</v>
          </cell>
        </row>
        <row r="110">
          <cell r="B110" t="str">
            <v>® cr</v>
          </cell>
          <cell r="C110" t="str">
            <v>§inh Cr¨mp«ng</v>
          </cell>
          <cell r="D110" t="str">
            <v>c¸i</v>
          </cell>
          <cell r="R110">
            <v>20000</v>
          </cell>
          <cell r="S110">
            <v>1000</v>
          </cell>
        </row>
        <row r="111">
          <cell r="B111" t="str">
            <v>® ®­êng</v>
          </cell>
          <cell r="C111" t="str">
            <v>§inh ®­êng</v>
          </cell>
          <cell r="D111" t="str">
            <v>c¸i</v>
          </cell>
          <cell r="S111">
            <v>5000</v>
          </cell>
        </row>
        <row r="112">
          <cell r="B112" t="str">
            <v>d bc</v>
          </cell>
          <cell r="C112" t="str">
            <v>DÇu b«i tr¬n</v>
          </cell>
          <cell r="D112" t="str">
            <v>kg</v>
          </cell>
          <cell r="S112">
            <v>2500</v>
          </cell>
        </row>
        <row r="113">
          <cell r="B113" t="str">
            <v>« g</v>
          </cell>
          <cell r="C113" t="str">
            <v>èng gen</v>
          </cell>
          <cell r="D113" t="str">
            <v>m</v>
          </cell>
          <cell r="S113">
            <v>45000</v>
          </cell>
        </row>
        <row r="114">
          <cell r="B114" t="str">
            <v>« n</v>
          </cell>
          <cell r="C114" t="str">
            <v>èng nèi</v>
          </cell>
          <cell r="D114" t="str">
            <v>m</v>
          </cell>
          <cell r="S114">
            <v>45000</v>
          </cell>
        </row>
        <row r="115">
          <cell r="B115" t="str">
            <v>« t</v>
          </cell>
          <cell r="C115" t="str">
            <v>èng thÐp d=110</v>
          </cell>
          <cell r="D115" t="str">
            <v>m</v>
          </cell>
          <cell r="S115">
            <v>79168</v>
          </cell>
        </row>
        <row r="116">
          <cell r="B116" t="str">
            <v>l l</v>
          </cell>
          <cell r="C116" t="str">
            <v>LËp l¸ch</v>
          </cell>
          <cell r="D116" t="str">
            <v>bé</v>
          </cell>
          <cell r="S116">
            <v>50000</v>
          </cell>
        </row>
        <row r="117">
          <cell r="B117" t="str">
            <v>S cg</v>
          </cell>
          <cell r="C117" t="str">
            <v>S¬n chèng gØ</v>
          </cell>
          <cell r="D117" t="str">
            <v>kg</v>
          </cell>
          <cell r="S117">
            <v>12744</v>
          </cell>
        </row>
        <row r="118">
          <cell r="B118" t="str">
            <v>S¬n</v>
          </cell>
          <cell r="C118" t="str">
            <v>S¬n bãng</v>
          </cell>
          <cell r="D118" t="str">
            <v>kg</v>
          </cell>
          <cell r="S118">
            <v>30000</v>
          </cell>
        </row>
        <row r="119">
          <cell r="B119" t="str">
            <v>t ®</v>
          </cell>
          <cell r="C119" t="str">
            <v>T¨ng ®¬</v>
          </cell>
          <cell r="D119" t="str">
            <v>c¸i</v>
          </cell>
          <cell r="S119">
            <v>18000</v>
          </cell>
        </row>
        <row r="120">
          <cell r="B120" t="str">
            <v>t vg</v>
          </cell>
          <cell r="C120" t="str">
            <v>Tµ vÑt gç</v>
          </cell>
          <cell r="D120" t="str">
            <v>thanh</v>
          </cell>
          <cell r="S120">
            <v>100000</v>
          </cell>
        </row>
        <row r="121">
          <cell r="B121" t="str">
            <v>X¨ng</v>
          </cell>
          <cell r="C121" t="str">
            <v>X¨ng</v>
          </cell>
          <cell r="D121" t="str">
            <v>kg</v>
          </cell>
          <cell r="S121">
            <v>3000</v>
          </cell>
        </row>
        <row r="122">
          <cell r="B122" t="str">
            <v>dm</v>
          </cell>
          <cell r="C122" t="str">
            <v>DÇu mazut</v>
          </cell>
          <cell r="D122" t="str">
            <v>kg</v>
          </cell>
          <cell r="S122">
            <v>2500</v>
          </cell>
        </row>
        <row r="123">
          <cell r="B123" t="str">
            <v>« g+n</v>
          </cell>
          <cell r="C123" t="str">
            <v>èng gang + n¾p ®Ëy</v>
          </cell>
          <cell r="D123" t="str">
            <v>kg</v>
          </cell>
          <cell r="S123">
            <v>8000</v>
          </cell>
        </row>
        <row r="124">
          <cell r="B124" t="str">
            <v>t c</v>
          </cell>
          <cell r="C124" t="str">
            <v>Than c¸m</v>
          </cell>
          <cell r="D124" t="str">
            <v>kg</v>
          </cell>
          <cell r="S124">
            <v>500</v>
          </cell>
        </row>
        <row r="125">
          <cell r="B125" t="str">
            <v>gtc</v>
          </cell>
          <cell r="C125" t="str">
            <v>G¹ch thñ c«ng 2 lç</v>
          </cell>
          <cell r="D125" t="str">
            <v>viªn</v>
          </cell>
        </row>
        <row r="126">
          <cell r="B126" t="str">
            <v>ms</v>
          </cell>
          <cell r="C126" t="str">
            <v>Mãc s¾t</v>
          </cell>
          <cell r="D126" t="str">
            <v>c¸i</v>
          </cell>
        </row>
        <row r="127">
          <cell r="B127" t="str">
            <v>bt</v>
          </cell>
          <cell r="C127" t="str">
            <v>Bao t¶i</v>
          </cell>
          <cell r="D127" t="str">
            <v>m2</v>
          </cell>
          <cell r="S127">
            <v>3000</v>
          </cell>
        </row>
        <row r="128">
          <cell r="B128" t="str">
            <v>c</v>
          </cell>
          <cell r="C128" t="str">
            <v>Cñi</v>
          </cell>
          <cell r="D128" t="str">
            <v>kg</v>
          </cell>
          <cell r="S128">
            <v>455</v>
          </cell>
        </row>
        <row r="129">
          <cell r="C129" t="str">
            <v>Gèi cÇu</v>
          </cell>
          <cell r="S129">
            <v>1300000</v>
          </cell>
        </row>
        <row r="140">
          <cell r="B140" t="str">
            <v>KH</v>
          </cell>
          <cell r="C140" t="str">
            <v>NC-BËc</v>
          </cell>
          <cell r="D140" t="str">
            <v>§V</v>
          </cell>
          <cell r="E140" t="str">
            <v>T.L­îng §V</v>
          </cell>
          <cell r="F140" t="str">
            <v>P.TiÖn V/C</v>
          </cell>
          <cell r="G140" t="str">
            <v>Cù Ly V/C T.TÕ (Km)</v>
          </cell>
          <cell r="H140" t="str">
            <v>CÊp §­êng</v>
          </cell>
          <cell r="I140" t="str">
            <v>CÊp Lo¹i VËt T­</v>
          </cell>
          <cell r="J140" t="str">
            <v>HÖ sè BH</v>
          </cell>
          <cell r="K140" t="str">
            <v>HÖ sè NHB</v>
          </cell>
          <cell r="L140" t="str">
            <v>HÖ sè VAT</v>
          </cell>
          <cell r="M140" t="str">
            <v>G.C­íc 89/CP</v>
          </cell>
          <cell r="N140" t="str">
            <v>Chi PhÝ V/C</v>
          </cell>
          <cell r="O140" t="str">
            <v>C.PhÝ bèc dì (§ång)</v>
          </cell>
          <cell r="P140" t="str">
            <v>Chi phÝ tù ®æ (§ång)</v>
          </cell>
          <cell r="Q140" t="str">
            <v>Tæng C.PhÝ V/C (§ång)</v>
          </cell>
          <cell r="R140" t="str">
            <v>Ngµy C«ng</v>
          </cell>
          <cell r="S140" t="str">
            <v>Ngµy C«ng</v>
          </cell>
        </row>
        <row r="142">
          <cell r="C142">
            <v>2</v>
          </cell>
          <cell r="D142">
            <v>3</v>
          </cell>
          <cell r="E142">
            <v>4</v>
          </cell>
          <cell r="F142">
            <v>5</v>
          </cell>
          <cell r="G142">
            <v>6</v>
          </cell>
          <cell r="H142">
            <v>7</v>
          </cell>
          <cell r="I142">
            <v>8</v>
          </cell>
          <cell r="J142">
            <v>9</v>
          </cell>
          <cell r="K142">
            <v>10</v>
          </cell>
          <cell r="L142">
            <v>11</v>
          </cell>
          <cell r="M142">
            <v>12</v>
          </cell>
          <cell r="N142" t="str">
            <v>13=4x6x9x10x12/11</v>
          </cell>
          <cell r="O142">
            <v>14</v>
          </cell>
          <cell r="P142">
            <v>15</v>
          </cell>
          <cell r="Q142" t="str">
            <v>16 = 13+14+15</v>
          </cell>
          <cell r="R142">
            <v>16</v>
          </cell>
          <cell r="S142">
            <v>16</v>
          </cell>
        </row>
        <row r="144">
          <cell r="B144" t="str">
            <v>2,5/7</v>
          </cell>
          <cell r="C144" t="str">
            <v>Nh©n c«ng 2,5/7</v>
          </cell>
          <cell r="D144" t="str">
            <v xml:space="preserve">C«ng </v>
          </cell>
          <cell r="G144">
            <v>0</v>
          </cell>
          <cell r="Q144">
            <v>0</v>
          </cell>
          <cell r="R144">
            <v>13215</v>
          </cell>
          <cell r="S144">
            <v>13215</v>
          </cell>
        </row>
        <row r="145">
          <cell r="B145" t="str">
            <v>2,7/7</v>
          </cell>
          <cell r="C145" t="str">
            <v>Nh©n c«ng 2,7/7</v>
          </cell>
          <cell r="D145" t="str">
            <v xml:space="preserve">C«ng </v>
          </cell>
          <cell r="R145">
            <v>13481</v>
          </cell>
          <cell r="S145">
            <v>13481</v>
          </cell>
        </row>
        <row r="146">
          <cell r="B146" t="str">
            <v>3,0/7</v>
          </cell>
          <cell r="C146" t="str">
            <v>Nh©n c«ng 3,0/7</v>
          </cell>
          <cell r="D146" t="str">
            <v xml:space="preserve">C«ng </v>
          </cell>
          <cell r="R146">
            <v>13878</v>
          </cell>
          <cell r="S146">
            <v>13878</v>
          </cell>
        </row>
        <row r="147">
          <cell r="B147" t="str">
            <v>3,2/7</v>
          </cell>
          <cell r="C147" t="str">
            <v>Nh©n c«ng 3,2/7</v>
          </cell>
          <cell r="D147" t="str">
            <v xml:space="preserve">C«ng </v>
          </cell>
          <cell r="R147">
            <v>14171</v>
          </cell>
          <cell r="S147">
            <v>14171</v>
          </cell>
        </row>
        <row r="148">
          <cell r="B148" t="str">
            <v>3,5/7</v>
          </cell>
          <cell r="C148" t="str">
            <v>Nh©n c«ng 3,5/7</v>
          </cell>
          <cell r="D148" t="str">
            <v xml:space="preserve">C«ng </v>
          </cell>
          <cell r="R148">
            <v>14611</v>
          </cell>
          <cell r="S148">
            <v>14611</v>
          </cell>
        </row>
        <row r="149">
          <cell r="B149" t="str">
            <v>3,7/7</v>
          </cell>
          <cell r="C149" t="str">
            <v>Nh©n c«ng 3,7/7</v>
          </cell>
          <cell r="D149" t="str">
            <v xml:space="preserve">C«ng </v>
          </cell>
          <cell r="R149">
            <v>14904</v>
          </cell>
          <cell r="S149">
            <v>14904</v>
          </cell>
        </row>
        <row r="150">
          <cell r="B150" t="str">
            <v>4,0/7</v>
          </cell>
          <cell r="C150" t="str">
            <v>Nh©n c«ng 4,0/7</v>
          </cell>
          <cell r="D150" t="str">
            <v xml:space="preserve">C«ng </v>
          </cell>
          <cell r="R150">
            <v>15344</v>
          </cell>
          <cell r="S150">
            <v>15344</v>
          </cell>
        </row>
        <row r="151">
          <cell r="B151" t="str">
            <v>4,5/7</v>
          </cell>
          <cell r="C151" t="str">
            <v>Nh©n c«ng 4,5/7</v>
          </cell>
          <cell r="D151" t="str">
            <v xml:space="preserve">C«ng </v>
          </cell>
          <cell r="R151">
            <v>16914</v>
          </cell>
          <cell r="S151">
            <v>16914</v>
          </cell>
        </row>
        <row r="152">
          <cell r="B152" t="str">
            <v>5,0/7</v>
          </cell>
          <cell r="C152" t="str">
            <v>Nh©n c«ng 5,0/7</v>
          </cell>
          <cell r="D152" t="str">
            <v xml:space="preserve">C«ng </v>
          </cell>
          <cell r="R152">
            <v>18484</v>
          </cell>
          <cell r="S152">
            <v>18484</v>
          </cell>
        </row>
        <row r="162">
          <cell r="R162" t="str">
            <v>HÖ sè</v>
          </cell>
          <cell r="S162">
            <v>1</v>
          </cell>
        </row>
        <row r="163">
          <cell r="B163" t="str">
            <v>KH</v>
          </cell>
          <cell r="C163" t="str">
            <v>M¸y thi c«ng</v>
          </cell>
          <cell r="D163" t="str">
            <v>§V</v>
          </cell>
          <cell r="E163" t="str">
            <v>T.L­îng §V</v>
          </cell>
          <cell r="F163" t="str">
            <v>P.TiÖn V/C</v>
          </cell>
          <cell r="G163" t="str">
            <v>Cù Ly V/C T.TÕ (Km)</v>
          </cell>
          <cell r="H163" t="str">
            <v>CÊp §­êng</v>
          </cell>
          <cell r="I163" t="str">
            <v>CÊp Lo¹i VËt T­</v>
          </cell>
          <cell r="J163" t="str">
            <v>HÖ sè BH</v>
          </cell>
          <cell r="K163" t="str">
            <v>HÖ sè NHB</v>
          </cell>
          <cell r="L163" t="str">
            <v>HÖ sè VAT</v>
          </cell>
          <cell r="M163" t="str">
            <v>G.C­íc 89/CP</v>
          </cell>
          <cell r="N163" t="str">
            <v>Chi PhÝ V/C</v>
          </cell>
          <cell r="O163" t="str">
            <v>C.PhÝ bèc dì (§ång)</v>
          </cell>
          <cell r="P163" t="str">
            <v>Chi phÝ tù ®æ (§ång)</v>
          </cell>
          <cell r="Q163" t="str">
            <v>Tæng C.PhÝ V/C (§ång)</v>
          </cell>
          <cell r="R163" t="str">
            <v>§¬n gi¸</v>
          </cell>
          <cell r="S163" t="str">
            <v>§¬n gi¸</v>
          </cell>
        </row>
        <row r="165">
          <cell r="C165">
            <v>2</v>
          </cell>
          <cell r="D165">
            <v>3</v>
          </cell>
          <cell r="E165">
            <v>4</v>
          </cell>
          <cell r="F165">
            <v>5</v>
          </cell>
          <cell r="G165">
            <v>6</v>
          </cell>
          <cell r="H165">
            <v>7</v>
          </cell>
          <cell r="I165">
            <v>8</v>
          </cell>
          <cell r="J165">
            <v>9</v>
          </cell>
          <cell r="K165">
            <v>10</v>
          </cell>
          <cell r="L165">
            <v>11</v>
          </cell>
          <cell r="M165">
            <v>12</v>
          </cell>
          <cell r="N165" t="str">
            <v>13=4x6x9x10x12/11</v>
          </cell>
          <cell r="O165">
            <v>14</v>
          </cell>
          <cell r="P165">
            <v>15</v>
          </cell>
          <cell r="Q165" t="str">
            <v>16 = 13+14+15</v>
          </cell>
          <cell r="R165">
            <v>16</v>
          </cell>
          <cell r="S165">
            <v>16</v>
          </cell>
        </row>
        <row r="166">
          <cell r="B166" t="str">
            <v>«tn7</v>
          </cell>
          <cell r="C166" t="str">
            <v>¤t« t­íi nhùa 7T</v>
          </cell>
          <cell r="D166" t="str">
            <v>Ca</v>
          </cell>
          <cell r="R166">
            <v>745096</v>
          </cell>
          <cell r="S166">
            <v>745096</v>
          </cell>
        </row>
        <row r="167">
          <cell r="B167" t="str">
            <v>«tn5</v>
          </cell>
          <cell r="C167" t="str">
            <v>¤t« t­íi n­íc 5m3</v>
          </cell>
          <cell r="D167" t="str">
            <v>Ca</v>
          </cell>
          <cell r="R167">
            <v>343052</v>
          </cell>
          <cell r="S167">
            <v>343052</v>
          </cell>
        </row>
        <row r="168">
          <cell r="B168" t="str">
            <v>«10</v>
          </cell>
          <cell r="C168" t="str">
            <v>¤t« tù ®æ 10T</v>
          </cell>
          <cell r="D168" t="str">
            <v>Ca</v>
          </cell>
          <cell r="R168">
            <v>525740</v>
          </cell>
          <cell r="S168">
            <v>525740</v>
          </cell>
        </row>
        <row r="169">
          <cell r="B169" t="str">
            <v>«7</v>
          </cell>
          <cell r="C169" t="str">
            <v>¤t« tù ®æ 7T</v>
          </cell>
          <cell r="D169" t="str">
            <v>Ca</v>
          </cell>
          <cell r="R169">
            <v>444551</v>
          </cell>
          <cell r="S169">
            <v>444551</v>
          </cell>
        </row>
        <row r="170">
          <cell r="B170" t="str">
            <v>«6</v>
          </cell>
          <cell r="C170" t="str">
            <v>¤t« v/c BT 6m3</v>
          </cell>
          <cell r="D170" t="str">
            <v>Ca</v>
          </cell>
          <cell r="R170">
            <v>697345</v>
          </cell>
          <cell r="S170">
            <v>697345</v>
          </cell>
        </row>
        <row r="171">
          <cell r="B171" t="str">
            <v>®bl25</v>
          </cell>
          <cell r="C171" t="str">
            <v>§Çm b¸nh lèp 25T</v>
          </cell>
          <cell r="D171" t="str">
            <v>Ca</v>
          </cell>
          <cell r="R171">
            <v>505651</v>
          </cell>
          <cell r="S171">
            <v>505651</v>
          </cell>
        </row>
        <row r="172">
          <cell r="B172" t="str">
            <v>bv</v>
          </cell>
          <cell r="C172" t="str">
            <v>B¬m v÷a XM</v>
          </cell>
          <cell r="D172" t="str">
            <v>Ca</v>
          </cell>
          <cell r="R172">
            <v>112728</v>
          </cell>
          <cell r="S172">
            <v>112728</v>
          </cell>
        </row>
        <row r="173">
          <cell r="B173" t="str">
            <v>c10</v>
          </cell>
          <cell r="C173" t="str">
            <v>CÈu 10T</v>
          </cell>
          <cell r="D173" t="str">
            <v>Ca</v>
          </cell>
          <cell r="R173">
            <v>615511</v>
          </cell>
          <cell r="S173">
            <v>615511</v>
          </cell>
        </row>
        <row r="174">
          <cell r="B174" t="str">
            <v>c16</v>
          </cell>
          <cell r="C174" t="str">
            <v>CÈu 16T</v>
          </cell>
          <cell r="D174" t="str">
            <v>Ca</v>
          </cell>
          <cell r="R174">
            <v>823425</v>
          </cell>
          <cell r="S174">
            <v>823425</v>
          </cell>
        </row>
        <row r="175">
          <cell r="B175" t="str">
            <v>c25</v>
          </cell>
          <cell r="C175" t="str">
            <v>CÈu 25T</v>
          </cell>
          <cell r="D175" t="str">
            <v>Ca</v>
          </cell>
          <cell r="R175">
            <v>1148366</v>
          </cell>
          <cell r="S175">
            <v>1148366</v>
          </cell>
        </row>
        <row r="176">
          <cell r="B176" t="str">
            <v>c5</v>
          </cell>
          <cell r="C176" t="str">
            <v>CÈu 5T</v>
          </cell>
          <cell r="D176" t="str">
            <v>Ca</v>
          </cell>
          <cell r="R176">
            <v>292034</v>
          </cell>
          <cell r="S176">
            <v>292034</v>
          </cell>
        </row>
        <row r="177">
          <cell r="B177" t="str">
            <v>cc30</v>
          </cell>
          <cell r="C177" t="str">
            <v>CÈu cæng 30T</v>
          </cell>
          <cell r="D177" t="str">
            <v>Ca</v>
          </cell>
          <cell r="R177">
            <v>735494.24</v>
          </cell>
          <cell r="S177">
            <v>735494.2</v>
          </cell>
        </row>
        <row r="178">
          <cell r="B178" t="str">
            <v>cx50</v>
          </cell>
          <cell r="C178" t="str">
            <v>CÈu xÝch 50T</v>
          </cell>
          <cell r="D178" t="str">
            <v>Ca</v>
          </cell>
          <cell r="R178">
            <v>1639226</v>
          </cell>
          <cell r="S178">
            <v>1639226</v>
          </cell>
        </row>
        <row r="179">
          <cell r="B179" t="str">
            <v>k250</v>
          </cell>
          <cell r="C179" t="str">
            <v>KÝch 250T</v>
          </cell>
          <cell r="D179" t="str">
            <v>Ca</v>
          </cell>
          <cell r="R179">
            <v>86813</v>
          </cell>
          <cell r="S179">
            <v>86813</v>
          </cell>
        </row>
        <row r="180">
          <cell r="B180" t="str">
            <v>k500</v>
          </cell>
          <cell r="C180" t="str">
            <v>KÝch 500T</v>
          </cell>
          <cell r="D180" t="str">
            <v>Ca</v>
          </cell>
          <cell r="R180">
            <v>102248</v>
          </cell>
          <cell r="S180">
            <v>102248</v>
          </cell>
        </row>
        <row r="181">
          <cell r="B181" t="str">
            <v>l10</v>
          </cell>
          <cell r="C181" t="str">
            <v>Lu 10T</v>
          </cell>
          <cell r="D181" t="str">
            <v>Ca</v>
          </cell>
          <cell r="R181">
            <v>288922</v>
          </cell>
          <cell r="S181">
            <v>288922</v>
          </cell>
        </row>
        <row r="182">
          <cell r="B182" t="str">
            <v>lbl16</v>
          </cell>
          <cell r="C182" t="str">
            <v>Lu b¸nh lèp 16T</v>
          </cell>
          <cell r="D182" t="str">
            <v>Ca</v>
          </cell>
          <cell r="R182">
            <v>432053</v>
          </cell>
          <cell r="S182">
            <v>432053</v>
          </cell>
        </row>
        <row r="183">
          <cell r="B183" t="str">
            <v>lr25</v>
          </cell>
          <cell r="C183" t="str">
            <v>Lu rung 25T</v>
          </cell>
          <cell r="D183" t="str">
            <v>Ca</v>
          </cell>
          <cell r="R183">
            <v>928648</v>
          </cell>
          <cell r="S183">
            <v>928648</v>
          </cell>
        </row>
        <row r="184">
          <cell r="B184" t="str">
            <v>m®&lt;0,8</v>
          </cell>
          <cell r="C184" t="str">
            <v>M¸y ®µo &lt;=0,8m3</v>
          </cell>
          <cell r="D184" t="str">
            <v>Ca</v>
          </cell>
          <cell r="R184">
            <v>705849</v>
          </cell>
          <cell r="S184">
            <v>705849</v>
          </cell>
        </row>
        <row r="185">
          <cell r="B185" t="str">
            <v>®25</v>
          </cell>
          <cell r="C185" t="str">
            <v>M¸y ®Çm 25T</v>
          </cell>
          <cell r="D185" t="str">
            <v>Ca</v>
          </cell>
          <cell r="R185">
            <v>505651</v>
          </cell>
          <cell r="S185">
            <v>505651</v>
          </cell>
        </row>
        <row r="186">
          <cell r="B186" t="str">
            <v>®16</v>
          </cell>
          <cell r="C186" t="str">
            <v>M¸y ®Çm 16T</v>
          </cell>
          <cell r="D186" t="str">
            <v>Ca</v>
          </cell>
          <cell r="R186">
            <v>928648</v>
          </cell>
          <cell r="S186">
            <v>928648</v>
          </cell>
        </row>
        <row r="187">
          <cell r="B187" t="str">
            <v>®9</v>
          </cell>
          <cell r="C187" t="str">
            <v>M¸y ®Çm 9T</v>
          </cell>
          <cell r="D187" t="str">
            <v>Ca</v>
          </cell>
          <cell r="R187">
            <v>443844</v>
          </cell>
          <cell r="S187">
            <v>443844</v>
          </cell>
        </row>
        <row r="188">
          <cell r="B188" t="str">
            <v>®b1</v>
          </cell>
          <cell r="C188" t="str">
            <v>M¸y ®Çm bµn 1KW</v>
          </cell>
          <cell r="D188" t="str">
            <v>Ca</v>
          </cell>
          <cell r="R188">
            <v>32525</v>
          </cell>
          <cell r="S188">
            <v>32525</v>
          </cell>
        </row>
        <row r="189">
          <cell r="B189" t="str">
            <v>® d1,5</v>
          </cell>
          <cell r="C189" t="str">
            <v>M¸y ®Çm dïi 1,5KW</v>
          </cell>
          <cell r="D189" t="str">
            <v>Ca</v>
          </cell>
          <cell r="R189">
            <v>37456</v>
          </cell>
          <cell r="S189">
            <v>37456</v>
          </cell>
        </row>
        <row r="190">
          <cell r="B190" t="str">
            <v>bn20</v>
          </cell>
          <cell r="C190" t="str">
            <v>M¸y b¬m n­íc 20KW</v>
          </cell>
          <cell r="D190" t="str">
            <v>Ca</v>
          </cell>
          <cell r="R190">
            <v>107630</v>
          </cell>
          <cell r="S190">
            <v>107630</v>
          </cell>
        </row>
        <row r="191">
          <cell r="B191" t="str">
            <v>bn75</v>
          </cell>
          <cell r="C191" t="str">
            <v>M¸y b¬m n­íc 75CV</v>
          </cell>
          <cell r="D191" t="str">
            <v>Ca</v>
          </cell>
          <cell r="R191">
            <v>466499</v>
          </cell>
          <cell r="S191">
            <v>466499</v>
          </cell>
        </row>
        <row r="192">
          <cell r="B192" t="str">
            <v>cc</v>
          </cell>
          <cell r="C192" t="str">
            <v>M¸y c¾t</v>
          </cell>
          <cell r="D192" t="str">
            <v>Ca</v>
          </cell>
          <cell r="R192">
            <v>39789</v>
          </cell>
          <cell r="S192">
            <v>39789</v>
          </cell>
        </row>
        <row r="193">
          <cell r="B193" t="str">
            <v>c«5</v>
          </cell>
          <cell r="C193" t="str">
            <v>M¸y c¾t èng 5KW</v>
          </cell>
          <cell r="D193" t="str">
            <v>Ca</v>
          </cell>
          <cell r="R193">
            <v>46496</v>
          </cell>
          <cell r="S193">
            <v>46496</v>
          </cell>
        </row>
        <row r="194">
          <cell r="B194" t="str">
            <v>ct</v>
          </cell>
          <cell r="C194" t="str">
            <v>M¸y c¾t thÐp</v>
          </cell>
          <cell r="D194" t="str">
            <v>Ca</v>
          </cell>
          <cell r="R194">
            <v>164322</v>
          </cell>
          <cell r="S194">
            <v>164322</v>
          </cell>
        </row>
        <row r="195">
          <cell r="B195" t="str">
            <v>cuct</v>
          </cell>
          <cell r="C195" t="str">
            <v>M¸y c¾t uèn cèt thÐp</v>
          </cell>
          <cell r="D195" t="str">
            <v>Ca</v>
          </cell>
          <cell r="R195">
            <v>39789</v>
          </cell>
          <cell r="S195">
            <v>39789</v>
          </cell>
        </row>
        <row r="196">
          <cell r="B196" t="str">
            <v>c «</v>
          </cell>
          <cell r="C196" t="str">
            <v>M¸y cuèn èng</v>
          </cell>
          <cell r="D196" t="str">
            <v>Ca</v>
          </cell>
          <cell r="R196">
            <v>43589</v>
          </cell>
          <cell r="S196">
            <v>43589</v>
          </cell>
        </row>
        <row r="197">
          <cell r="B197" t="str">
            <v>h23</v>
          </cell>
          <cell r="C197" t="str">
            <v>M¸y hµn 23KW</v>
          </cell>
          <cell r="D197" t="str">
            <v>Ca</v>
          </cell>
          <cell r="R197">
            <v>77338</v>
          </cell>
          <cell r="S197">
            <v>77338</v>
          </cell>
        </row>
        <row r="198">
          <cell r="B198" t="str">
            <v>kbt</v>
          </cell>
          <cell r="C198" t="str">
            <v>M¸y khoan BT</v>
          </cell>
          <cell r="D198" t="str">
            <v>Ca</v>
          </cell>
          <cell r="R198">
            <v>27758</v>
          </cell>
          <cell r="S198">
            <v>27758</v>
          </cell>
        </row>
        <row r="199">
          <cell r="B199" t="str">
            <v>ks4,5</v>
          </cell>
          <cell r="C199" t="str">
            <v>M¸y khoan s¾t</v>
          </cell>
          <cell r="D199" t="str">
            <v>Ca</v>
          </cell>
          <cell r="R199">
            <v>72334</v>
          </cell>
          <cell r="S199">
            <v>72334</v>
          </cell>
        </row>
        <row r="200">
          <cell r="B200" t="str">
            <v>l8,5</v>
          </cell>
          <cell r="C200" t="str">
            <v>M¸y lu 8.5T</v>
          </cell>
          <cell r="D200" t="str">
            <v>Ca</v>
          </cell>
          <cell r="R200">
            <v>252823</v>
          </cell>
          <cell r="S200">
            <v>252823</v>
          </cell>
        </row>
        <row r="201">
          <cell r="B201" t="str">
            <v>lc15</v>
          </cell>
          <cell r="C201" t="str">
            <v>M¸y luån c¸p 15KW</v>
          </cell>
          <cell r="D201" t="str">
            <v>Ca</v>
          </cell>
          <cell r="R201">
            <v>211837</v>
          </cell>
          <cell r="S201">
            <v>211837</v>
          </cell>
        </row>
        <row r="202">
          <cell r="B202" t="str">
            <v>nk10</v>
          </cell>
          <cell r="C202" t="str">
            <v>M¸y nÐn khÝ 10m3/ph</v>
          </cell>
          <cell r="D202" t="str">
            <v>Ca</v>
          </cell>
          <cell r="R202">
            <v>387267</v>
          </cell>
          <cell r="S202">
            <v>387267</v>
          </cell>
        </row>
        <row r="203">
          <cell r="B203" t="str">
            <v>nk6</v>
          </cell>
          <cell r="C203" t="str">
            <v>M¸y nÐn khÝ 6m3/ph</v>
          </cell>
          <cell r="D203" t="str">
            <v>Ca</v>
          </cell>
          <cell r="R203">
            <v>315177</v>
          </cell>
          <cell r="S203">
            <v>315177</v>
          </cell>
        </row>
        <row r="204">
          <cell r="B204" t="str">
            <v>u110</v>
          </cell>
          <cell r="C204" t="str">
            <v>M¸y ñi 110cv</v>
          </cell>
          <cell r="D204" t="str">
            <v>Ca</v>
          </cell>
          <cell r="R204">
            <v>669348</v>
          </cell>
          <cell r="S204">
            <v>669348</v>
          </cell>
        </row>
        <row r="205">
          <cell r="B205" t="str">
            <v>r20</v>
          </cell>
          <cell r="C205" t="str">
            <v>M¸y r¶i 20T/h</v>
          </cell>
          <cell r="D205" t="str">
            <v>Ca</v>
          </cell>
          <cell r="R205">
            <v>643252</v>
          </cell>
          <cell r="S205">
            <v>643252</v>
          </cell>
        </row>
        <row r="206">
          <cell r="B206" t="str">
            <v>r50-60</v>
          </cell>
          <cell r="C206" t="str">
            <v>M¸y r¶i 50-60m3/h</v>
          </cell>
          <cell r="D206" t="str">
            <v>Ca</v>
          </cell>
          <cell r="R206">
            <v>1177680</v>
          </cell>
          <cell r="S206">
            <v>1177680</v>
          </cell>
        </row>
        <row r="207">
          <cell r="B207" t="str">
            <v>s110</v>
          </cell>
          <cell r="C207" t="str">
            <v>M¸y san 110cv</v>
          </cell>
          <cell r="D207" t="str">
            <v>Ca</v>
          </cell>
          <cell r="R207">
            <v>584271</v>
          </cell>
          <cell r="S207">
            <v>584271</v>
          </cell>
        </row>
        <row r="208">
          <cell r="B208" t="str">
            <v>t250</v>
          </cell>
          <cell r="C208" t="str">
            <v>M¸y trén 250l</v>
          </cell>
          <cell r="D208" t="str">
            <v>Ca</v>
          </cell>
          <cell r="R208">
            <v>96272</v>
          </cell>
          <cell r="S208">
            <v>96272</v>
          </cell>
        </row>
        <row r="209">
          <cell r="B209" t="str">
            <v>t80</v>
          </cell>
          <cell r="C209" t="str">
            <v>M¸y trén v÷a 80l</v>
          </cell>
          <cell r="D209" t="str">
            <v>Ca</v>
          </cell>
          <cell r="R209">
            <v>45294</v>
          </cell>
          <cell r="S209">
            <v>45294</v>
          </cell>
        </row>
        <row r="210">
          <cell r="B210" t="str">
            <v>vt0,8</v>
          </cell>
          <cell r="C210" t="str">
            <v>M¸y vËn th¨ng 0,8T</v>
          </cell>
          <cell r="D210" t="str">
            <v>Ca</v>
          </cell>
          <cell r="R210">
            <v>54495</v>
          </cell>
          <cell r="S210">
            <v>54495</v>
          </cell>
        </row>
        <row r="211">
          <cell r="B211" t="str">
            <v>x0,6</v>
          </cell>
          <cell r="C211" t="str">
            <v>M¸y xóc 0,6m3</v>
          </cell>
          <cell r="D211" t="str">
            <v>Ca</v>
          </cell>
          <cell r="R211">
            <v>469958</v>
          </cell>
          <cell r="S211">
            <v>469958</v>
          </cell>
        </row>
        <row r="212">
          <cell r="B212" t="str">
            <v>x1,25</v>
          </cell>
          <cell r="C212" t="str">
            <v>M¸y xóc 1,25m3</v>
          </cell>
          <cell r="D212" t="str">
            <v>Ca</v>
          </cell>
          <cell r="R212">
            <v>1238930</v>
          </cell>
          <cell r="S212">
            <v>1238930</v>
          </cell>
        </row>
        <row r="213">
          <cell r="B213" t="str">
            <v>plx3</v>
          </cell>
          <cell r="C213" t="str">
            <v>Pal¨ng xÝch 3T</v>
          </cell>
          <cell r="D213" t="str">
            <v>Ca</v>
          </cell>
          <cell r="R213">
            <v>100000</v>
          </cell>
          <cell r="S213">
            <v>100000</v>
          </cell>
        </row>
        <row r="214">
          <cell r="B214" t="str">
            <v>sl200</v>
          </cell>
          <cell r="C214" t="str">
            <v>Sµ lan 200T</v>
          </cell>
          <cell r="D214" t="str">
            <v>Ca</v>
          </cell>
          <cell r="R214">
            <v>325023</v>
          </cell>
          <cell r="S214">
            <v>325023</v>
          </cell>
        </row>
        <row r="215">
          <cell r="B215" t="str">
            <v>sl400</v>
          </cell>
          <cell r="C215" t="str">
            <v>Sµ lan 400T</v>
          </cell>
          <cell r="D215" t="str">
            <v>Ca</v>
          </cell>
          <cell r="R215">
            <v>670875</v>
          </cell>
          <cell r="S215">
            <v>670875</v>
          </cell>
        </row>
        <row r="216">
          <cell r="B216" t="str">
            <v>tk150</v>
          </cell>
          <cell r="C216" t="str">
            <v>Tµu kÐo 150cv</v>
          </cell>
          <cell r="D216" t="str">
            <v>Ca</v>
          </cell>
          <cell r="R216">
            <v>775474</v>
          </cell>
          <cell r="S216">
            <v>775474</v>
          </cell>
        </row>
        <row r="217">
          <cell r="B217" t="str">
            <v>t®5</v>
          </cell>
          <cell r="C217" t="str">
            <v>Têi ®iÖn 5T</v>
          </cell>
          <cell r="D217" t="str">
            <v>Ca</v>
          </cell>
          <cell r="R217">
            <v>70440</v>
          </cell>
          <cell r="S217">
            <v>70440</v>
          </cell>
        </row>
        <row r="218">
          <cell r="B218" t="str">
            <v>tt20-25</v>
          </cell>
          <cell r="C218" t="str">
            <v>Tr¹m trén 20-25T/h</v>
          </cell>
          <cell r="D218" t="str">
            <v>Ca</v>
          </cell>
          <cell r="R218">
            <v>5156262</v>
          </cell>
          <cell r="S218">
            <v>5156262</v>
          </cell>
        </row>
        <row r="219">
          <cell r="B219" t="str">
            <v>tt50-60</v>
          </cell>
          <cell r="C219" t="str">
            <v>Tr¹m trén 50-60T/h</v>
          </cell>
          <cell r="D219" t="str">
            <v>Ca</v>
          </cell>
          <cell r="R219">
            <v>8261175</v>
          </cell>
          <cell r="S219">
            <v>8261175</v>
          </cell>
        </row>
        <row r="220">
          <cell r="B220" t="str">
            <v>®k+m</v>
          </cell>
          <cell r="C220" t="str">
            <v>Xe ®Çu kÐo vµ moãc</v>
          </cell>
          <cell r="D220" t="str">
            <v>Ca</v>
          </cell>
          <cell r="R220">
            <v>582634</v>
          </cell>
          <cell r="S220">
            <v>582634</v>
          </cell>
        </row>
        <row r="221">
          <cell r="B221" t="str">
            <v>xld</v>
          </cell>
          <cell r="C221" t="str">
            <v>Xe lao dÇm</v>
          </cell>
          <cell r="D221" t="str">
            <v>Ca</v>
          </cell>
          <cell r="R221">
            <v>2382049</v>
          </cell>
          <cell r="S221">
            <v>2382049</v>
          </cell>
        </row>
        <row r="222">
          <cell r="B222" t="str">
            <v>b®c1,8</v>
          </cell>
          <cell r="C222" t="str">
            <v>Bóa ®ãng cäc 1,8T</v>
          </cell>
          <cell r="D222" t="str">
            <v>Ca</v>
          </cell>
          <cell r="R222">
            <v>764856</v>
          </cell>
          <cell r="S222">
            <v>764856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refreshError="1"/>
      <sheetData sheetId="20" refreshError="1"/>
      <sheetData sheetId="21" refreshError="1"/>
      <sheetData sheetId="22" refreshError="1"/>
    </sheetDataSet>
  </externalBook>
</externalLink>
</file>

<file path=xl/externalLinks/externalLink2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 val="DGCT"/>
      <sheetName val="TKKT"/>
      <sheetName val="TH"/>
      <sheetName val="HE_SO"/>
      <sheetName val="THVL"/>
      <sheetName val="Sheet10"/>
      <sheetName val="Sheet11"/>
      <sheetName val="Sheet12"/>
      <sheetName val="Sheet13"/>
      <sheetName val="Sheet14"/>
      <sheetName val="Sheet15"/>
      <sheetName val="Sheet16"/>
      <sheetName val="XL4Poppy"/>
      <sheetName val="VL-NC-M"/>
      <sheetName val="G_x0016_L"/>
      <sheetName val="Gia"/>
    </sheetNames>
    <sheetDataSet>
      <sheetData sheetId="0" refreshError="1">
        <row r="13">
          <cell r="B13" t="str">
            <v>®cp</v>
          </cell>
          <cell r="C13" t="str">
            <v>§¸ d¨m</v>
          </cell>
          <cell r="D13" t="str">
            <v>m3</v>
          </cell>
          <cell r="E13">
            <v>0</v>
          </cell>
          <cell r="F13">
            <v>0</v>
          </cell>
          <cell r="G13">
            <v>96</v>
          </cell>
          <cell r="H13">
            <v>0</v>
          </cell>
          <cell r="I13">
            <v>0</v>
          </cell>
          <cell r="J13">
            <v>0</v>
          </cell>
          <cell r="K13">
            <v>0</v>
          </cell>
          <cell r="L13">
            <v>0</v>
          </cell>
          <cell r="M13">
            <v>0</v>
          </cell>
          <cell r="N13">
            <v>0</v>
          </cell>
          <cell r="O13">
            <v>0</v>
          </cell>
          <cell r="P13">
            <v>0</v>
          </cell>
          <cell r="Q13">
            <v>200827</v>
          </cell>
          <cell r="R13">
            <v>125000</v>
          </cell>
          <cell r="S13">
            <v>325827</v>
          </cell>
        </row>
        <row r="14">
          <cell r="E14">
            <v>1.6</v>
          </cell>
          <cell r="F14" t="str">
            <v>¤ t«</v>
          </cell>
          <cell r="G14">
            <v>36</v>
          </cell>
          <cell r="H14">
            <v>1</v>
          </cell>
          <cell r="I14">
            <v>2</v>
          </cell>
          <cell r="J14">
            <v>1</v>
          </cell>
          <cell r="K14">
            <v>1.1499999999999999</v>
          </cell>
          <cell r="L14">
            <v>1.05</v>
          </cell>
          <cell r="M14">
            <v>438</v>
          </cell>
          <cell r="N14">
            <v>27632</v>
          </cell>
          <cell r="O14">
            <v>0</v>
          </cell>
          <cell r="P14">
            <v>3810</v>
          </cell>
          <cell r="Q14">
            <v>31442</v>
          </cell>
          <cell r="R14">
            <v>0</v>
          </cell>
          <cell r="S14" t="str">
            <v xml:space="preserve"> </v>
          </cell>
        </row>
        <row r="15">
          <cell r="E15">
            <v>1.6</v>
          </cell>
          <cell r="F15" t="str">
            <v>¤ t«</v>
          </cell>
          <cell r="G15">
            <v>60</v>
          </cell>
          <cell r="H15">
            <v>5</v>
          </cell>
          <cell r="I15">
            <v>2</v>
          </cell>
          <cell r="J15">
            <v>1</v>
          </cell>
          <cell r="K15">
            <v>1.1499999999999999</v>
          </cell>
          <cell r="L15">
            <v>1.05</v>
          </cell>
          <cell r="M15">
            <v>1611</v>
          </cell>
          <cell r="N15">
            <v>169385</v>
          </cell>
          <cell r="O15">
            <v>0</v>
          </cell>
          <cell r="P15">
            <v>0</v>
          </cell>
          <cell r="Q15">
            <v>169385</v>
          </cell>
          <cell r="R15">
            <v>0</v>
          </cell>
          <cell r="S15" t="str">
            <v xml:space="preserve"> </v>
          </cell>
        </row>
        <row r="16">
          <cell r="B16" t="str">
            <v>®0,5x1</v>
          </cell>
          <cell r="C16" t="str">
            <v xml:space="preserve">§¸ d¨m 0,5 x 1     </v>
          </cell>
          <cell r="D16" t="str">
            <v>m3</v>
          </cell>
          <cell r="E16">
            <v>0</v>
          </cell>
          <cell r="F16">
            <v>0</v>
          </cell>
          <cell r="G16">
            <v>96</v>
          </cell>
          <cell r="H16">
            <v>0</v>
          </cell>
          <cell r="I16">
            <v>0</v>
          </cell>
          <cell r="J16">
            <v>0</v>
          </cell>
          <cell r="K16">
            <v>0</v>
          </cell>
          <cell r="L16">
            <v>0</v>
          </cell>
          <cell r="M16">
            <v>0</v>
          </cell>
          <cell r="N16">
            <v>0</v>
          </cell>
          <cell r="O16">
            <v>0</v>
          </cell>
          <cell r="P16">
            <v>0</v>
          </cell>
          <cell r="Q16">
            <v>200827</v>
          </cell>
          <cell r="R16">
            <v>90476</v>
          </cell>
          <cell r="S16">
            <v>291303</v>
          </cell>
        </row>
        <row r="17">
          <cell r="E17">
            <v>1.6</v>
          </cell>
          <cell r="F17" t="str">
            <v>¤ t«</v>
          </cell>
          <cell r="G17">
            <v>36</v>
          </cell>
          <cell r="H17">
            <v>1</v>
          </cell>
          <cell r="I17">
            <v>2</v>
          </cell>
          <cell r="J17">
            <v>1</v>
          </cell>
          <cell r="K17">
            <v>1.1499999999999999</v>
          </cell>
          <cell r="L17">
            <v>1.05</v>
          </cell>
          <cell r="M17">
            <v>438</v>
          </cell>
          <cell r="N17">
            <v>27632</v>
          </cell>
          <cell r="O17">
            <v>0</v>
          </cell>
          <cell r="P17">
            <v>3810</v>
          </cell>
          <cell r="Q17">
            <v>31442</v>
          </cell>
          <cell r="R17">
            <v>0</v>
          </cell>
          <cell r="S17" t="str">
            <v xml:space="preserve"> </v>
          </cell>
        </row>
        <row r="18">
          <cell r="E18">
            <v>1.6</v>
          </cell>
          <cell r="F18" t="str">
            <v>¤ t«</v>
          </cell>
          <cell r="G18">
            <v>60</v>
          </cell>
          <cell r="H18">
            <v>5</v>
          </cell>
          <cell r="I18">
            <v>2</v>
          </cell>
          <cell r="J18">
            <v>1</v>
          </cell>
          <cell r="K18">
            <v>1.1499999999999999</v>
          </cell>
          <cell r="L18">
            <v>1.05</v>
          </cell>
          <cell r="M18">
            <v>1611</v>
          </cell>
          <cell r="N18">
            <v>169385</v>
          </cell>
          <cell r="O18">
            <v>0</v>
          </cell>
          <cell r="P18">
            <v>0</v>
          </cell>
          <cell r="Q18">
            <v>169385</v>
          </cell>
          <cell r="R18">
            <v>0</v>
          </cell>
          <cell r="S18" t="str">
            <v xml:space="preserve"> </v>
          </cell>
        </row>
        <row r="19">
          <cell r="B19" t="str">
            <v>®1x2</v>
          </cell>
          <cell r="C19" t="str">
            <v xml:space="preserve">§¸ d¨m 1 x 2     </v>
          </cell>
          <cell r="D19" t="str">
            <v>m3</v>
          </cell>
          <cell r="E19">
            <v>0</v>
          </cell>
          <cell r="F19">
            <v>0</v>
          </cell>
          <cell r="G19">
            <v>96</v>
          </cell>
          <cell r="H19">
            <v>0</v>
          </cell>
          <cell r="I19">
            <v>0</v>
          </cell>
          <cell r="J19">
            <v>0</v>
          </cell>
          <cell r="K19">
            <v>0</v>
          </cell>
          <cell r="L19">
            <v>0</v>
          </cell>
          <cell r="M19">
            <v>0</v>
          </cell>
          <cell r="N19">
            <v>0</v>
          </cell>
          <cell r="O19">
            <v>0</v>
          </cell>
          <cell r="P19">
            <v>0</v>
          </cell>
          <cell r="Q19">
            <v>200827</v>
          </cell>
          <cell r="R19">
            <v>90476</v>
          </cell>
          <cell r="S19">
            <v>291303</v>
          </cell>
        </row>
        <row r="20">
          <cell r="E20">
            <v>1.6</v>
          </cell>
          <cell r="F20" t="str">
            <v>¤ t«</v>
          </cell>
          <cell r="G20">
            <v>36</v>
          </cell>
          <cell r="H20">
            <v>1</v>
          </cell>
          <cell r="I20">
            <v>2</v>
          </cell>
          <cell r="J20">
            <v>1</v>
          </cell>
          <cell r="K20">
            <v>1.1499999999999999</v>
          </cell>
          <cell r="L20">
            <v>1.05</v>
          </cell>
          <cell r="M20">
            <v>438</v>
          </cell>
          <cell r="N20">
            <v>27632</v>
          </cell>
          <cell r="O20">
            <v>0</v>
          </cell>
          <cell r="P20">
            <v>3810</v>
          </cell>
          <cell r="Q20">
            <v>31442</v>
          </cell>
          <cell r="R20">
            <v>0</v>
          </cell>
          <cell r="S20" t="str">
            <v xml:space="preserve"> </v>
          </cell>
        </row>
        <row r="21">
          <cell r="E21">
            <v>1.6</v>
          </cell>
          <cell r="F21" t="str">
            <v>¤ t«</v>
          </cell>
          <cell r="G21">
            <v>60</v>
          </cell>
          <cell r="H21">
            <v>5</v>
          </cell>
          <cell r="I21">
            <v>2</v>
          </cell>
          <cell r="J21">
            <v>1</v>
          </cell>
          <cell r="K21">
            <v>1.1499999999999999</v>
          </cell>
          <cell r="L21">
            <v>1.05</v>
          </cell>
          <cell r="M21">
            <v>1611</v>
          </cell>
          <cell r="N21">
            <v>169385</v>
          </cell>
          <cell r="O21">
            <v>0</v>
          </cell>
          <cell r="P21">
            <v>0</v>
          </cell>
          <cell r="Q21">
            <v>169385</v>
          </cell>
          <cell r="R21">
            <v>0</v>
          </cell>
          <cell r="S21" t="str">
            <v xml:space="preserve"> </v>
          </cell>
        </row>
        <row r="22">
          <cell r="B22" t="str">
            <v>®2x4</v>
          </cell>
          <cell r="C22" t="str">
            <v xml:space="preserve">§¸ d¨m 2 x 4      </v>
          </cell>
          <cell r="D22" t="str">
            <v>m3</v>
          </cell>
          <cell r="E22">
            <v>0</v>
          </cell>
          <cell r="F22">
            <v>0</v>
          </cell>
          <cell r="G22">
            <v>96</v>
          </cell>
          <cell r="H22">
            <v>0</v>
          </cell>
          <cell r="I22">
            <v>0</v>
          </cell>
          <cell r="J22">
            <v>0</v>
          </cell>
          <cell r="K22">
            <v>0</v>
          </cell>
          <cell r="L22">
            <v>0</v>
          </cell>
          <cell r="M22">
            <v>0</v>
          </cell>
          <cell r="N22">
            <v>0</v>
          </cell>
          <cell r="O22">
            <v>0</v>
          </cell>
          <cell r="P22">
            <v>0</v>
          </cell>
          <cell r="Q22">
            <v>194550</v>
          </cell>
          <cell r="R22">
            <v>85714</v>
          </cell>
          <cell r="S22">
            <v>280264</v>
          </cell>
        </row>
        <row r="23">
          <cell r="E23">
            <v>1.55</v>
          </cell>
          <cell r="F23" t="str">
            <v>¤ t«</v>
          </cell>
          <cell r="G23">
            <v>36</v>
          </cell>
          <cell r="H23">
            <v>1</v>
          </cell>
          <cell r="I23">
            <v>2</v>
          </cell>
          <cell r="J23">
            <v>1</v>
          </cell>
          <cell r="K23">
            <v>1.1499999999999999</v>
          </cell>
          <cell r="L23">
            <v>1.05</v>
          </cell>
          <cell r="M23">
            <v>438</v>
          </cell>
          <cell r="N23">
            <v>26768</v>
          </cell>
          <cell r="O23">
            <v>0</v>
          </cell>
          <cell r="P23">
            <v>3690</v>
          </cell>
          <cell r="Q23">
            <v>30458</v>
          </cell>
          <cell r="R23">
            <v>0</v>
          </cell>
          <cell r="S23" t="str">
            <v xml:space="preserve"> </v>
          </cell>
        </row>
        <row r="24">
          <cell r="E24">
            <v>1.55</v>
          </cell>
          <cell r="F24" t="str">
            <v>¤ t«</v>
          </cell>
          <cell r="G24">
            <v>60</v>
          </cell>
          <cell r="H24">
            <v>5</v>
          </cell>
          <cell r="I24">
            <v>2</v>
          </cell>
          <cell r="J24">
            <v>1</v>
          </cell>
          <cell r="K24">
            <v>1.1499999999999999</v>
          </cell>
          <cell r="L24">
            <v>1.05</v>
          </cell>
          <cell r="M24">
            <v>1611</v>
          </cell>
          <cell r="N24">
            <v>164092</v>
          </cell>
          <cell r="O24">
            <v>0</v>
          </cell>
          <cell r="P24">
            <v>0</v>
          </cell>
          <cell r="Q24">
            <v>164092</v>
          </cell>
          <cell r="R24">
            <v>0</v>
          </cell>
          <cell r="S24" t="str">
            <v xml:space="preserve"> </v>
          </cell>
        </row>
        <row r="25">
          <cell r="B25" t="str">
            <v>®4x6</v>
          </cell>
          <cell r="C25" t="str">
            <v xml:space="preserve">§¸ d¨m 4 x 6        </v>
          </cell>
          <cell r="D25" t="str">
            <v>m3</v>
          </cell>
          <cell r="E25">
            <v>0</v>
          </cell>
          <cell r="F25">
            <v>0</v>
          </cell>
          <cell r="G25">
            <v>96</v>
          </cell>
          <cell r="H25"/>
          <cell r="I25"/>
          <cell r="J25" t="b">
            <v>1</v>
          </cell>
          <cell r="K25">
            <v>0</v>
          </cell>
          <cell r="L25">
            <v>0</v>
          </cell>
          <cell r="M25">
            <v>0</v>
          </cell>
          <cell r="N25">
            <v>0</v>
          </cell>
          <cell r="O25">
            <v>0</v>
          </cell>
          <cell r="P25">
            <v>0</v>
          </cell>
          <cell r="Q25">
            <v>194550</v>
          </cell>
          <cell r="R25">
            <v>62857</v>
          </cell>
          <cell r="S25">
            <v>257407</v>
          </cell>
        </row>
        <row r="26">
          <cell r="E26">
            <v>1.55</v>
          </cell>
          <cell r="F26" t="str">
            <v>¤ t«</v>
          </cell>
          <cell r="G26">
            <v>36</v>
          </cell>
          <cell r="H26">
            <v>1</v>
          </cell>
          <cell r="I26">
            <v>2</v>
          </cell>
          <cell r="J26">
            <v>1</v>
          </cell>
          <cell r="K26">
            <v>1.1499999999999999</v>
          </cell>
          <cell r="L26">
            <v>1.05</v>
          </cell>
          <cell r="M26">
            <v>438</v>
          </cell>
          <cell r="N26">
            <v>26768</v>
          </cell>
          <cell r="O26">
            <v>0</v>
          </cell>
          <cell r="P26">
            <v>3690</v>
          </cell>
          <cell r="Q26">
            <v>30458</v>
          </cell>
          <cell r="R26">
            <v>0</v>
          </cell>
          <cell r="S26" t="str">
            <v xml:space="preserve"> </v>
          </cell>
        </row>
        <row r="27">
          <cell r="E27">
            <v>1.55</v>
          </cell>
          <cell r="F27" t="str">
            <v>¤ t«</v>
          </cell>
          <cell r="G27">
            <v>60</v>
          </cell>
          <cell r="H27">
            <v>5</v>
          </cell>
          <cell r="I27">
            <v>2</v>
          </cell>
          <cell r="J27">
            <v>1</v>
          </cell>
          <cell r="K27">
            <v>1.1499999999999999</v>
          </cell>
          <cell r="L27">
            <v>1.05</v>
          </cell>
          <cell r="M27">
            <v>1611</v>
          </cell>
          <cell r="N27">
            <v>164092</v>
          </cell>
          <cell r="O27">
            <v>0</v>
          </cell>
          <cell r="P27">
            <v>0</v>
          </cell>
          <cell r="Q27">
            <v>164092</v>
          </cell>
          <cell r="R27">
            <v>0</v>
          </cell>
          <cell r="S27" t="str">
            <v xml:space="preserve"> </v>
          </cell>
        </row>
        <row r="28">
          <cell r="B28" t="str">
            <v>®h</v>
          </cell>
          <cell r="C28" t="str">
            <v>§¸ héc</v>
          </cell>
          <cell r="D28" t="str">
            <v>m3</v>
          </cell>
          <cell r="E28">
            <v>0</v>
          </cell>
          <cell r="F28">
            <v>0</v>
          </cell>
          <cell r="G28">
            <v>96</v>
          </cell>
          <cell r="H28">
            <v>0</v>
          </cell>
          <cell r="I28">
            <v>0</v>
          </cell>
          <cell r="J28">
            <v>0</v>
          </cell>
          <cell r="K28">
            <v>0</v>
          </cell>
          <cell r="L28">
            <v>0</v>
          </cell>
          <cell r="M28">
            <v>0</v>
          </cell>
          <cell r="N28">
            <v>0</v>
          </cell>
          <cell r="O28">
            <v>0</v>
          </cell>
          <cell r="P28">
            <v>0</v>
          </cell>
          <cell r="Q28">
            <v>206744</v>
          </cell>
          <cell r="R28">
            <v>35238</v>
          </cell>
          <cell r="S28">
            <v>241982</v>
          </cell>
        </row>
        <row r="29">
          <cell r="E29">
            <v>1.5</v>
          </cell>
          <cell r="F29" t="str">
            <v>¤ t«</v>
          </cell>
          <cell r="G29">
            <v>36</v>
          </cell>
          <cell r="H29">
            <v>1</v>
          </cell>
          <cell r="I29">
            <v>2</v>
          </cell>
          <cell r="J29">
            <v>1.1000000000000001</v>
          </cell>
          <cell r="K29">
            <v>1.1499999999999999</v>
          </cell>
          <cell r="L29">
            <v>1.05</v>
          </cell>
          <cell r="M29">
            <v>438</v>
          </cell>
          <cell r="N29">
            <v>28495</v>
          </cell>
          <cell r="O29">
            <v>0</v>
          </cell>
          <cell r="P29">
            <v>3571</v>
          </cell>
          <cell r="Q29">
            <v>32066</v>
          </cell>
          <cell r="R29">
            <v>0</v>
          </cell>
          <cell r="S29" t="str">
            <v xml:space="preserve"> </v>
          </cell>
        </row>
        <row r="30">
          <cell r="E30">
            <v>1.5</v>
          </cell>
          <cell r="F30" t="str">
            <v>¤ t«</v>
          </cell>
          <cell r="G30">
            <v>60</v>
          </cell>
          <cell r="H30">
            <v>5</v>
          </cell>
          <cell r="I30">
            <v>2</v>
          </cell>
          <cell r="J30">
            <v>1.1000000000000001</v>
          </cell>
          <cell r="K30">
            <v>1.1499999999999999</v>
          </cell>
          <cell r="L30">
            <v>1.05</v>
          </cell>
          <cell r="M30">
            <v>1611</v>
          </cell>
          <cell r="N30">
            <v>174678</v>
          </cell>
          <cell r="O30">
            <v>0</v>
          </cell>
          <cell r="P30">
            <v>0</v>
          </cell>
          <cell r="Q30">
            <v>174678</v>
          </cell>
          <cell r="R30">
            <v>0</v>
          </cell>
          <cell r="S30" t="str">
            <v xml:space="preserve"> </v>
          </cell>
        </row>
        <row r="31">
          <cell r="B31" t="str">
            <v>®i</v>
          </cell>
          <cell r="C31" t="str">
            <v>§inh</v>
          </cell>
          <cell r="D31" t="str">
            <v>TÊn</v>
          </cell>
          <cell r="E31">
            <v>0</v>
          </cell>
          <cell r="F31">
            <v>0</v>
          </cell>
          <cell r="G31">
            <v>124</v>
          </cell>
          <cell r="H31">
            <v>0</v>
          </cell>
          <cell r="I31">
            <v>0</v>
          </cell>
          <cell r="J31">
            <v>0</v>
          </cell>
          <cell r="K31">
            <v>0</v>
          </cell>
          <cell r="L31">
            <v>0</v>
          </cell>
          <cell r="M31">
            <v>0</v>
          </cell>
          <cell r="N31">
            <v>0</v>
          </cell>
          <cell r="O31">
            <v>0</v>
          </cell>
          <cell r="P31">
            <v>0</v>
          </cell>
          <cell r="Q31">
            <v>140787</v>
          </cell>
          <cell r="R31">
            <v>6666667</v>
          </cell>
          <cell r="S31">
            <v>6807454</v>
          </cell>
        </row>
        <row r="32">
          <cell r="E32">
            <v>1</v>
          </cell>
          <cell r="F32" t="str">
            <v>¤ t«</v>
          </cell>
          <cell r="G32">
            <v>64</v>
          </cell>
          <cell r="H32">
            <v>1</v>
          </cell>
          <cell r="I32">
            <v>2</v>
          </cell>
          <cell r="J32">
            <v>1.1000000000000001</v>
          </cell>
          <cell r="K32">
            <v>0</v>
          </cell>
          <cell r="L32">
            <v>1.05</v>
          </cell>
          <cell r="M32">
            <v>435</v>
          </cell>
          <cell r="N32">
            <v>29166</v>
          </cell>
          <cell r="O32">
            <v>11050</v>
          </cell>
          <cell r="P32">
            <v>0</v>
          </cell>
          <cell r="Q32">
            <v>40216</v>
          </cell>
          <cell r="R32">
            <v>0</v>
          </cell>
          <cell r="S32" t="str">
            <v xml:space="preserve"> </v>
          </cell>
        </row>
        <row r="33">
          <cell r="E33">
            <v>1</v>
          </cell>
          <cell r="F33" t="str">
            <v>¤ t«</v>
          </cell>
          <cell r="G33">
            <v>60</v>
          </cell>
          <cell r="H33">
            <v>5</v>
          </cell>
          <cell r="I33">
            <v>2</v>
          </cell>
          <cell r="J33">
            <v>1.1000000000000001</v>
          </cell>
          <cell r="K33">
            <v>0</v>
          </cell>
          <cell r="L33">
            <v>1.05</v>
          </cell>
          <cell r="M33">
            <v>1600</v>
          </cell>
          <cell r="N33">
            <v>100571</v>
          </cell>
          <cell r="O33">
            <v>0</v>
          </cell>
          <cell r="P33">
            <v>0</v>
          </cell>
          <cell r="Q33">
            <v>100571</v>
          </cell>
          <cell r="R33">
            <v>0</v>
          </cell>
          <cell r="S33" t="str">
            <v xml:space="preserve"> </v>
          </cell>
        </row>
        <row r="34">
          <cell r="B34" t="str">
            <v>b®</v>
          </cell>
          <cell r="C34" t="str">
            <v xml:space="preserve">Bét ®¸                                             </v>
          </cell>
          <cell r="D34" t="str">
            <v>TÊn</v>
          </cell>
          <cell r="E34">
            <v>0</v>
          </cell>
          <cell r="F34">
            <v>0</v>
          </cell>
          <cell r="G34">
            <v>96</v>
          </cell>
          <cell r="H34">
            <v>0</v>
          </cell>
          <cell r="I34">
            <v>0</v>
          </cell>
          <cell r="J34">
            <v>0</v>
          </cell>
          <cell r="K34">
            <v>0</v>
          </cell>
          <cell r="L34">
            <v>0</v>
          </cell>
          <cell r="M34">
            <v>0</v>
          </cell>
          <cell r="N34">
            <v>0</v>
          </cell>
          <cell r="O34">
            <v>0</v>
          </cell>
          <cell r="P34">
            <v>0</v>
          </cell>
          <cell r="Q34">
            <v>115774</v>
          </cell>
          <cell r="R34">
            <v>460000</v>
          </cell>
          <cell r="S34">
            <v>575774</v>
          </cell>
        </row>
        <row r="35">
          <cell r="E35">
            <v>1</v>
          </cell>
          <cell r="F35" t="str">
            <v>¤ t«</v>
          </cell>
          <cell r="G35">
            <v>36</v>
          </cell>
          <cell r="H35">
            <v>1</v>
          </cell>
          <cell r="I35">
            <v>3</v>
          </cell>
          <cell r="J35">
            <v>1</v>
          </cell>
          <cell r="K35">
            <v>0</v>
          </cell>
          <cell r="L35">
            <v>1.05</v>
          </cell>
          <cell r="M35">
            <v>438</v>
          </cell>
          <cell r="N35">
            <v>15017</v>
          </cell>
          <cell r="O35">
            <v>8700</v>
          </cell>
          <cell r="P35">
            <v>0</v>
          </cell>
          <cell r="Q35">
            <v>23717</v>
          </cell>
          <cell r="R35">
            <v>0</v>
          </cell>
          <cell r="S35" t="str">
            <v xml:space="preserve"> </v>
          </cell>
        </row>
        <row r="36">
          <cell r="E36">
            <v>1</v>
          </cell>
          <cell r="F36" t="str">
            <v>¤ t«</v>
          </cell>
          <cell r="G36">
            <v>60</v>
          </cell>
          <cell r="H36">
            <v>5</v>
          </cell>
          <cell r="I36">
            <v>3</v>
          </cell>
          <cell r="J36">
            <v>1</v>
          </cell>
          <cell r="K36">
            <v>0</v>
          </cell>
          <cell r="L36">
            <v>1.05</v>
          </cell>
          <cell r="M36">
            <v>1611</v>
          </cell>
          <cell r="N36">
            <v>92057</v>
          </cell>
          <cell r="O36">
            <v>0</v>
          </cell>
          <cell r="P36">
            <v>0</v>
          </cell>
          <cell r="Q36">
            <v>92057</v>
          </cell>
          <cell r="R36">
            <v>0</v>
          </cell>
          <cell r="S36" t="str">
            <v xml:space="preserve"> </v>
          </cell>
        </row>
        <row r="37">
          <cell r="B37" t="str">
            <v>cv</v>
          </cell>
          <cell r="C37" t="str">
            <v xml:space="preserve">C¸t vµng          </v>
          </cell>
          <cell r="D37" t="str">
            <v>m3</v>
          </cell>
          <cell r="E37">
            <v>0</v>
          </cell>
          <cell r="F37">
            <v>0</v>
          </cell>
          <cell r="G37">
            <v>124</v>
          </cell>
          <cell r="H37">
            <v>0</v>
          </cell>
          <cell r="I37">
            <v>0</v>
          </cell>
          <cell r="J37">
            <v>0</v>
          </cell>
          <cell r="K37">
            <v>0</v>
          </cell>
          <cell r="L37">
            <v>0</v>
          </cell>
          <cell r="M37">
            <v>0</v>
          </cell>
          <cell r="N37">
            <v>0</v>
          </cell>
          <cell r="O37">
            <v>0</v>
          </cell>
          <cell r="P37">
            <v>0</v>
          </cell>
          <cell r="Q37">
            <v>193221</v>
          </cell>
          <cell r="R37">
            <v>33333</v>
          </cell>
          <cell r="S37">
            <v>226554</v>
          </cell>
        </row>
        <row r="38">
          <cell r="E38">
            <v>1.4</v>
          </cell>
          <cell r="F38" t="str">
            <v>¤ t«</v>
          </cell>
          <cell r="G38">
            <v>64</v>
          </cell>
          <cell r="H38">
            <v>1</v>
          </cell>
          <cell r="I38">
            <v>1</v>
          </cell>
          <cell r="J38">
            <v>1</v>
          </cell>
          <cell r="K38">
            <v>1.1499999999999999</v>
          </cell>
          <cell r="L38">
            <v>1.05</v>
          </cell>
          <cell r="M38">
            <v>435</v>
          </cell>
          <cell r="N38">
            <v>42688</v>
          </cell>
          <cell r="O38">
            <v>0</v>
          </cell>
          <cell r="P38">
            <v>3333</v>
          </cell>
          <cell r="Q38">
            <v>46021</v>
          </cell>
          <cell r="R38">
            <v>0</v>
          </cell>
          <cell r="S38" t="str">
            <v xml:space="preserve"> </v>
          </cell>
        </row>
        <row r="39">
          <cell r="E39">
            <v>1.4</v>
          </cell>
          <cell r="F39" t="str">
            <v>¤ t«</v>
          </cell>
          <cell r="G39">
            <v>60</v>
          </cell>
          <cell r="H39">
            <v>5</v>
          </cell>
          <cell r="I39">
            <v>1</v>
          </cell>
          <cell r="J39">
            <v>1</v>
          </cell>
          <cell r="K39">
            <v>1.1499999999999999</v>
          </cell>
          <cell r="L39">
            <v>1.05</v>
          </cell>
          <cell r="M39">
            <v>1600</v>
          </cell>
          <cell r="N39">
            <v>147200</v>
          </cell>
          <cell r="O39">
            <v>0</v>
          </cell>
          <cell r="P39">
            <v>0</v>
          </cell>
          <cell r="Q39">
            <v>147200</v>
          </cell>
          <cell r="R39">
            <v>0</v>
          </cell>
          <cell r="S39" t="str">
            <v xml:space="preserve"> </v>
          </cell>
        </row>
        <row r="40">
          <cell r="B40" t="str">
            <v>c®</v>
          </cell>
          <cell r="C40" t="str">
            <v>C¸t ®en</v>
          </cell>
          <cell r="D40" t="str">
            <v>m3</v>
          </cell>
          <cell r="E40">
            <v>0</v>
          </cell>
          <cell r="F40">
            <v>0</v>
          </cell>
          <cell r="G40">
            <v>124</v>
          </cell>
          <cell r="H40">
            <v>0</v>
          </cell>
          <cell r="I40">
            <v>0</v>
          </cell>
          <cell r="J40">
            <v>0</v>
          </cell>
          <cell r="K40">
            <v>0</v>
          </cell>
          <cell r="L40">
            <v>0</v>
          </cell>
          <cell r="M40">
            <v>0</v>
          </cell>
          <cell r="N40">
            <v>0</v>
          </cell>
          <cell r="O40">
            <v>0</v>
          </cell>
          <cell r="P40">
            <v>0</v>
          </cell>
          <cell r="Q40">
            <v>165618</v>
          </cell>
          <cell r="R40">
            <v>28571</v>
          </cell>
          <cell r="S40">
            <v>194189</v>
          </cell>
        </row>
        <row r="41">
          <cell r="E41">
            <v>1.2</v>
          </cell>
          <cell r="F41" t="str">
            <v>¤ t«</v>
          </cell>
          <cell r="G41">
            <v>64</v>
          </cell>
          <cell r="H41">
            <v>1</v>
          </cell>
          <cell r="I41">
            <v>1</v>
          </cell>
          <cell r="J41">
            <v>1</v>
          </cell>
          <cell r="K41">
            <v>1.1499999999999999</v>
          </cell>
          <cell r="L41">
            <v>1.05</v>
          </cell>
          <cell r="M41">
            <v>435</v>
          </cell>
          <cell r="N41">
            <v>36590</v>
          </cell>
          <cell r="O41">
            <v>0</v>
          </cell>
          <cell r="P41">
            <v>2857</v>
          </cell>
          <cell r="Q41">
            <v>39447</v>
          </cell>
          <cell r="R41">
            <v>0</v>
          </cell>
          <cell r="S41" t="str">
            <v xml:space="preserve"> </v>
          </cell>
        </row>
        <row r="42">
          <cell r="E42">
            <v>1.2</v>
          </cell>
          <cell r="F42" t="str">
            <v>¤ t«</v>
          </cell>
          <cell r="G42">
            <v>60</v>
          </cell>
          <cell r="H42">
            <v>5</v>
          </cell>
          <cell r="I42">
            <v>1</v>
          </cell>
          <cell r="J42">
            <v>1</v>
          </cell>
          <cell r="K42">
            <v>1.1499999999999999</v>
          </cell>
          <cell r="L42">
            <v>1.05</v>
          </cell>
          <cell r="M42">
            <v>1600</v>
          </cell>
          <cell r="N42">
            <v>126171</v>
          </cell>
          <cell r="O42">
            <v>0</v>
          </cell>
          <cell r="P42">
            <v>0</v>
          </cell>
          <cell r="Q42">
            <v>126171</v>
          </cell>
          <cell r="R42">
            <v>0</v>
          </cell>
          <cell r="S42" t="str">
            <v xml:space="preserve"> </v>
          </cell>
        </row>
        <row r="43">
          <cell r="B43" t="str">
            <v>dtb</v>
          </cell>
          <cell r="C43" t="str">
            <v>D©y thÐp buéc</v>
          </cell>
          <cell r="D43" t="str">
            <v>TÊn</v>
          </cell>
          <cell r="E43">
            <v>0</v>
          </cell>
          <cell r="F43">
            <v>0</v>
          </cell>
          <cell r="G43">
            <v>124</v>
          </cell>
          <cell r="H43">
            <v>0</v>
          </cell>
          <cell r="I43">
            <v>0</v>
          </cell>
          <cell r="J43">
            <v>0</v>
          </cell>
          <cell r="K43">
            <v>0</v>
          </cell>
          <cell r="L43">
            <v>0</v>
          </cell>
          <cell r="M43">
            <v>0</v>
          </cell>
          <cell r="N43">
            <v>0</v>
          </cell>
          <cell r="O43">
            <v>0</v>
          </cell>
          <cell r="P43">
            <v>0</v>
          </cell>
          <cell r="Q43">
            <v>140787</v>
          </cell>
          <cell r="R43">
            <v>6285714</v>
          </cell>
          <cell r="S43">
            <v>6426501</v>
          </cell>
        </row>
        <row r="44">
          <cell r="E44">
            <v>1</v>
          </cell>
          <cell r="F44" t="str">
            <v>¤ t«</v>
          </cell>
          <cell r="G44">
            <v>64</v>
          </cell>
          <cell r="H44">
            <v>1</v>
          </cell>
          <cell r="I44">
            <v>2</v>
          </cell>
          <cell r="J44">
            <v>1.1000000000000001</v>
          </cell>
          <cell r="K44">
            <v>0</v>
          </cell>
          <cell r="L44">
            <v>1.05</v>
          </cell>
          <cell r="M44">
            <v>435</v>
          </cell>
          <cell r="N44">
            <v>29166</v>
          </cell>
          <cell r="O44">
            <v>11050</v>
          </cell>
          <cell r="P44">
            <v>0</v>
          </cell>
          <cell r="Q44">
            <v>40216</v>
          </cell>
          <cell r="R44">
            <v>0</v>
          </cell>
          <cell r="S44" t="str">
            <v xml:space="preserve"> </v>
          </cell>
        </row>
        <row r="45">
          <cell r="E45">
            <v>1</v>
          </cell>
          <cell r="F45" t="str">
            <v>¤ t«</v>
          </cell>
          <cell r="G45">
            <v>60</v>
          </cell>
          <cell r="H45">
            <v>5</v>
          </cell>
          <cell r="I45">
            <v>2</v>
          </cell>
          <cell r="J45">
            <v>1.1000000000000001</v>
          </cell>
          <cell r="K45">
            <v>0</v>
          </cell>
          <cell r="L45">
            <v>1.05</v>
          </cell>
          <cell r="M45">
            <v>1600</v>
          </cell>
          <cell r="N45">
            <v>100571</v>
          </cell>
          <cell r="O45">
            <v>0</v>
          </cell>
          <cell r="P45">
            <v>0</v>
          </cell>
          <cell r="Q45">
            <v>100571</v>
          </cell>
          <cell r="R45">
            <v>0</v>
          </cell>
          <cell r="S45" t="str">
            <v xml:space="preserve"> </v>
          </cell>
        </row>
        <row r="46">
          <cell r="B46" t="str">
            <v>gc</v>
          </cell>
          <cell r="C46" t="str">
            <v>Gç chèng/kª</v>
          </cell>
          <cell r="D46" t="str">
            <v>m3</v>
          </cell>
          <cell r="E46">
            <v>0</v>
          </cell>
          <cell r="F46">
            <v>0</v>
          </cell>
          <cell r="G46">
            <v>60</v>
          </cell>
          <cell r="H46">
            <v>0</v>
          </cell>
          <cell r="I46">
            <v>0</v>
          </cell>
          <cell r="J46">
            <v>0</v>
          </cell>
          <cell r="K46">
            <v>0</v>
          </cell>
          <cell r="L46">
            <v>0</v>
          </cell>
          <cell r="M46">
            <v>0</v>
          </cell>
          <cell r="N46">
            <v>0</v>
          </cell>
          <cell r="O46">
            <v>0</v>
          </cell>
          <cell r="P46">
            <v>0</v>
          </cell>
          <cell r="Q46">
            <v>98909</v>
          </cell>
          <cell r="R46">
            <v>1428571</v>
          </cell>
          <cell r="S46">
            <v>1527480</v>
          </cell>
        </row>
        <row r="47">
          <cell r="E47">
            <v>0.85</v>
          </cell>
          <cell r="F47" t="str">
            <v>¤ t«</v>
          </cell>
          <cell r="G47">
            <v>60</v>
          </cell>
          <cell r="H47">
            <v>5</v>
          </cell>
          <cell r="I47">
            <v>2</v>
          </cell>
          <cell r="J47">
            <v>1.1000000000000001</v>
          </cell>
          <cell r="K47">
            <v>0</v>
          </cell>
          <cell r="L47">
            <v>1.05</v>
          </cell>
          <cell r="M47">
            <v>1692</v>
          </cell>
          <cell r="N47">
            <v>90401</v>
          </cell>
          <cell r="O47">
            <v>8508</v>
          </cell>
          <cell r="P47">
            <v>0</v>
          </cell>
          <cell r="Q47">
            <v>98909</v>
          </cell>
          <cell r="R47">
            <v>0</v>
          </cell>
          <cell r="S47" t="str">
            <v xml:space="preserve"> </v>
          </cell>
        </row>
        <row r="48">
          <cell r="B48" t="str">
            <v>gvk</v>
          </cell>
          <cell r="C48" t="str">
            <v>Gç v¸n khu«n</v>
          </cell>
          <cell r="D48" t="str">
            <v>m3</v>
          </cell>
          <cell r="E48">
            <v>0</v>
          </cell>
          <cell r="F48">
            <v>0</v>
          </cell>
          <cell r="G48">
            <v>60</v>
          </cell>
          <cell r="H48">
            <v>0</v>
          </cell>
          <cell r="I48">
            <v>0</v>
          </cell>
          <cell r="J48">
            <v>0</v>
          </cell>
          <cell r="K48">
            <v>0</v>
          </cell>
          <cell r="L48">
            <v>0</v>
          </cell>
          <cell r="M48">
            <v>0</v>
          </cell>
          <cell r="N48">
            <v>0</v>
          </cell>
          <cell r="O48">
            <v>0</v>
          </cell>
          <cell r="P48">
            <v>0</v>
          </cell>
          <cell r="Q48">
            <v>98909</v>
          </cell>
          <cell r="R48">
            <v>1238095</v>
          </cell>
          <cell r="S48">
            <v>1337004</v>
          </cell>
        </row>
        <row r="49">
          <cell r="E49">
            <v>0.85</v>
          </cell>
          <cell r="F49" t="str">
            <v>¤ t«</v>
          </cell>
          <cell r="G49">
            <v>60</v>
          </cell>
          <cell r="H49">
            <v>5</v>
          </cell>
          <cell r="I49">
            <v>2</v>
          </cell>
          <cell r="J49">
            <v>1.1000000000000001</v>
          </cell>
          <cell r="K49">
            <v>0</v>
          </cell>
          <cell r="L49">
            <v>1.05</v>
          </cell>
          <cell r="M49">
            <v>1692</v>
          </cell>
          <cell r="N49">
            <v>90401</v>
          </cell>
          <cell r="O49">
            <v>8508</v>
          </cell>
          <cell r="P49">
            <v>0</v>
          </cell>
          <cell r="Q49">
            <v>98909</v>
          </cell>
          <cell r="R49">
            <v>0</v>
          </cell>
          <cell r="S49" t="str">
            <v xml:space="preserve"> </v>
          </cell>
        </row>
        <row r="50">
          <cell r="B50" t="str">
            <v>gn4</v>
          </cell>
          <cell r="C50" t="str">
            <v>Gç nhãm 4</v>
          </cell>
          <cell r="D50" t="str">
            <v>m3</v>
          </cell>
          <cell r="E50">
            <v>0</v>
          </cell>
          <cell r="F50">
            <v>0</v>
          </cell>
          <cell r="G50">
            <v>60</v>
          </cell>
          <cell r="H50">
            <v>0</v>
          </cell>
          <cell r="I50">
            <v>0</v>
          </cell>
          <cell r="J50">
            <v>0</v>
          </cell>
          <cell r="K50">
            <v>0</v>
          </cell>
          <cell r="L50">
            <v>0</v>
          </cell>
          <cell r="M50">
            <v>0</v>
          </cell>
          <cell r="N50">
            <v>0</v>
          </cell>
          <cell r="O50">
            <v>0</v>
          </cell>
          <cell r="P50">
            <v>0</v>
          </cell>
          <cell r="Q50">
            <v>98909</v>
          </cell>
          <cell r="R50">
            <v>2095238</v>
          </cell>
          <cell r="S50">
            <v>2194147</v>
          </cell>
        </row>
        <row r="51">
          <cell r="E51">
            <v>0.85</v>
          </cell>
          <cell r="F51" t="str">
            <v>¤ t«</v>
          </cell>
          <cell r="G51">
            <v>60</v>
          </cell>
          <cell r="H51">
            <v>5</v>
          </cell>
          <cell r="I51">
            <v>2</v>
          </cell>
          <cell r="J51">
            <v>1.1000000000000001</v>
          </cell>
          <cell r="K51">
            <v>0</v>
          </cell>
          <cell r="L51">
            <v>1.05</v>
          </cell>
          <cell r="M51">
            <v>1692</v>
          </cell>
          <cell r="N51">
            <v>90401</v>
          </cell>
          <cell r="O51">
            <v>8508</v>
          </cell>
          <cell r="P51">
            <v>0</v>
          </cell>
          <cell r="Q51">
            <v>98909</v>
          </cell>
          <cell r="R51">
            <v>0</v>
          </cell>
          <cell r="S51" t="str">
            <v xml:space="preserve"> </v>
          </cell>
        </row>
        <row r="52">
          <cell r="B52" t="str">
            <v>n®</v>
          </cell>
          <cell r="C52" t="str">
            <v xml:space="preserve">Nhùa ®­êng                                  </v>
          </cell>
          <cell r="D52" t="str">
            <v>TÊn</v>
          </cell>
          <cell r="E52">
            <v>0</v>
          </cell>
          <cell r="F52">
            <v>0</v>
          </cell>
          <cell r="G52">
            <v>124</v>
          </cell>
          <cell r="H52">
            <v>0</v>
          </cell>
          <cell r="I52">
            <v>0</v>
          </cell>
          <cell r="J52">
            <v>0</v>
          </cell>
          <cell r="K52">
            <v>0</v>
          </cell>
          <cell r="L52">
            <v>0</v>
          </cell>
          <cell r="M52">
            <v>0</v>
          </cell>
          <cell r="N52">
            <v>0</v>
          </cell>
          <cell r="O52">
            <v>0</v>
          </cell>
          <cell r="P52">
            <v>0</v>
          </cell>
          <cell r="Q52">
            <v>167826</v>
          </cell>
          <cell r="R52">
            <v>3476190</v>
          </cell>
          <cell r="S52">
            <v>3644016</v>
          </cell>
        </row>
        <row r="53">
          <cell r="E53">
            <v>1</v>
          </cell>
          <cell r="F53" t="str">
            <v>¤ t«</v>
          </cell>
          <cell r="G53">
            <v>64</v>
          </cell>
          <cell r="H53">
            <v>1</v>
          </cell>
          <cell r="I53">
            <v>3</v>
          </cell>
          <cell r="J53">
            <v>1.3</v>
          </cell>
          <cell r="K53">
            <v>0</v>
          </cell>
          <cell r="L53">
            <v>1.05</v>
          </cell>
          <cell r="M53">
            <v>435</v>
          </cell>
          <cell r="N53">
            <v>34469</v>
          </cell>
          <cell r="O53">
            <v>14500</v>
          </cell>
          <cell r="P53">
            <v>0</v>
          </cell>
          <cell r="Q53">
            <v>48969</v>
          </cell>
          <cell r="R53">
            <v>0</v>
          </cell>
          <cell r="S53" t="str">
            <v xml:space="preserve"> </v>
          </cell>
        </row>
        <row r="54">
          <cell r="E54">
            <v>1</v>
          </cell>
          <cell r="F54" t="str">
            <v>¤ t«</v>
          </cell>
          <cell r="G54">
            <v>60</v>
          </cell>
          <cell r="H54">
            <v>5</v>
          </cell>
          <cell r="I54">
            <v>3</v>
          </cell>
          <cell r="J54">
            <v>1.3</v>
          </cell>
          <cell r="K54">
            <v>0</v>
          </cell>
          <cell r="L54">
            <v>1.05</v>
          </cell>
          <cell r="M54">
            <v>1600</v>
          </cell>
          <cell r="N54">
            <v>118857</v>
          </cell>
          <cell r="O54">
            <v>0</v>
          </cell>
          <cell r="P54">
            <v>0</v>
          </cell>
          <cell r="Q54">
            <v>118857</v>
          </cell>
          <cell r="R54">
            <v>0</v>
          </cell>
          <cell r="S54" t="str">
            <v xml:space="preserve"> </v>
          </cell>
        </row>
        <row r="55">
          <cell r="B55" t="str">
            <v>vc</v>
          </cell>
          <cell r="C55" t="str">
            <v>V«i côc</v>
          </cell>
          <cell r="D55" t="str">
            <v>TÊn</v>
          </cell>
          <cell r="E55">
            <v>0</v>
          </cell>
          <cell r="F55">
            <v>0</v>
          </cell>
          <cell r="G55">
            <v>124</v>
          </cell>
          <cell r="H55">
            <v>0</v>
          </cell>
          <cell r="I55">
            <v>0</v>
          </cell>
          <cell r="J55">
            <v>0</v>
          </cell>
          <cell r="K55">
            <v>0</v>
          </cell>
          <cell r="L55">
            <v>0</v>
          </cell>
          <cell r="M55">
            <v>0</v>
          </cell>
          <cell r="N55">
            <v>0</v>
          </cell>
          <cell r="O55">
            <v>0</v>
          </cell>
          <cell r="P55">
            <v>0</v>
          </cell>
          <cell r="Q55">
            <v>162026</v>
          </cell>
          <cell r="R55">
            <v>1000000</v>
          </cell>
          <cell r="S55">
            <v>1162026</v>
          </cell>
        </row>
        <row r="56">
          <cell r="E56">
            <v>1</v>
          </cell>
          <cell r="F56" t="str">
            <v>¤ t«</v>
          </cell>
          <cell r="G56">
            <v>64</v>
          </cell>
          <cell r="H56">
            <v>1</v>
          </cell>
          <cell r="I56">
            <v>3</v>
          </cell>
          <cell r="J56">
            <v>1.3</v>
          </cell>
          <cell r="K56">
            <v>0</v>
          </cell>
          <cell r="L56">
            <v>1.05</v>
          </cell>
          <cell r="M56">
            <v>435</v>
          </cell>
          <cell r="N56">
            <v>34469</v>
          </cell>
          <cell r="O56">
            <v>8700</v>
          </cell>
          <cell r="P56">
            <v>0</v>
          </cell>
          <cell r="Q56">
            <v>43169</v>
          </cell>
          <cell r="R56">
            <v>0</v>
          </cell>
          <cell r="S56" t="str">
            <v xml:space="preserve"> </v>
          </cell>
        </row>
        <row r="57">
          <cell r="E57">
            <v>1</v>
          </cell>
          <cell r="F57" t="str">
            <v>¤ t«</v>
          </cell>
          <cell r="G57">
            <v>60</v>
          </cell>
          <cell r="H57">
            <v>5</v>
          </cell>
          <cell r="I57">
            <v>3</v>
          </cell>
          <cell r="J57">
            <v>1.3</v>
          </cell>
          <cell r="K57">
            <v>0</v>
          </cell>
          <cell r="L57">
            <v>1.05</v>
          </cell>
          <cell r="M57">
            <v>1600</v>
          </cell>
          <cell r="N57">
            <v>118857</v>
          </cell>
          <cell r="O57">
            <v>0</v>
          </cell>
          <cell r="P57">
            <v>0</v>
          </cell>
          <cell r="Q57">
            <v>118857</v>
          </cell>
          <cell r="R57">
            <v>0</v>
          </cell>
          <cell r="S57" t="str">
            <v xml:space="preserve"> </v>
          </cell>
        </row>
        <row r="58">
          <cell r="B58" t="str">
            <v>qh</v>
          </cell>
          <cell r="C58" t="str">
            <v>Que hµn</v>
          </cell>
          <cell r="D58" t="str">
            <v>TÊn</v>
          </cell>
          <cell r="E58">
            <v>0</v>
          </cell>
          <cell r="F58">
            <v>0</v>
          </cell>
          <cell r="G58">
            <v>124</v>
          </cell>
          <cell r="H58">
            <v>0</v>
          </cell>
          <cell r="I58">
            <v>0</v>
          </cell>
          <cell r="J58">
            <v>0</v>
          </cell>
          <cell r="K58">
            <v>0</v>
          </cell>
          <cell r="L58">
            <v>0</v>
          </cell>
          <cell r="M58">
            <v>0</v>
          </cell>
          <cell r="N58">
            <v>0</v>
          </cell>
          <cell r="O58">
            <v>0</v>
          </cell>
          <cell r="P58">
            <v>0</v>
          </cell>
          <cell r="Q58">
            <v>140787</v>
          </cell>
          <cell r="R58">
            <v>10476190</v>
          </cell>
          <cell r="S58">
            <v>10616977</v>
          </cell>
        </row>
        <row r="59">
          <cell r="E59">
            <v>1</v>
          </cell>
          <cell r="F59" t="str">
            <v>¤ t«</v>
          </cell>
          <cell r="G59">
            <v>64</v>
          </cell>
          <cell r="H59">
            <v>1</v>
          </cell>
          <cell r="I59">
            <v>2</v>
          </cell>
          <cell r="J59">
            <v>1.1000000000000001</v>
          </cell>
          <cell r="K59">
            <v>0</v>
          </cell>
          <cell r="L59">
            <v>1.05</v>
          </cell>
          <cell r="M59">
            <v>435</v>
          </cell>
          <cell r="N59">
            <v>29166</v>
          </cell>
          <cell r="O59">
            <v>11050</v>
          </cell>
          <cell r="P59">
            <v>0</v>
          </cell>
          <cell r="Q59">
            <v>40216</v>
          </cell>
          <cell r="R59">
            <v>0</v>
          </cell>
          <cell r="S59" t="str">
            <v xml:space="preserve"> </v>
          </cell>
        </row>
        <row r="60">
          <cell r="E60">
            <v>1</v>
          </cell>
          <cell r="F60" t="str">
            <v>¤ t«</v>
          </cell>
          <cell r="G60">
            <v>60</v>
          </cell>
          <cell r="H60">
            <v>5</v>
          </cell>
          <cell r="I60">
            <v>2</v>
          </cell>
          <cell r="J60">
            <v>1.1000000000000001</v>
          </cell>
          <cell r="K60">
            <v>0</v>
          </cell>
          <cell r="L60">
            <v>1.05</v>
          </cell>
          <cell r="M60">
            <v>1600</v>
          </cell>
          <cell r="N60">
            <v>100571</v>
          </cell>
          <cell r="O60">
            <v>0</v>
          </cell>
          <cell r="P60">
            <v>0</v>
          </cell>
          <cell r="Q60">
            <v>100571</v>
          </cell>
          <cell r="R60">
            <v>0</v>
          </cell>
          <cell r="S60" t="str">
            <v xml:space="preserve"> </v>
          </cell>
        </row>
        <row r="61">
          <cell r="B61" t="str">
            <v>tb</v>
          </cell>
          <cell r="C61" t="str">
            <v xml:space="preserve">ThÐp b¶n                            </v>
          </cell>
          <cell r="D61" t="str">
            <v>TÊn</v>
          </cell>
          <cell r="E61">
            <v>0</v>
          </cell>
          <cell r="F61">
            <v>0</v>
          </cell>
          <cell r="G61">
            <v>124</v>
          </cell>
          <cell r="H61">
            <v>0</v>
          </cell>
          <cell r="I61">
            <v>0</v>
          </cell>
          <cell r="J61">
            <v>0</v>
          </cell>
          <cell r="K61">
            <v>0</v>
          </cell>
          <cell r="L61">
            <v>0</v>
          </cell>
          <cell r="M61">
            <v>0</v>
          </cell>
          <cell r="N61">
            <v>0</v>
          </cell>
          <cell r="O61">
            <v>0</v>
          </cell>
          <cell r="P61">
            <v>0</v>
          </cell>
          <cell r="Q61">
            <v>140787</v>
          </cell>
          <cell r="R61">
            <v>4714286</v>
          </cell>
          <cell r="S61">
            <v>4855073</v>
          </cell>
        </row>
        <row r="62">
          <cell r="E62">
            <v>1</v>
          </cell>
          <cell r="F62" t="str">
            <v>¤ t«</v>
          </cell>
          <cell r="G62">
            <v>64</v>
          </cell>
          <cell r="H62">
            <v>1</v>
          </cell>
          <cell r="I62">
            <v>2</v>
          </cell>
          <cell r="J62">
            <v>1.1000000000000001</v>
          </cell>
          <cell r="K62">
            <v>0</v>
          </cell>
          <cell r="L62">
            <v>1.05</v>
          </cell>
          <cell r="M62">
            <v>435</v>
          </cell>
          <cell r="N62">
            <v>29166</v>
          </cell>
          <cell r="O62">
            <v>11050</v>
          </cell>
          <cell r="P62">
            <v>0</v>
          </cell>
          <cell r="Q62">
            <v>40216</v>
          </cell>
          <cell r="R62">
            <v>0</v>
          </cell>
          <cell r="S62" t="str">
            <v xml:space="preserve"> </v>
          </cell>
        </row>
        <row r="63">
          <cell r="E63">
            <v>1</v>
          </cell>
          <cell r="F63" t="str">
            <v>¤ t«</v>
          </cell>
          <cell r="G63">
            <v>60</v>
          </cell>
          <cell r="H63">
            <v>5</v>
          </cell>
          <cell r="I63">
            <v>2</v>
          </cell>
          <cell r="J63">
            <v>1.1000000000000001</v>
          </cell>
          <cell r="K63">
            <v>0</v>
          </cell>
          <cell r="L63">
            <v>1.05</v>
          </cell>
          <cell r="M63">
            <v>1600</v>
          </cell>
          <cell r="N63">
            <v>100571</v>
          </cell>
          <cell r="O63">
            <v>0</v>
          </cell>
          <cell r="P63">
            <v>0</v>
          </cell>
          <cell r="Q63">
            <v>100571</v>
          </cell>
          <cell r="R63">
            <v>0</v>
          </cell>
          <cell r="S63" t="str">
            <v xml:space="preserve"> </v>
          </cell>
        </row>
        <row r="64">
          <cell r="B64" t="str">
            <v>th</v>
          </cell>
          <cell r="C64" t="str">
            <v xml:space="preserve">ThÐp h×nh                            </v>
          </cell>
          <cell r="D64" t="str">
            <v>TÊn</v>
          </cell>
          <cell r="E64">
            <v>0</v>
          </cell>
          <cell r="F64">
            <v>0</v>
          </cell>
          <cell r="G64">
            <v>124</v>
          </cell>
          <cell r="H64">
            <v>0</v>
          </cell>
          <cell r="I64">
            <v>0</v>
          </cell>
          <cell r="J64">
            <v>0</v>
          </cell>
          <cell r="K64">
            <v>0</v>
          </cell>
          <cell r="L64">
            <v>0</v>
          </cell>
          <cell r="M64">
            <v>0</v>
          </cell>
          <cell r="N64">
            <v>0</v>
          </cell>
          <cell r="O64">
            <v>0</v>
          </cell>
          <cell r="P64">
            <v>0</v>
          </cell>
          <cell r="Q64">
            <v>140787</v>
          </cell>
          <cell r="R64">
            <v>5000000</v>
          </cell>
          <cell r="S64">
            <v>5140787</v>
          </cell>
        </row>
        <row r="65">
          <cell r="E65">
            <v>1</v>
          </cell>
          <cell r="F65" t="str">
            <v>¤ t«</v>
          </cell>
          <cell r="G65">
            <v>64</v>
          </cell>
          <cell r="H65">
            <v>1</v>
          </cell>
          <cell r="I65">
            <v>2</v>
          </cell>
          <cell r="J65">
            <v>1.1000000000000001</v>
          </cell>
          <cell r="K65">
            <v>0</v>
          </cell>
          <cell r="L65">
            <v>1.05</v>
          </cell>
          <cell r="M65">
            <v>435</v>
          </cell>
          <cell r="N65">
            <v>29166</v>
          </cell>
          <cell r="O65">
            <v>11050</v>
          </cell>
          <cell r="P65">
            <v>0</v>
          </cell>
          <cell r="Q65">
            <v>40216</v>
          </cell>
          <cell r="R65">
            <v>0</v>
          </cell>
          <cell r="S65" t="str">
            <v xml:space="preserve"> </v>
          </cell>
        </row>
        <row r="66">
          <cell r="E66">
            <v>1</v>
          </cell>
          <cell r="F66" t="str">
            <v>¤ t«</v>
          </cell>
          <cell r="G66">
            <v>60</v>
          </cell>
          <cell r="H66">
            <v>5</v>
          </cell>
          <cell r="I66">
            <v>2</v>
          </cell>
          <cell r="J66">
            <v>1.1000000000000001</v>
          </cell>
          <cell r="K66">
            <v>0</v>
          </cell>
          <cell r="L66">
            <v>1.05</v>
          </cell>
          <cell r="M66">
            <v>1600</v>
          </cell>
          <cell r="N66">
            <v>100571</v>
          </cell>
          <cell r="O66">
            <v>0</v>
          </cell>
          <cell r="P66">
            <v>0</v>
          </cell>
          <cell r="Q66">
            <v>100571</v>
          </cell>
          <cell r="R66">
            <v>0</v>
          </cell>
          <cell r="S66" t="str">
            <v xml:space="preserve"> </v>
          </cell>
        </row>
        <row r="67">
          <cell r="S67" t="str">
            <v xml:space="preserve"> </v>
          </cell>
        </row>
        <row r="68">
          <cell r="B68" t="str">
            <v>tl®v</v>
          </cell>
          <cell r="C68" t="str">
            <v>ThÐp l­íi ®Þnh vÞ d=6</v>
          </cell>
          <cell r="D68" t="str">
            <v>TÊn</v>
          </cell>
          <cell r="E68">
            <v>0</v>
          </cell>
          <cell r="F68">
            <v>0</v>
          </cell>
          <cell r="G68">
            <v>124</v>
          </cell>
          <cell r="H68">
            <v>0</v>
          </cell>
          <cell r="I68">
            <v>0</v>
          </cell>
          <cell r="J68">
            <v>0</v>
          </cell>
          <cell r="K68">
            <v>0</v>
          </cell>
          <cell r="L68">
            <v>0</v>
          </cell>
          <cell r="M68">
            <v>0</v>
          </cell>
          <cell r="N68">
            <v>0</v>
          </cell>
          <cell r="O68">
            <v>0</v>
          </cell>
          <cell r="P68">
            <v>0</v>
          </cell>
          <cell r="Q68">
            <v>140787</v>
          </cell>
          <cell r="R68">
            <v>6200000</v>
          </cell>
          <cell r="S68">
            <v>6340787</v>
          </cell>
        </row>
        <row r="69">
          <cell r="E69">
            <v>1</v>
          </cell>
          <cell r="F69" t="str">
            <v>¤ t«</v>
          </cell>
          <cell r="G69">
            <v>64</v>
          </cell>
          <cell r="H69">
            <v>1</v>
          </cell>
          <cell r="I69">
            <v>2</v>
          </cell>
          <cell r="J69">
            <v>1.1000000000000001</v>
          </cell>
          <cell r="K69">
            <v>0</v>
          </cell>
          <cell r="L69">
            <v>1.05</v>
          </cell>
          <cell r="M69">
            <v>435</v>
          </cell>
          <cell r="N69">
            <v>29166</v>
          </cell>
          <cell r="O69">
            <v>11050</v>
          </cell>
          <cell r="P69">
            <v>0</v>
          </cell>
          <cell r="Q69">
            <v>40216</v>
          </cell>
          <cell r="R69">
            <v>0</v>
          </cell>
          <cell r="S69" t="str">
            <v xml:space="preserve"> </v>
          </cell>
        </row>
        <row r="70">
          <cell r="E70">
            <v>1</v>
          </cell>
          <cell r="F70" t="str">
            <v>¤ t«</v>
          </cell>
          <cell r="G70">
            <v>60</v>
          </cell>
          <cell r="H70">
            <v>5</v>
          </cell>
          <cell r="I70">
            <v>2</v>
          </cell>
          <cell r="J70">
            <v>1.1000000000000001</v>
          </cell>
          <cell r="K70">
            <v>0</v>
          </cell>
          <cell r="L70">
            <v>1.05</v>
          </cell>
          <cell r="M70">
            <v>1600</v>
          </cell>
          <cell r="N70">
            <v>100571</v>
          </cell>
          <cell r="O70">
            <v>0</v>
          </cell>
          <cell r="P70">
            <v>0</v>
          </cell>
          <cell r="Q70">
            <v>100571</v>
          </cell>
          <cell r="R70">
            <v>0</v>
          </cell>
          <cell r="S70" t="str">
            <v xml:space="preserve"> </v>
          </cell>
        </row>
        <row r="71">
          <cell r="B71" t="str">
            <v>tt&lt;10</v>
          </cell>
          <cell r="C71" t="str">
            <v>ThÐp trßn d&lt;=10</v>
          </cell>
          <cell r="D71" t="str">
            <v>TÊn</v>
          </cell>
          <cell r="E71">
            <v>0</v>
          </cell>
          <cell r="F71">
            <v>0</v>
          </cell>
          <cell r="G71">
            <v>124</v>
          </cell>
          <cell r="H71">
            <v>0</v>
          </cell>
          <cell r="I71">
            <v>0</v>
          </cell>
          <cell r="J71">
            <v>0</v>
          </cell>
          <cell r="K71">
            <v>0</v>
          </cell>
          <cell r="L71">
            <v>0</v>
          </cell>
          <cell r="M71">
            <v>0</v>
          </cell>
          <cell r="N71">
            <v>0</v>
          </cell>
          <cell r="O71">
            <v>0</v>
          </cell>
          <cell r="P71">
            <v>0</v>
          </cell>
          <cell r="Q71">
            <v>140787</v>
          </cell>
          <cell r="R71">
            <v>4666667</v>
          </cell>
          <cell r="S71">
            <v>4807454</v>
          </cell>
        </row>
        <row r="72">
          <cell r="E72">
            <v>1</v>
          </cell>
          <cell r="F72" t="str">
            <v>¤ t«</v>
          </cell>
          <cell r="G72">
            <v>64</v>
          </cell>
          <cell r="H72">
            <v>1</v>
          </cell>
          <cell r="I72">
            <v>2</v>
          </cell>
          <cell r="J72">
            <v>1.1000000000000001</v>
          </cell>
          <cell r="K72">
            <v>0</v>
          </cell>
          <cell r="L72">
            <v>1.05</v>
          </cell>
          <cell r="M72">
            <v>435</v>
          </cell>
          <cell r="N72">
            <v>29166</v>
          </cell>
          <cell r="O72">
            <v>11050</v>
          </cell>
          <cell r="P72">
            <v>0</v>
          </cell>
          <cell r="Q72">
            <v>40216</v>
          </cell>
          <cell r="R72">
            <v>0</v>
          </cell>
          <cell r="S72" t="str">
            <v xml:space="preserve"> </v>
          </cell>
        </row>
        <row r="73">
          <cell r="E73">
            <v>1</v>
          </cell>
          <cell r="F73" t="str">
            <v>¤ t«</v>
          </cell>
          <cell r="G73">
            <v>60</v>
          </cell>
          <cell r="H73">
            <v>5</v>
          </cell>
          <cell r="I73">
            <v>2</v>
          </cell>
          <cell r="J73">
            <v>1.1000000000000001</v>
          </cell>
          <cell r="K73">
            <v>0</v>
          </cell>
          <cell r="L73">
            <v>1.05</v>
          </cell>
          <cell r="M73">
            <v>1600</v>
          </cell>
          <cell r="N73">
            <v>100571</v>
          </cell>
          <cell r="O73">
            <v>0</v>
          </cell>
          <cell r="P73">
            <v>0</v>
          </cell>
          <cell r="Q73">
            <v>100571</v>
          </cell>
          <cell r="R73">
            <v>0</v>
          </cell>
          <cell r="S73" t="str">
            <v xml:space="preserve"> </v>
          </cell>
        </row>
        <row r="74">
          <cell r="B74" t="str">
            <v>tt&lt;18</v>
          </cell>
          <cell r="C74" t="str">
            <v>ThÐp trßn d&lt;=18</v>
          </cell>
          <cell r="D74" t="str">
            <v>TÊn</v>
          </cell>
          <cell r="E74">
            <v>0</v>
          </cell>
          <cell r="F74">
            <v>0</v>
          </cell>
          <cell r="G74">
            <v>124</v>
          </cell>
          <cell r="H74">
            <v>0</v>
          </cell>
          <cell r="I74">
            <v>0</v>
          </cell>
          <cell r="J74">
            <v>0</v>
          </cell>
          <cell r="K74">
            <v>0</v>
          </cell>
          <cell r="L74">
            <v>0</v>
          </cell>
          <cell r="M74">
            <v>0</v>
          </cell>
          <cell r="N74">
            <v>0</v>
          </cell>
          <cell r="O74">
            <v>0</v>
          </cell>
          <cell r="P74">
            <v>0</v>
          </cell>
          <cell r="Q74">
            <v>140787</v>
          </cell>
          <cell r="R74">
            <v>4333333</v>
          </cell>
          <cell r="S74">
            <v>4474120</v>
          </cell>
        </row>
        <row r="75">
          <cell r="E75">
            <v>1</v>
          </cell>
          <cell r="F75" t="str">
            <v>¤ t«</v>
          </cell>
          <cell r="G75">
            <v>64</v>
          </cell>
          <cell r="H75">
            <v>1</v>
          </cell>
          <cell r="I75">
            <v>2</v>
          </cell>
          <cell r="J75">
            <v>1.1000000000000001</v>
          </cell>
          <cell r="K75">
            <v>0</v>
          </cell>
          <cell r="L75">
            <v>1.05</v>
          </cell>
          <cell r="M75">
            <v>435</v>
          </cell>
          <cell r="N75">
            <v>29166</v>
          </cell>
          <cell r="O75">
            <v>11050</v>
          </cell>
          <cell r="P75">
            <v>0</v>
          </cell>
          <cell r="Q75">
            <v>40216</v>
          </cell>
          <cell r="R75">
            <v>0</v>
          </cell>
          <cell r="S75" t="str">
            <v xml:space="preserve"> </v>
          </cell>
        </row>
        <row r="76">
          <cell r="E76">
            <v>1</v>
          </cell>
          <cell r="F76" t="str">
            <v>¤ t«</v>
          </cell>
          <cell r="G76">
            <v>60</v>
          </cell>
          <cell r="H76">
            <v>5</v>
          </cell>
          <cell r="I76">
            <v>2</v>
          </cell>
          <cell r="J76">
            <v>1.1000000000000001</v>
          </cell>
          <cell r="K76">
            <v>0</v>
          </cell>
          <cell r="L76">
            <v>1.05</v>
          </cell>
          <cell r="M76">
            <v>1600</v>
          </cell>
          <cell r="N76">
            <v>100571</v>
          </cell>
          <cell r="O76">
            <v>0</v>
          </cell>
          <cell r="P76">
            <v>0</v>
          </cell>
          <cell r="Q76">
            <v>100571</v>
          </cell>
          <cell r="R76">
            <v>0</v>
          </cell>
          <cell r="S76" t="str">
            <v xml:space="preserve"> </v>
          </cell>
        </row>
        <row r="77">
          <cell r="B77" t="str">
            <v>tt&gt;18</v>
          </cell>
          <cell r="C77" t="str">
            <v>ThÐp trßn d&gt;18</v>
          </cell>
          <cell r="D77" t="str">
            <v>TÊn</v>
          </cell>
          <cell r="E77">
            <v>0</v>
          </cell>
          <cell r="F77">
            <v>0</v>
          </cell>
          <cell r="G77">
            <v>124</v>
          </cell>
          <cell r="H77">
            <v>0</v>
          </cell>
          <cell r="I77">
            <v>0</v>
          </cell>
          <cell r="J77">
            <v>0</v>
          </cell>
          <cell r="K77">
            <v>0</v>
          </cell>
          <cell r="L77">
            <v>0</v>
          </cell>
          <cell r="M77">
            <v>0</v>
          </cell>
          <cell r="N77">
            <v>0</v>
          </cell>
          <cell r="O77">
            <v>0</v>
          </cell>
          <cell r="P77">
            <v>0</v>
          </cell>
          <cell r="Q77">
            <v>140787</v>
          </cell>
          <cell r="R77">
            <v>4285714</v>
          </cell>
          <cell r="S77">
            <v>4426501</v>
          </cell>
        </row>
        <row r="78">
          <cell r="E78">
            <v>1</v>
          </cell>
          <cell r="F78" t="str">
            <v>¤ t«</v>
          </cell>
          <cell r="G78">
            <v>64</v>
          </cell>
          <cell r="H78">
            <v>1</v>
          </cell>
          <cell r="I78">
            <v>2</v>
          </cell>
          <cell r="J78">
            <v>1.1000000000000001</v>
          </cell>
          <cell r="K78">
            <v>0</v>
          </cell>
          <cell r="L78">
            <v>1.05</v>
          </cell>
          <cell r="M78">
            <v>435</v>
          </cell>
          <cell r="N78">
            <v>29166</v>
          </cell>
          <cell r="O78">
            <v>11050</v>
          </cell>
          <cell r="P78">
            <v>0</v>
          </cell>
          <cell r="Q78">
            <v>40216</v>
          </cell>
          <cell r="R78">
            <v>0</v>
          </cell>
          <cell r="S78" t="str">
            <v xml:space="preserve"> </v>
          </cell>
        </row>
        <row r="79">
          <cell r="E79">
            <v>1</v>
          </cell>
          <cell r="F79" t="str">
            <v>¤ t«</v>
          </cell>
          <cell r="G79">
            <v>60</v>
          </cell>
          <cell r="H79">
            <v>5</v>
          </cell>
          <cell r="I79">
            <v>2</v>
          </cell>
          <cell r="J79">
            <v>1.1000000000000001</v>
          </cell>
          <cell r="K79">
            <v>0</v>
          </cell>
          <cell r="L79">
            <v>1.05</v>
          </cell>
          <cell r="M79">
            <v>1600</v>
          </cell>
          <cell r="N79">
            <v>100571</v>
          </cell>
          <cell r="O79">
            <v>0</v>
          </cell>
          <cell r="P79">
            <v>0</v>
          </cell>
          <cell r="Q79">
            <v>100571</v>
          </cell>
          <cell r="R79">
            <v>0</v>
          </cell>
          <cell r="S79" t="str">
            <v xml:space="preserve"> </v>
          </cell>
        </row>
        <row r="80">
          <cell r="B80" t="str">
            <v>t«</v>
          </cell>
          <cell r="C80" t="str">
            <v>ThÐp èng</v>
          </cell>
          <cell r="D80" t="str">
            <v>TÊn</v>
          </cell>
          <cell r="E80">
            <v>0</v>
          </cell>
          <cell r="F80">
            <v>0</v>
          </cell>
          <cell r="G80">
            <v>124</v>
          </cell>
          <cell r="H80">
            <v>0</v>
          </cell>
          <cell r="I80">
            <v>0</v>
          </cell>
          <cell r="J80">
            <v>0</v>
          </cell>
          <cell r="K80">
            <v>0</v>
          </cell>
          <cell r="L80">
            <v>0</v>
          </cell>
          <cell r="M80">
            <v>0</v>
          </cell>
          <cell r="N80">
            <v>0</v>
          </cell>
          <cell r="O80">
            <v>0</v>
          </cell>
          <cell r="P80">
            <v>0</v>
          </cell>
          <cell r="Q80">
            <v>140787</v>
          </cell>
          <cell r="R80">
            <v>6500000</v>
          </cell>
          <cell r="S80">
            <v>6640787</v>
          </cell>
        </row>
        <row r="81">
          <cell r="E81">
            <v>1</v>
          </cell>
          <cell r="F81" t="str">
            <v>¤ t«</v>
          </cell>
          <cell r="G81">
            <v>64</v>
          </cell>
          <cell r="H81">
            <v>1</v>
          </cell>
          <cell r="I81">
            <v>2</v>
          </cell>
          <cell r="J81">
            <v>1.1000000000000001</v>
          </cell>
          <cell r="K81">
            <v>0</v>
          </cell>
          <cell r="L81">
            <v>1.05</v>
          </cell>
          <cell r="M81">
            <v>435</v>
          </cell>
          <cell r="N81">
            <v>29166</v>
          </cell>
          <cell r="O81">
            <v>11050</v>
          </cell>
          <cell r="P81">
            <v>0</v>
          </cell>
          <cell r="Q81">
            <v>40216</v>
          </cell>
          <cell r="R81">
            <v>0</v>
          </cell>
          <cell r="S81" t="str">
            <v xml:space="preserve"> </v>
          </cell>
        </row>
        <row r="82">
          <cell r="E82">
            <v>1</v>
          </cell>
          <cell r="F82" t="str">
            <v>¤ t«</v>
          </cell>
          <cell r="G82">
            <v>60</v>
          </cell>
          <cell r="H82">
            <v>5</v>
          </cell>
          <cell r="I82">
            <v>2</v>
          </cell>
          <cell r="J82">
            <v>1.1000000000000001</v>
          </cell>
          <cell r="K82">
            <v>0</v>
          </cell>
          <cell r="L82">
            <v>1.05</v>
          </cell>
          <cell r="M82">
            <v>1600</v>
          </cell>
          <cell r="N82">
            <v>100571</v>
          </cell>
          <cell r="O82">
            <v>0</v>
          </cell>
          <cell r="P82">
            <v>0</v>
          </cell>
          <cell r="Q82">
            <v>100571</v>
          </cell>
          <cell r="R82">
            <v>0</v>
          </cell>
          <cell r="S82" t="str">
            <v xml:space="preserve"> </v>
          </cell>
        </row>
        <row r="83">
          <cell r="B83" t="str">
            <v>tc®c</v>
          </cell>
          <cell r="C83" t="str">
            <v>ThÐp c­êng ®é cao</v>
          </cell>
          <cell r="D83" t="str">
            <v>TÊn</v>
          </cell>
          <cell r="E83">
            <v>0</v>
          </cell>
          <cell r="F83">
            <v>0</v>
          </cell>
          <cell r="G83">
            <v>124</v>
          </cell>
          <cell r="H83">
            <v>0</v>
          </cell>
          <cell r="I83">
            <v>0</v>
          </cell>
          <cell r="J83">
            <v>0</v>
          </cell>
          <cell r="K83">
            <v>0</v>
          </cell>
          <cell r="L83">
            <v>0</v>
          </cell>
          <cell r="M83">
            <v>0</v>
          </cell>
          <cell r="N83">
            <v>0</v>
          </cell>
          <cell r="O83">
            <v>0</v>
          </cell>
          <cell r="P83">
            <v>0</v>
          </cell>
          <cell r="Q83">
            <v>140787</v>
          </cell>
          <cell r="R83">
            <v>12000000</v>
          </cell>
          <cell r="S83">
            <v>12140787</v>
          </cell>
        </row>
        <row r="84">
          <cell r="E84">
            <v>1</v>
          </cell>
          <cell r="F84" t="str">
            <v>¤ t«</v>
          </cell>
          <cell r="G84">
            <v>64</v>
          </cell>
          <cell r="H84">
            <v>1</v>
          </cell>
          <cell r="I84">
            <v>2</v>
          </cell>
          <cell r="J84">
            <v>1.1000000000000001</v>
          </cell>
          <cell r="K84">
            <v>0</v>
          </cell>
          <cell r="L84">
            <v>1.05</v>
          </cell>
          <cell r="M84">
            <v>435</v>
          </cell>
          <cell r="N84">
            <v>29166</v>
          </cell>
          <cell r="O84">
            <v>11050</v>
          </cell>
          <cell r="P84">
            <v>0</v>
          </cell>
          <cell r="Q84">
            <v>40216</v>
          </cell>
          <cell r="R84">
            <v>0</v>
          </cell>
          <cell r="S84" t="str">
            <v xml:space="preserve"> </v>
          </cell>
        </row>
        <row r="85">
          <cell r="E85">
            <v>1</v>
          </cell>
          <cell r="F85" t="str">
            <v>¤ t«</v>
          </cell>
          <cell r="G85">
            <v>60</v>
          </cell>
          <cell r="H85">
            <v>5</v>
          </cell>
          <cell r="I85">
            <v>2</v>
          </cell>
          <cell r="J85">
            <v>1.1000000000000001</v>
          </cell>
          <cell r="K85">
            <v>0</v>
          </cell>
          <cell r="L85">
            <v>1.05</v>
          </cell>
          <cell r="M85">
            <v>1600</v>
          </cell>
          <cell r="N85">
            <v>100571</v>
          </cell>
          <cell r="O85">
            <v>0</v>
          </cell>
          <cell r="P85">
            <v>0</v>
          </cell>
          <cell r="Q85">
            <v>100571</v>
          </cell>
          <cell r="R85">
            <v>0</v>
          </cell>
          <cell r="S85" t="str">
            <v xml:space="preserve"> </v>
          </cell>
        </row>
        <row r="86">
          <cell r="B86" t="str">
            <v>Ray</v>
          </cell>
          <cell r="C86" t="str">
            <v>Ray P43</v>
          </cell>
          <cell r="D86" t="str">
            <v>TÊn</v>
          </cell>
          <cell r="E86">
            <v>0</v>
          </cell>
          <cell r="F86">
            <v>0</v>
          </cell>
          <cell r="G86">
            <v>124</v>
          </cell>
          <cell r="H86">
            <v>0</v>
          </cell>
          <cell r="I86">
            <v>0</v>
          </cell>
          <cell r="J86">
            <v>0</v>
          </cell>
          <cell r="K86">
            <v>0</v>
          </cell>
          <cell r="L86">
            <v>0</v>
          </cell>
          <cell r="M86">
            <v>0</v>
          </cell>
          <cell r="N86">
            <v>0</v>
          </cell>
          <cell r="O86">
            <v>0</v>
          </cell>
          <cell r="P86">
            <v>0</v>
          </cell>
          <cell r="Q86">
            <v>140787</v>
          </cell>
          <cell r="R86">
            <v>6000000</v>
          </cell>
          <cell r="S86">
            <v>6140787</v>
          </cell>
        </row>
        <row r="87">
          <cell r="E87">
            <v>1</v>
          </cell>
          <cell r="F87" t="str">
            <v>¤ t«</v>
          </cell>
          <cell r="G87">
            <v>64</v>
          </cell>
          <cell r="H87">
            <v>1</v>
          </cell>
          <cell r="I87">
            <v>2</v>
          </cell>
          <cell r="J87">
            <v>1.1000000000000001</v>
          </cell>
          <cell r="K87">
            <v>0</v>
          </cell>
          <cell r="L87">
            <v>1.05</v>
          </cell>
          <cell r="M87">
            <v>435</v>
          </cell>
          <cell r="N87">
            <v>29166</v>
          </cell>
          <cell r="O87">
            <v>11050</v>
          </cell>
          <cell r="P87">
            <v>0</v>
          </cell>
          <cell r="Q87">
            <v>40216</v>
          </cell>
          <cell r="R87">
            <v>0</v>
          </cell>
          <cell r="S87" t="str">
            <v xml:space="preserve"> </v>
          </cell>
        </row>
        <row r="88">
          <cell r="E88">
            <v>1</v>
          </cell>
          <cell r="F88" t="str">
            <v>¤ t«</v>
          </cell>
          <cell r="G88">
            <v>60</v>
          </cell>
          <cell r="H88">
            <v>5</v>
          </cell>
          <cell r="I88">
            <v>2</v>
          </cell>
          <cell r="J88">
            <v>1.1000000000000001</v>
          </cell>
          <cell r="K88">
            <v>0</v>
          </cell>
          <cell r="L88">
            <v>1.05</v>
          </cell>
          <cell r="M88">
            <v>1600</v>
          </cell>
          <cell r="N88">
            <v>100571</v>
          </cell>
          <cell r="O88">
            <v>0</v>
          </cell>
          <cell r="P88">
            <v>0</v>
          </cell>
          <cell r="Q88">
            <v>100571</v>
          </cell>
          <cell r="R88">
            <v>0</v>
          </cell>
          <cell r="S88" t="str">
            <v xml:space="preserve"> </v>
          </cell>
        </row>
        <row r="89">
          <cell r="B89" t="str">
            <v>xm4</v>
          </cell>
          <cell r="C89" t="str">
            <v xml:space="preserve">Xi m¨ng PC 40  </v>
          </cell>
          <cell r="D89" t="str">
            <v>TÊn</v>
          </cell>
          <cell r="E89">
            <v>0</v>
          </cell>
          <cell r="F89">
            <v>0</v>
          </cell>
          <cell r="G89">
            <v>124</v>
          </cell>
          <cell r="H89">
            <v>0</v>
          </cell>
          <cell r="I89">
            <v>0</v>
          </cell>
          <cell r="J89">
            <v>0</v>
          </cell>
          <cell r="K89">
            <v>0</v>
          </cell>
          <cell r="L89">
            <v>0</v>
          </cell>
          <cell r="M89">
            <v>0</v>
          </cell>
          <cell r="N89">
            <v>0</v>
          </cell>
          <cell r="O89">
            <v>0</v>
          </cell>
          <cell r="P89">
            <v>0</v>
          </cell>
          <cell r="Q89">
            <v>162026</v>
          </cell>
          <cell r="R89">
            <v>804762</v>
          </cell>
          <cell r="S89">
            <v>966788</v>
          </cell>
        </row>
        <row r="90">
          <cell r="E90">
            <v>1</v>
          </cell>
          <cell r="F90" t="str">
            <v>¤ t«</v>
          </cell>
          <cell r="G90">
            <v>64</v>
          </cell>
          <cell r="H90">
            <v>1</v>
          </cell>
          <cell r="I90">
            <v>3</v>
          </cell>
          <cell r="J90">
            <v>1.3</v>
          </cell>
          <cell r="K90">
            <v>0</v>
          </cell>
          <cell r="L90">
            <v>1.05</v>
          </cell>
          <cell r="M90">
            <v>435</v>
          </cell>
          <cell r="N90">
            <v>34469</v>
          </cell>
          <cell r="O90">
            <v>8700</v>
          </cell>
          <cell r="P90">
            <v>0</v>
          </cell>
          <cell r="Q90">
            <v>43169</v>
          </cell>
          <cell r="R90">
            <v>0</v>
          </cell>
          <cell r="S90" t="str">
            <v xml:space="preserve"> </v>
          </cell>
        </row>
        <row r="91">
          <cell r="E91">
            <v>1</v>
          </cell>
          <cell r="F91" t="str">
            <v>¤ t«</v>
          </cell>
          <cell r="G91">
            <v>60</v>
          </cell>
          <cell r="H91">
            <v>5</v>
          </cell>
          <cell r="I91">
            <v>3</v>
          </cell>
          <cell r="J91">
            <v>1.3</v>
          </cell>
          <cell r="K91">
            <v>0</v>
          </cell>
          <cell r="L91">
            <v>1.05</v>
          </cell>
          <cell r="M91">
            <v>1600</v>
          </cell>
          <cell r="N91">
            <v>118857</v>
          </cell>
          <cell r="O91">
            <v>0</v>
          </cell>
          <cell r="P91">
            <v>0</v>
          </cell>
          <cell r="Q91">
            <v>118857</v>
          </cell>
          <cell r="R91">
            <v>0</v>
          </cell>
          <cell r="S91" t="str">
            <v xml:space="preserve"> </v>
          </cell>
        </row>
        <row r="92">
          <cell r="B92" t="str">
            <v>xm3</v>
          </cell>
          <cell r="C92" t="str">
            <v>Xi m¨ng PC30</v>
          </cell>
          <cell r="D92" t="str">
            <v>TÊn</v>
          </cell>
          <cell r="E92">
            <v>0</v>
          </cell>
          <cell r="F92">
            <v>0</v>
          </cell>
          <cell r="G92">
            <v>124</v>
          </cell>
          <cell r="H92">
            <v>0</v>
          </cell>
          <cell r="I92">
            <v>0</v>
          </cell>
          <cell r="J92">
            <v>0</v>
          </cell>
          <cell r="K92">
            <v>0</v>
          </cell>
          <cell r="L92">
            <v>0</v>
          </cell>
          <cell r="M92">
            <v>0</v>
          </cell>
          <cell r="N92">
            <v>0</v>
          </cell>
          <cell r="O92">
            <v>0</v>
          </cell>
          <cell r="P92">
            <v>0</v>
          </cell>
          <cell r="Q92">
            <v>162026</v>
          </cell>
          <cell r="R92">
            <v>761905</v>
          </cell>
          <cell r="S92">
            <v>923931</v>
          </cell>
        </row>
        <row r="93">
          <cell r="E93">
            <v>1</v>
          </cell>
          <cell r="F93" t="str">
            <v>¤ t«</v>
          </cell>
          <cell r="G93">
            <v>64</v>
          </cell>
          <cell r="H93">
            <v>1</v>
          </cell>
          <cell r="I93">
            <v>3</v>
          </cell>
          <cell r="J93">
            <v>1.3</v>
          </cell>
          <cell r="K93">
            <v>0</v>
          </cell>
          <cell r="L93">
            <v>1.05</v>
          </cell>
          <cell r="M93">
            <v>435</v>
          </cell>
          <cell r="N93">
            <v>34469</v>
          </cell>
          <cell r="O93">
            <v>8700</v>
          </cell>
          <cell r="P93">
            <v>0</v>
          </cell>
          <cell r="Q93">
            <v>43169</v>
          </cell>
          <cell r="R93">
            <v>0</v>
          </cell>
          <cell r="S93" t="str">
            <v xml:space="preserve"> </v>
          </cell>
        </row>
        <row r="94">
          <cell r="E94">
            <v>1</v>
          </cell>
          <cell r="F94" t="str">
            <v>¤ t«</v>
          </cell>
          <cell r="G94">
            <v>60</v>
          </cell>
          <cell r="H94">
            <v>5</v>
          </cell>
          <cell r="I94">
            <v>3</v>
          </cell>
          <cell r="J94">
            <v>1.3</v>
          </cell>
          <cell r="K94">
            <v>0</v>
          </cell>
          <cell r="L94">
            <v>1.05</v>
          </cell>
          <cell r="M94">
            <v>1600</v>
          </cell>
          <cell r="N94">
            <v>118857</v>
          </cell>
          <cell r="O94">
            <v>0</v>
          </cell>
          <cell r="P94">
            <v>0</v>
          </cell>
          <cell r="Q94">
            <v>118857</v>
          </cell>
          <cell r="R94">
            <v>0</v>
          </cell>
          <cell r="S94" t="str">
            <v xml:space="preserve"> </v>
          </cell>
        </row>
        <row r="95">
          <cell r="B95" t="str">
            <v>pgbt</v>
          </cell>
          <cell r="C95" t="str">
            <v>Phô gia BT</v>
          </cell>
          <cell r="D95" t="str">
            <v>TÊn</v>
          </cell>
          <cell r="E95">
            <v>0</v>
          </cell>
          <cell r="F95">
            <v>0</v>
          </cell>
          <cell r="G95">
            <v>124</v>
          </cell>
          <cell r="H95">
            <v>0</v>
          </cell>
          <cell r="I95">
            <v>0</v>
          </cell>
          <cell r="J95">
            <v>0</v>
          </cell>
          <cell r="K95">
            <v>0</v>
          </cell>
          <cell r="L95">
            <v>0</v>
          </cell>
          <cell r="M95">
            <v>0</v>
          </cell>
          <cell r="N95">
            <v>0</v>
          </cell>
          <cell r="O95">
            <v>0</v>
          </cell>
          <cell r="P95">
            <v>0</v>
          </cell>
          <cell r="Q95">
            <v>167826</v>
          </cell>
          <cell r="R95">
            <v>7000000</v>
          </cell>
          <cell r="S95">
            <v>7167826</v>
          </cell>
        </row>
        <row r="96">
          <cell r="E96">
            <v>1</v>
          </cell>
          <cell r="F96" t="str">
            <v>¤ t«</v>
          </cell>
          <cell r="G96">
            <v>64</v>
          </cell>
          <cell r="H96">
            <v>1</v>
          </cell>
          <cell r="I96">
            <v>3</v>
          </cell>
          <cell r="J96">
            <v>1.3</v>
          </cell>
          <cell r="K96">
            <v>0</v>
          </cell>
          <cell r="L96">
            <v>1.05</v>
          </cell>
          <cell r="M96">
            <v>435</v>
          </cell>
          <cell r="N96">
            <v>34469</v>
          </cell>
          <cell r="O96">
            <v>14500</v>
          </cell>
          <cell r="P96">
            <v>0</v>
          </cell>
          <cell r="Q96">
            <v>48969</v>
          </cell>
          <cell r="R96">
            <v>0</v>
          </cell>
          <cell r="S96" t="str">
            <v xml:space="preserve"> </v>
          </cell>
        </row>
        <row r="97">
          <cell r="E97">
            <v>1</v>
          </cell>
          <cell r="F97" t="str">
            <v>¤ t«</v>
          </cell>
          <cell r="G97">
            <v>60</v>
          </cell>
          <cell r="H97">
            <v>5</v>
          </cell>
          <cell r="I97">
            <v>3</v>
          </cell>
          <cell r="J97">
            <v>1.3</v>
          </cell>
          <cell r="K97">
            <v>0</v>
          </cell>
          <cell r="L97">
            <v>1.05</v>
          </cell>
          <cell r="M97">
            <v>1600</v>
          </cell>
          <cell r="N97">
            <v>118857</v>
          </cell>
          <cell r="O97">
            <v>0</v>
          </cell>
          <cell r="P97">
            <v>0</v>
          </cell>
          <cell r="Q97">
            <v>118857</v>
          </cell>
          <cell r="R97">
            <v>0</v>
          </cell>
          <cell r="S97" t="str">
            <v xml:space="preserve"> </v>
          </cell>
        </row>
        <row r="98">
          <cell r="B98" t="str">
            <v>pghd</v>
          </cell>
          <cell r="C98" t="str">
            <v>Phô giac ho¸ dÎo</v>
          </cell>
          <cell r="D98" t="str">
            <v>TÊn</v>
          </cell>
          <cell r="E98">
            <v>0</v>
          </cell>
          <cell r="F98">
            <v>0</v>
          </cell>
          <cell r="G98">
            <v>124</v>
          </cell>
          <cell r="H98">
            <v>0</v>
          </cell>
          <cell r="I98">
            <v>0</v>
          </cell>
          <cell r="J98">
            <v>0</v>
          </cell>
          <cell r="K98">
            <v>0</v>
          </cell>
          <cell r="L98">
            <v>0</v>
          </cell>
          <cell r="M98">
            <v>0</v>
          </cell>
          <cell r="N98">
            <v>0</v>
          </cell>
          <cell r="O98">
            <v>0</v>
          </cell>
          <cell r="P98">
            <v>0</v>
          </cell>
          <cell r="Q98">
            <v>167826</v>
          </cell>
          <cell r="R98">
            <v>12000000</v>
          </cell>
          <cell r="S98">
            <v>12167826</v>
          </cell>
        </row>
        <row r="99">
          <cell r="E99">
            <v>1</v>
          </cell>
          <cell r="F99" t="str">
            <v>¤ t«</v>
          </cell>
          <cell r="G99">
            <v>64</v>
          </cell>
          <cell r="H99">
            <v>1</v>
          </cell>
          <cell r="I99">
            <v>3</v>
          </cell>
          <cell r="J99">
            <v>1.3</v>
          </cell>
          <cell r="K99">
            <v>0</v>
          </cell>
          <cell r="L99">
            <v>1.05</v>
          </cell>
          <cell r="M99">
            <v>435</v>
          </cell>
          <cell r="N99">
            <v>34469</v>
          </cell>
          <cell r="O99">
            <v>14500</v>
          </cell>
          <cell r="P99">
            <v>0</v>
          </cell>
          <cell r="Q99">
            <v>48969</v>
          </cell>
          <cell r="R99">
            <v>0</v>
          </cell>
          <cell r="S99" t="str">
            <v xml:space="preserve"> </v>
          </cell>
        </row>
        <row r="100">
          <cell r="E100">
            <v>1</v>
          </cell>
          <cell r="F100" t="str">
            <v>¤ t«</v>
          </cell>
          <cell r="G100">
            <v>60</v>
          </cell>
          <cell r="H100">
            <v>5</v>
          </cell>
          <cell r="I100">
            <v>3</v>
          </cell>
          <cell r="J100">
            <v>1.3</v>
          </cell>
          <cell r="K100">
            <v>0</v>
          </cell>
          <cell r="L100">
            <v>1.05</v>
          </cell>
          <cell r="M100">
            <v>1600</v>
          </cell>
          <cell r="N100">
            <v>118857</v>
          </cell>
          <cell r="O100">
            <v>0</v>
          </cell>
          <cell r="P100">
            <v>0</v>
          </cell>
          <cell r="Q100">
            <v>118857</v>
          </cell>
        </row>
        <row r="101">
          <cell r="B101" t="str">
            <v>m ct</v>
          </cell>
          <cell r="C101" t="str">
            <v>Mµng chèng thÊm + Phô gia dÝnh b¸m</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93000</v>
          </cell>
          <cell r="S101">
            <v>93000</v>
          </cell>
        </row>
        <row r="102">
          <cell r="B102" t="str">
            <v>l cs</v>
          </cell>
          <cell r="C102" t="str">
            <v>L­ìi c­a s¾t</v>
          </cell>
          <cell r="D102" t="str">
            <v>c¸i</v>
          </cell>
          <cell r="E102">
            <v>0</v>
          </cell>
          <cell r="F102">
            <v>0</v>
          </cell>
          <cell r="G102">
            <v>0</v>
          </cell>
          <cell r="H102">
            <v>0</v>
          </cell>
          <cell r="I102">
            <v>0</v>
          </cell>
          <cell r="J102">
            <v>0</v>
          </cell>
          <cell r="K102">
            <v>0</v>
          </cell>
          <cell r="L102">
            <v>0</v>
          </cell>
          <cell r="M102">
            <v>0</v>
          </cell>
          <cell r="N102">
            <v>0</v>
          </cell>
          <cell r="O102">
            <v>0</v>
          </cell>
          <cell r="P102">
            <v>0</v>
          </cell>
          <cell r="Q102">
            <v>0</v>
          </cell>
          <cell r="R102">
            <v>15000</v>
          </cell>
          <cell r="S102">
            <v>15000</v>
          </cell>
        </row>
        <row r="103">
          <cell r="B103" t="str">
            <v>b l</v>
          </cell>
          <cell r="C103" t="str">
            <v>Bul«ng</v>
          </cell>
          <cell r="D103" t="str">
            <v>c¸i</v>
          </cell>
          <cell r="E103">
            <v>0</v>
          </cell>
          <cell r="F103">
            <v>0</v>
          </cell>
          <cell r="G103">
            <v>0</v>
          </cell>
          <cell r="H103">
            <v>0</v>
          </cell>
          <cell r="I103">
            <v>0</v>
          </cell>
          <cell r="J103">
            <v>0</v>
          </cell>
          <cell r="K103">
            <v>0</v>
          </cell>
          <cell r="L103">
            <v>0</v>
          </cell>
          <cell r="M103">
            <v>0</v>
          </cell>
          <cell r="N103">
            <v>0</v>
          </cell>
          <cell r="O103">
            <v>0</v>
          </cell>
          <cell r="P103">
            <v>0</v>
          </cell>
          <cell r="Q103">
            <v>0</v>
          </cell>
          <cell r="R103">
            <v>4000</v>
          </cell>
          <cell r="S103">
            <v>4000</v>
          </cell>
        </row>
        <row r="104">
          <cell r="B104" t="str">
            <v>® c</v>
          </cell>
          <cell r="C104" t="str">
            <v>§¸ c¾t</v>
          </cell>
          <cell r="D104" t="str">
            <v>Viªn</v>
          </cell>
          <cell r="E104">
            <v>0</v>
          </cell>
          <cell r="F104">
            <v>0</v>
          </cell>
          <cell r="G104">
            <v>0</v>
          </cell>
          <cell r="H104">
            <v>0</v>
          </cell>
          <cell r="I104">
            <v>0</v>
          </cell>
          <cell r="J104">
            <v>0</v>
          </cell>
          <cell r="K104">
            <v>0</v>
          </cell>
          <cell r="L104">
            <v>0</v>
          </cell>
          <cell r="M104">
            <v>0</v>
          </cell>
          <cell r="N104">
            <v>0</v>
          </cell>
          <cell r="O104">
            <v>0</v>
          </cell>
          <cell r="P104">
            <v>0</v>
          </cell>
          <cell r="Q104">
            <v>0</v>
          </cell>
          <cell r="R104">
            <v>7000</v>
          </cell>
          <cell r="S104">
            <v>7000</v>
          </cell>
        </row>
        <row r="105">
          <cell r="B105" t="str">
            <v>¤ xy</v>
          </cell>
          <cell r="C105" t="str">
            <v>¤ xy</v>
          </cell>
          <cell r="D105" t="str">
            <v>chai</v>
          </cell>
          <cell r="E105">
            <v>0</v>
          </cell>
          <cell r="F105">
            <v>0</v>
          </cell>
          <cell r="G105">
            <v>0</v>
          </cell>
          <cell r="H105">
            <v>0</v>
          </cell>
          <cell r="I105">
            <v>0</v>
          </cell>
          <cell r="J105">
            <v>0</v>
          </cell>
          <cell r="K105">
            <v>0</v>
          </cell>
          <cell r="L105">
            <v>0</v>
          </cell>
          <cell r="M105">
            <v>0</v>
          </cell>
          <cell r="N105">
            <v>0</v>
          </cell>
          <cell r="O105">
            <v>0</v>
          </cell>
          <cell r="P105">
            <v>0</v>
          </cell>
          <cell r="Q105">
            <v>0</v>
          </cell>
          <cell r="R105">
            <v>53000</v>
          </cell>
          <cell r="S105">
            <v>53000</v>
          </cell>
        </row>
        <row r="106">
          <cell r="B106" t="str">
            <v>® ®</v>
          </cell>
          <cell r="C106" t="str">
            <v>§Êt ®Ìn</v>
          </cell>
          <cell r="D106" t="str">
            <v>kg</v>
          </cell>
          <cell r="E106">
            <v>0</v>
          </cell>
          <cell r="F106">
            <v>0</v>
          </cell>
          <cell r="G106">
            <v>0</v>
          </cell>
          <cell r="H106">
            <v>0</v>
          </cell>
          <cell r="I106">
            <v>0</v>
          </cell>
          <cell r="J106">
            <v>0</v>
          </cell>
          <cell r="K106">
            <v>0</v>
          </cell>
          <cell r="L106">
            <v>0</v>
          </cell>
          <cell r="M106">
            <v>0</v>
          </cell>
          <cell r="N106">
            <v>0</v>
          </cell>
          <cell r="O106">
            <v>0</v>
          </cell>
          <cell r="P106">
            <v>0</v>
          </cell>
          <cell r="Q106">
            <v>0</v>
          </cell>
          <cell r="R106">
            <v>8600</v>
          </cell>
          <cell r="S106">
            <v>8600</v>
          </cell>
        </row>
        <row r="107">
          <cell r="B107" t="str">
            <v>® ®Øa</v>
          </cell>
          <cell r="C107" t="str">
            <v>§inh ®Øa</v>
          </cell>
          <cell r="D107" t="str">
            <v>c¸i</v>
          </cell>
          <cell r="E107">
            <v>0</v>
          </cell>
          <cell r="F107">
            <v>0</v>
          </cell>
          <cell r="G107">
            <v>0</v>
          </cell>
          <cell r="H107">
            <v>0</v>
          </cell>
          <cell r="I107">
            <v>0</v>
          </cell>
          <cell r="J107">
            <v>0</v>
          </cell>
          <cell r="K107">
            <v>0</v>
          </cell>
          <cell r="L107">
            <v>0</v>
          </cell>
          <cell r="M107">
            <v>0</v>
          </cell>
          <cell r="N107">
            <v>0</v>
          </cell>
          <cell r="O107">
            <v>0</v>
          </cell>
          <cell r="P107">
            <v>0</v>
          </cell>
          <cell r="Q107">
            <v>0</v>
          </cell>
          <cell r="R107">
            <v>500</v>
          </cell>
          <cell r="S107">
            <v>500</v>
          </cell>
        </row>
        <row r="108">
          <cell r="B108" t="str">
            <v>® cr</v>
          </cell>
          <cell r="C108" t="str">
            <v>§inh Cr¨mp«ng</v>
          </cell>
          <cell r="D108" t="str">
            <v>c¸i</v>
          </cell>
          <cell r="E108">
            <v>0</v>
          </cell>
          <cell r="F108">
            <v>0</v>
          </cell>
          <cell r="G108">
            <v>0</v>
          </cell>
          <cell r="H108">
            <v>0</v>
          </cell>
          <cell r="I108">
            <v>0</v>
          </cell>
          <cell r="J108">
            <v>0</v>
          </cell>
          <cell r="K108">
            <v>0</v>
          </cell>
          <cell r="L108">
            <v>0</v>
          </cell>
          <cell r="M108">
            <v>0</v>
          </cell>
          <cell r="N108">
            <v>0</v>
          </cell>
          <cell r="O108">
            <v>0</v>
          </cell>
          <cell r="P108">
            <v>0</v>
          </cell>
          <cell r="Q108">
            <v>0</v>
          </cell>
          <cell r="R108">
            <v>1000</v>
          </cell>
          <cell r="S108">
            <v>1000</v>
          </cell>
        </row>
        <row r="109">
          <cell r="B109" t="str">
            <v>® ®­êng</v>
          </cell>
          <cell r="C109" t="str">
            <v>§inh ®­êng</v>
          </cell>
          <cell r="D109" t="str">
            <v>c¸i</v>
          </cell>
          <cell r="E109">
            <v>0</v>
          </cell>
          <cell r="F109">
            <v>0</v>
          </cell>
          <cell r="G109">
            <v>0</v>
          </cell>
          <cell r="H109">
            <v>0</v>
          </cell>
          <cell r="I109">
            <v>0</v>
          </cell>
          <cell r="J109">
            <v>0</v>
          </cell>
          <cell r="K109">
            <v>0</v>
          </cell>
          <cell r="L109">
            <v>0</v>
          </cell>
          <cell r="M109">
            <v>0</v>
          </cell>
          <cell r="N109">
            <v>0</v>
          </cell>
          <cell r="O109">
            <v>0</v>
          </cell>
          <cell r="P109">
            <v>0</v>
          </cell>
          <cell r="Q109">
            <v>0</v>
          </cell>
          <cell r="R109">
            <v>700</v>
          </cell>
          <cell r="S109">
            <v>700</v>
          </cell>
        </row>
        <row r="110">
          <cell r="B110" t="str">
            <v>d bc</v>
          </cell>
          <cell r="C110" t="str">
            <v>DÇu b«i tr¬n</v>
          </cell>
          <cell r="D110" t="str">
            <v>kg</v>
          </cell>
          <cell r="E110">
            <v>0</v>
          </cell>
          <cell r="F110">
            <v>0</v>
          </cell>
          <cell r="G110">
            <v>0</v>
          </cell>
          <cell r="H110">
            <v>0</v>
          </cell>
          <cell r="I110">
            <v>0</v>
          </cell>
          <cell r="J110">
            <v>0</v>
          </cell>
          <cell r="K110">
            <v>0</v>
          </cell>
          <cell r="L110">
            <v>0</v>
          </cell>
          <cell r="M110">
            <v>0</v>
          </cell>
          <cell r="N110">
            <v>0</v>
          </cell>
          <cell r="O110">
            <v>0</v>
          </cell>
          <cell r="P110">
            <v>0</v>
          </cell>
          <cell r="Q110">
            <v>0</v>
          </cell>
          <cell r="R110">
            <v>2500</v>
          </cell>
          <cell r="S110">
            <v>2500</v>
          </cell>
        </row>
        <row r="111">
          <cell r="B111" t="str">
            <v>« g</v>
          </cell>
          <cell r="C111" t="str">
            <v>èng gen d=65/72</v>
          </cell>
          <cell r="D111" t="str">
            <v>m</v>
          </cell>
          <cell r="E111">
            <v>0</v>
          </cell>
          <cell r="F111">
            <v>0</v>
          </cell>
          <cell r="G111">
            <v>0</v>
          </cell>
          <cell r="H111">
            <v>0</v>
          </cell>
          <cell r="I111">
            <v>0</v>
          </cell>
          <cell r="J111">
            <v>0</v>
          </cell>
          <cell r="K111">
            <v>0</v>
          </cell>
          <cell r="L111">
            <v>0</v>
          </cell>
          <cell r="M111">
            <v>0</v>
          </cell>
          <cell r="N111">
            <v>0</v>
          </cell>
          <cell r="O111">
            <v>0</v>
          </cell>
          <cell r="P111">
            <v>0</v>
          </cell>
          <cell r="Q111">
            <v>0</v>
          </cell>
          <cell r="R111">
            <v>42000</v>
          </cell>
          <cell r="S111">
            <v>42000</v>
          </cell>
        </row>
        <row r="112">
          <cell r="B112" t="str">
            <v>« n</v>
          </cell>
          <cell r="C112" t="str">
            <v>èng nèi</v>
          </cell>
          <cell r="D112" t="str">
            <v>m</v>
          </cell>
          <cell r="E112">
            <v>0</v>
          </cell>
          <cell r="F112">
            <v>0</v>
          </cell>
          <cell r="G112">
            <v>0</v>
          </cell>
          <cell r="H112">
            <v>0</v>
          </cell>
          <cell r="I112">
            <v>0</v>
          </cell>
          <cell r="J112">
            <v>0</v>
          </cell>
          <cell r="K112">
            <v>0</v>
          </cell>
          <cell r="L112">
            <v>0</v>
          </cell>
          <cell r="M112">
            <v>0</v>
          </cell>
          <cell r="N112">
            <v>0</v>
          </cell>
          <cell r="O112">
            <v>0</v>
          </cell>
          <cell r="P112">
            <v>0</v>
          </cell>
          <cell r="Q112">
            <v>0</v>
          </cell>
          <cell r="R112">
            <v>42000</v>
          </cell>
          <cell r="S112">
            <v>42000</v>
          </cell>
        </row>
        <row r="113">
          <cell r="B113" t="str">
            <v>« t</v>
          </cell>
          <cell r="C113" t="str">
            <v>èng thÐp d=130</v>
          </cell>
          <cell r="D113" t="str">
            <v>m</v>
          </cell>
          <cell r="E113">
            <v>0</v>
          </cell>
          <cell r="F113">
            <v>0</v>
          </cell>
          <cell r="G113">
            <v>0</v>
          </cell>
          <cell r="H113">
            <v>0</v>
          </cell>
          <cell r="I113">
            <v>0</v>
          </cell>
          <cell r="J113">
            <v>0</v>
          </cell>
          <cell r="K113">
            <v>0</v>
          </cell>
          <cell r="L113">
            <v>0</v>
          </cell>
          <cell r="M113">
            <v>0</v>
          </cell>
          <cell r="N113">
            <v>0</v>
          </cell>
          <cell r="O113">
            <v>0</v>
          </cell>
          <cell r="P113">
            <v>0</v>
          </cell>
          <cell r="Q113">
            <v>0</v>
          </cell>
          <cell r="R113">
            <v>120000</v>
          </cell>
          <cell r="S113">
            <v>120000</v>
          </cell>
        </row>
        <row r="114">
          <cell r="B114" t="str">
            <v>l l</v>
          </cell>
          <cell r="C114" t="str">
            <v>LËp l¸ch</v>
          </cell>
          <cell r="D114" t="str">
            <v>bé</v>
          </cell>
          <cell r="E114">
            <v>0</v>
          </cell>
          <cell r="F114">
            <v>0</v>
          </cell>
          <cell r="G114">
            <v>0</v>
          </cell>
          <cell r="H114">
            <v>0</v>
          </cell>
          <cell r="I114">
            <v>0</v>
          </cell>
          <cell r="J114">
            <v>0</v>
          </cell>
          <cell r="K114">
            <v>0</v>
          </cell>
          <cell r="L114">
            <v>0</v>
          </cell>
          <cell r="M114">
            <v>0</v>
          </cell>
          <cell r="N114">
            <v>0</v>
          </cell>
          <cell r="O114">
            <v>0</v>
          </cell>
          <cell r="P114">
            <v>0</v>
          </cell>
          <cell r="Q114">
            <v>0</v>
          </cell>
          <cell r="R114">
            <v>77800</v>
          </cell>
          <cell r="S114">
            <v>77800</v>
          </cell>
        </row>
        <row r="115">
          <cell r="B115" t="str">
            <v>S¬n</v>
          </cell>
          <cell r="C115" t="str">
            <v>S¬n</v>
          </cell>
          <cell r="D115" t="str">
            <v>kg</v>
          </cell>
          <cell r="E115">
            <v>0</v>
          </cell>
          <cell r="F115">
            <v>0</v>
          </cell>
          <cell r="G115">
            <v>0</v>
          </cell>
          <cell r="H115">
            <v>0</v>
          </cell>
          <cell r="I115">
            <v>0</v>
          </cell>
          <cell r="J115">
            <v>0</v>
          </cell>
          <cell r="K115">
            <v>0</v>
          </cell>
          <cell r="L115">
            <v>0</v>
          </cell>
          <cell r="M115">
            <v>0</v>
          </cell>
          <cell r="N115">
            <v>0</v>
          </cell>
          <cell r="O115">
            <v>0</v>
          </cell>
          <cell r="P115">
            <v>0</v>
          </cell>
          <cell r="Q115">
            <v>0</v>
          </cell>
          <cell r="R115">
            <v>10000</v>
          </cell>
          <cell r="S115">
            <v>10000</v>
          </cell>
        </row>
        <row r="116">
          <cell r="B116" t="str">
            <v>sm</v>
          </cell>
          <cell r="C116" t="str">
            <v>S¬n mÇu</v>
          </cell>
          <cell r="D116" t="str">
            <v>kg</v>
          </cell>
          <cell r="E116">
            <v>0</v>
          </cell>
          <cell r="F116">
            <v>0</v>
          </cell>
          <cell r="G116">
            <v>0</v>
          </cell>
          <cell r="H116">
            <v>0</v>
          </cell>
          <cell r="I116">
            <v>0</v>
          </cell>
          <cell r="J116">
            <v>0</v>
          </cell>
          <cell r="K116">
            <v>0</v>
          </cell>
          <cell r="L116">
            <v>0</v>
          </cell>
          <cell r="M116">
            <v>0</v>
          </cell>
          <cell r="N116">
            <v>0</v>
          </cell>
          <cell r="O116">
            <v>0</v>
          </cell>
          <cell r="P116">
            <v>0</v>
          </cell>
          <cell r="Q116">
            <v>0</v>
          </cell>
          <cell r="R116">
            <v>27000</v>
          </cell>
          <cell r="S116">
            <v>27000</v>
          </cell>
        </row>
        <row r="117">
          <cell r="B117" t="str">
            <v>t ®</v>
          </cell>
          <cell r="C117" t="str">
            <v>T¨ng ®¬</v>
          </cell>
          <cell r="D117" t="str">
            <v>c¸i</v>
          </cell>
          <cell r="E117">
            <v>0</v>
          </cell>
          <cell r="F117">
            <v>0</v>
          </cell>
          <cell r="G117">
            <v>0</v>
          </cell>
          <cell r="H117">
            <v>0</v>
          </cell>
          <cell r="I117">
            <v>0</v>
          </cell>
          <cell r="J117">
            <v>0</v>
          </cell>
          <cell r="K117">
            <v>0</v>
          </cell>
          <cell r="L117">
            <v>0</v>
          </cell>
          <cell r="M117">
            <v>0</v>
          </cell>
          <cell r="N117">
            <v>0</v>
          </cell>
          <cell r="O117">
            <v>0</v>
          </cell>
          <cell r="P117">
            <v>0</v>
          </cell>
          <cell r="Q117">
            <v>0</v>
          </cell>
          <cell r="R117">
            <v>18000</v>
          </cell>
          <cell r="S117">
            <v>18000</v>
          </cell>
        </row>
        <row r="118">
          <cell r="B118" t="str">
            <v>t vg</v>
          </cell>
          <cell r="C118" t="str">
            <v>Tµ vÑt gç</v>
          </cell>
          <cell r="D118" t="str">
            <v>thanh</v>
          </cell>
          <cell r="E118">
            <v>0</v>
          </cell>
          <cell r="F118">
            <v>0</v>
          </cell>
          <cell r="G118">
            <v>0</v>
          </cell>
          <cell r="H118">
            <v>0</v>
          </cell>
          <cell r="I118">
            <v>0</v>
          </cell>
          <cell r="J118">
            <v>0</v>
          </cell>
          <cell r="K118">
            <v>0</v>
          </cell>
          <cell r="L118">
            <v>0</v>
          </cell>
          <cell r="M118">
            <v>0</v>
          </cell>
          <cell r="N118">
            <v>0</v>
          </cell>
          <cell r="O118">
            <v>0</v>
          </cell>
          <cell r="P118">
            <v>0</v>
          </cell>
          <cell r="Q118">
            <v>0</v>
          </cell>
          <cell r="R118">
            <v>138600</v>
          </cell>
          <cell r="S118">
            <v>138600</v>
          </cell>
        </row>
        <row r="119">
          <cell r="B119" t="str">
            <v>X¨ng</v>
          </cell>
          <cell r="C119" t="str">
            <v>X¨ng</v>
          </cell>
          <cell r="D119" t="str">
            <v>kg</v>
          </cell>
          <cell r="E119">
            <v>0</v>
          </cell>
          <cell r="F119">
            <v>0</v>
          </cell>
          <cell r="G119">
            <v>0</v>
          </cell>
          <cell r="H119">
            <v>0</v>
          </cell>
          <cell r="I119">
            <v>0</v>
          </cell>
          <cell r="J119">
            <v>0</v>
          </cell>
          <cell r="K119">
            <v>0</v>
          </cell>
          <cell r="L119">
            <v>0</v>
          </cell>
          <cell r="M119">
            <v>0</v>
          </cell>
          <cell r="N119">
            <v>0</v>
          </cell>
          <cell r="O119">
            <v>0</v>
          </cell>
          <cell r="P119">
            <v>0</v>
          </cell>
          <cell r="Q119">
            <v>0</v>
          </cell>
          <cell r="R119">
            <v>6000</v>
          </cell>
          <cell r="S119">
            <v>6000</v>
          </cell>
        </row>
        <row r="120">
          <cell r="B120" t="str">
            <v>dm</v>
          </cell>
          <cell r="C120" t="str">
            <v>DÇu mazut</v>
          </cell>
          <cell r="D120" t="str">
            <v>kg</v>
          </cell>
          <cell r="E120">
            <v>0</v>
          </cell>
          <cell r="F120">
            <v>0</v>
          </cell>
          <cell r="G120">
            <v>0</v>
          </cell>
          <cell r="H120">
            <v>0</v>
          </cell>
          <cell r="I120">
            <v>0</v>
          </cell>
          <cell r="J120">
            <v>0</v>
          </cell>
          <cell r="K120">
            <v>0</v>
          </cell>
          <cell r="L120">
            <v>0</v>
          </cell>
          <cell r="M120">
            <v>0</v>
          </cell>
          <cell r="N120">
            <v>0</v>
          </cell>
          <cell r="O120">
            <v>0</v>
          </cell>
          <cell r="P120">
            <v>0</v>
          </cell>
          <cell r="Q120">
            <v>0</v>
          </cell>
          <cell r="R120">
            <v>4600</v>
          </cell>
          <cell r="S120">
            <v>4600</v>
          </cell>
        </row>
        <row r="121">
          <cell r="B121" t="str">
            <v>« g+n</v>
          </cell>
          <cell r="C121" t="str">
            <v>èng gang + n¾p ®Ëy</v>
          </cell>
          <cell r="D121" t="str">
            <v>kg</v>
          </cell>
          <cell r="E121">
            <v>0</v>
          </cell>
          <cell r="F121">
            <v>0</v>
          </cell>
          <cell r="G121">
            <v>0</v>
          </cell>
          <cell r="H121">
            <v>0</v>
          </cell>
          <cell r="I121">
            <v>0</v>
          </cell>
          <cell r="J121">
            <v>0</v>
          </cell>
          <cell r="K121">
            <v>0</v>
          </cell>
          <cell r="L121">
            <v>0</v>
          </cell>
          <cell r="M121">
            <v>0</v>
          </cell>
          <cell r="N121">
            <v>0</v>
          </cell>
          <cell r="O121">
            <v>0</v>
          </cell>
          <cell r="P121">
            <v>0</v>
          </cell>
          <cell r="Q121">
            <v>0</v>
          </cell>
          <cell r="R121">
            <v>10000</v>
          </cell>
          <cell r="S121">
            <v>10000</v>
          </cell>
        </row>
        <row r="122">
          <cell r="B122" t="str">
            <v>t c</v>
          </cell>
          <cell r="C122" t="str">
            <v>Than c¸m</v>
          </cell>
          <cell r="D122" t="str">
            <v>kg</v>
          </cell>
          <cell r="E122">
            <v>0</v>
          </cell>
          <cell r="F122">
            <v>0</v>
          </cell>
          <cell r="G122">
            <v>0</v>
          </cell>
          <cell r="H122">
            <v>0</v>
          </cell>
          <cell r="I122">
            <v>0</v>
          </cell>
          <cell r="J122">
            <v>0</v>
          </cell>
          <cell r="K122">
            <v>0</v>
          </cell>
          <cell r="L122">
            <v>0</v>
          </cell>
          <cell r="M122">
            <v>0</v>
          </cell>
          <cell r="N122">
            <v>0</v>
          </cell>
          <cell r="O122">
            <v>0</v>
          </cell>
          <cell r="P122">
            <v>0</v>
          </cell>
          <cell r="Q122">
            <v>0</v>
          </cell>
          <cell r="R122">
            <v>800</v>
          </cell>
          <cell r="S122">
            <v>800</v>
          </cell>
        </row>
        <row r="123">
          <cell r="B123" t="str">
            <v>gtc</v>
          </cell>
          <cell r="C123" t="str">
            <v>G¹ch thñ c«ng 2 lç</v>
          </cell>
          <cell r="D123" t="str">
            <v>viªn</v>
          </cell>
          <cell r="E123">
            <v>0</v>
          </cell>
          <cell r="F123">
            <v>0</v>
          </cell>
          <cell r="G123">
            <v>0</v>
          </cell>
          <cell r="H123">
            <v>0</v>
          </cell>
          <cell r="I123">
            <v>0</v>
          </cell>
          <cell r="J123">
            <v>0</v>
          </cell>
          <cell r="K123">
            <v>0</v>
          </cell>
          <cell r="L123">
            <v>0</v>
          </cell>
          <cell r="M123">
            <v>0</v>
          </cell>
          <cell r="N123">
            <v>0</v>
          </cell>
          <cell r="O123">
            <v>0</v>
          </cell>
          <cell r="P123">
            <v>0</v>
          </cell>
          <cell r="Q123">
            <v>0</v>
          </cell>
          <cell r="R123">
            <v>500</v>
          </cell>
          <cell r="S123">
            <v>500</v>
          </cell>
        </row>
        <row r="124">
          <cell r="B124" t="str">
            <v>ms</v>
          </cell>
          <cell r="C124" t="str">
            <v>Mãc s¾t</v>
          </cell>
          <cell r="D124" t="str">
            <v>c¸i</v>
          </cell>
          <cell r="E124">
            <v>0</v>
          </cell>
          <cell r="F124">
            <v>0</v>
          </cell>
          <cell r="G124">
            <v>0</v>
          </cell>
          <cell r="H124">
            <v>0</v>
          </cell>
          <cell r="I124">
            <v>0</v>
          </cell>
          <cell r="J124">
            <v>0</v>
          </cell>
          <cell r="K124">
            <v>0</v>
          </cell>
          <cell r="L124">
            <v>0</v>
          </cell>
          <cell r="M124">
            <v>0</v>
          </cell>
          <cell r="N124">
            <v>0</v>
          </cell>
          <cell r="O124">
            <v>0</v>
          </cell>
          <cell r="P124">
            <v>0</v>
          </cell>
          <cell r="Q124">
            <v>0</v>
          </cell>
          <cell r="R124">
            <v>1500</v>
          </cell>
          <cell r="S124">
            <v>1500</v>
          </cell>
        </row>
        <row r="127">
          <cell r="C127" t="str">
            <v xml:space="preserve"> - Cù ly vËn chuyÓn vËt liÖu trªn tÝnh theo biªn b¶n x¸c nhËn cña t­ vÊn</v>
          </cell>
        </row>
        <row r="137">
          <cell r="B137" t="str">
            <v>cuct</v>
          </cell>
          <cell r="C137" t="str">
            <v>M¸y c¾t uèn cèt thp</v>
          </cell>
          <cell r="D137" t="str">
            <v>Ca</v>
          </cell>
        </row>
        <row r="147">
          <cell r="B147" t="str">
            <v>KH</v>
          </cell>
          <cell r="C147" t="str">
            <v>NC-BËc (nhãm 3)</v>
          </cell>
          <cell r="D147" t="str">
            <v>§V</v>
          </cell>
          <cell r="E147" t="str">
            <v>T.L­îng §V</v>
          </cell>
          <cell r="F147" t="str">
            <v>P.TiÖn V/C</v>
          </cell>
          <cell r="G147" t="str">
            <v>Cù Ly V/C T.TÕ (Km)</v>
          </cell>
          <cell r="H147" t="str">
            <v>CÊp §­êng</v>
          </cell>
          <cell r="I147" t="str">
            <v>CÊp Lo¹i VËt T­</v>
          </cell>
          <cell r="J147" t="str">
            <v>HÖ sè BH</v>
          </cell>
          <cell r="K147" t="str">
            <v>HÖ sè NHB</v>
          </cell>
          <cell r="L147" t="str">
            <v>HÖ sè VAT</v>
          </cell>
          <cell r="M147" t="str">
            <v>G.C­íc 89/CP</v>
          </cell>
          <cell r="N147" t="str">
            <v>Chi PhÝ V/C</v>
          </cell>
          <cell r="O147" t="str">
            <v>C.PhÝ bèc dì (§ång)</v>
          </cell>
          <cell r="P147" t="str">
            <v>Chi phÝ tù ®æ (§ång)</v>
          </cell>
          <cell r="Q147" t="str">
            <v>Tæng C.PhÝ V/C (§ång)</v>
          </cell>
          <cell r="R147" t="str">
            <v>Ngµy C«ng</v>
          </cell>
          <cell r="S147" t="str">
            <v>Ngµy C«ng</v>
          </cell>
        </row>
        <row r="149">
          <cell r="B149">
            <v>1</v>
          </cell>
          <cell r="C149">
            <v>2</v>
          </cell>
          <cell r="D149">
            <v>3</v>
          </cell>
          <cell r="E149">
            <v>4</v>
          </cell>
          <cell r="F149">
            <v>5</v>
          </cell>
          <cell r="G149">
            <v>6</v>
          </cell>
          <cell r="H149">
            <v>7</v>
          </cell>
          <cell r="I149">
            <v>8</v>
          </cell>
          <cell r="J149">
            <v>9</v>
          </cell>
          <cell r="K149">
            <v>10</v>
          </cell>
          <cell r="L149">
            <v>11</v>
          </cell>
          <cell r="M149">
            <v>12</v>
          </cell>
          <cell r="N149" t="str">
            <v>13=4x6x9x10x12/11</v>
          </cell>
          <cell r="O149">
            <v>14</v>
          </cell>
          <cell r="P149">
            <v>15</v>
          </cell>
          <cell r="Q149" t="str">
            <v>16 = 13+14+15</v>
          </cell>
          <cell r="R149">
            <v>16</v>
          </cell>
          <cell r="S149">
            <v>16</v>
          </cell>
        </row>
        <row r="151">
          <cell r="B151" t="str">
            <v>2,5/7</v>
          </cell>
          <cell r="C151" t="str">
            <v>Nh©n c«ng 2,5/7</v>
          </cell>
          <cell r="D151" t="str">
            <v xml:space="preserve">C«ng </v>
          </cell>
          <cell r="E151">
            <v>0</v>
          </cell>
          <cell r="F151">
            <v>0</v>
          </cell>
          <cell r="G151">
            <v>0</v>
          </cell>
          <cell r="H151">
            <v>0</v>
          </cell>
          <cell r="I151">
            <v>0</v>
          </cell>
          <cell r="J151">
            <v>0</v>
          </cell>
          <cell r="K151">
            <v>0</v>
          </cell>
          <cell r="L151">
            <v>0</v>
          </cell>
          <cell r="M151">
            <v>0</v>
          </cell>
          <cell r="N151">
            <v>0</v>
          </cell>
          <cell r="O151">
            <v>0</v>
          </cell>
          <cell r="P151">
            <v>0</v>
          </cell>
          <cell r="Q151">
            <v>0</v>
          </cell>
          <cell r="R151">
            <v>13215</v>
          </cell>
          <cell r="S151">
            <v>13215</v>
          </cell>
        </row>
        <row r="152">
          <cell r="B152" t="str">
            <v>2,7/7</v>
          </cell>
          <cell r="C152" t="str">
            <v>Nh©n c«ng 2,7/7</v>
          </cell>
          <cell r="D152" t="str">
            <v xml:space="preserve">C«ng </v>
          </cell>
          <cell r="E152">
            <v>0</v>
          </cell>
          <cell r="F152">
            <v>0</v>
          </cell>
          <cell r="G152">
            <v>0</v>
          </cell>
          <cell r="H152">
            <v>0</v>
          </cell>
          <cell r="I152">
            <v>0</v>
          </cell>
          <cell r="J152">
            <v>0</v>
          </cell>
          <cell r="K152">
            <v>0</v>
          </cell>
          <cell r="L152">
            <v>0</v>
          </cell>
          <cell r="M152">
            <v>0</v>
          </cell>
          <cell r="N152">
            <v>0</v>
          </cell>
          <cell r="O152">
            <v>0</v>
          </cell>
          <cell r="P152">
            <v>0</v>
          </cell>
          <cell r="Q152">
            <v>0</v>
          </cell>
          <cell r="R152">
            <v>13481</v>
          </cell>
          <cell r="S152">
            <v>13481</v>
          </cell>
        </row>
        <row r="153">
          <cell r="B153" t="str">
            <v>3,0/7</v>
          </cell>
          <cell r="C153" t="str">
            <v>Nh©n c«ng 3,0/7</v>
          </cell>
          <cell r="D153" t="str">
            <v xml:space="preserve">C«ng </v>
          </cell>
          <cell r="E153">
            <v>0</v>
          </cell>
          <cell r="F153">
            <v>0</v>
          </cell>
          <cell r="G153">
            <v>0</v>
          </cell>
          <cell r="H153">
            <v>0</v>
          </cell>
          <cell r="I153">
            <v>0</v>
          </cell>
          <cell r="J153">
            <v>0</v>
          </cell>
          <cell r="K153">
            <v>0</v>
          </cell>
          <cell r="L153">
            <v>0</v>
          </cell>
          <cell r="M153">
            <v>0</v>
          </cell>
          <cell r="N153">
            <v>0</v>
          </cell>
          <cell r="O153">
            <v>0</v>
          </cell>
          <cell r="P153">
            <v>0</v>
          </cell>
          <cell r="Q153">
            <v>0</v>
          </cell>
          <cell r="R153">
            <v>13878</v>
          </cell>
          <cell r="S153">
            <v>13878</v>
          </cell>
        </row>
        <row r="154">
          <cell r="B154" t="str">
            <v>3,2/7</v>
          </cell>
          <cell r="C154" t="str">
            <v>Nh©n c«ng 3,2/7</v>
          </cell>
          <cell r="D154" t="str">
            <v xml:space="preserve">C«ng </v>
          </cell>
          <cell r="E154">
            <v>0</v>
          </cell>
          <cell r="F154">
            <v>0</v>
          </cell>
          <cell r="G154">
            <v>0</v>
          </cell>
          <cell r="H154">
            <v>0</v>
          </cell>
          <cell r="I154">
            <v>0</v>
          </cell>
          <cell r="J154">
            <v>0</v>
          </cell>
          <cell r="K154">
            <v>0</v>
          </cell>
          <cell r="L154">
            <v>0</v>
          </cell>
          <cell r="M154">
            <v>0</v>
          </cell>
          <cell r="N154">
            <v>0</v>
          </cell>
          <cell r="O154">
            <v>0</v>
          </cell>
          <cell r="P154">
            <v>0</v>
          </cell>
          <cell r="Q154">
            <v>0</v>
          </cell>
          <cell r="R154">
            <v>14171</v>
          </cell>
          <cell r="S154">
            <v>14171</v>
          </cell>
        </row>
        <row r="155">
          <cell r="B155" t="str">
            <v>3,5/7</v>
          </cell>
          <cell r="C155" t="str">
            <v>Nh©n c«ng 3,5/7</v>
          </cell>
          <cell r="D155" t="str">
            <v xml:space="preserve">C«ng </v>
          </cell>
          <cell r="E155">
            <v>0</v>
          </cell>
          <cell r="F155">
            <v>0</v>
          </cell>
          <cell r="G155">
            <v>0</v>
          </cell>
          <cell r="H155">
            <v>0</v>
          </cell>
          <cell r="I155">
            <v>0</v>
          </cell>
          <cell r="J155">
            <v>0</v>
          </cell>
          <cell r="K155">
            <v>0</v>
          </cell>
          <cell r="L155">
            <v>0</v>
          </cell>
          <cell r="M155">
            <v>0</v>
          </cell>
          <cell r="N155">
            <v>0</v>
          </cell>
          <cell r="O155">
            <v>0</v>
          </cell>
          <cell r="P155">
            <v>0</v>
          </cell>
          <cell r="Q155">
            <v>0</v>
          </cell>
          <cell r="R155">
            <v>14611</v>
          </cell>
          <cell r="S155">
            <v>14611</v>
          </cell>
        </row>
        <row r="156">
          <cell r="B156" t="str">
            <v>3,7/7</v>
          </cell>
          <cell r="C156" t="str">
            <v>Nh©n c«ng 3,7/7</v>
          </cell>
          <cell r="D156" t="str">
            <v xml:space="preserve">C«ng </v>
          </cell>
          <cell r="E156">
            <v>0</v>
          </cell>
          <cell r="F156">
            <v>0</v>
          </cell>
          <cell r="G156">
            <v>0</v>
          </cell>
          <cell r="H156">
            <v>0</v>
          </cell>
          <cell r="I156">
            <v>0</v>
          </cell>
          <cell r="J156">
            <v>0</v>
          </cell>
          <cell r="K156">
            <v>0</v>
          </cell>
          <cell r="L156">
            <v>0</v>
          </cell>
          <cell r="M156">
            <v>0</v>
          </cell>
          <cell r="N156">
            <v>0</v>
          </cell>
          <cell r="O156">
            <v>0</v>
          </cell>
          <cell r="P156">
            <v>0</v>
          </cell>
          <cell r="Q156">
            <v>0</v>
          </cell>
          <cell r="R156">
            <v>14904</v>
          </cell>
          <cell r="S156">
            <v>14904</v>
          </cell>
        </row>
        <row r="157">
          <cell r="B157" t="str">
            <v>4,0/7</v>
          </cell>
          <cell r="C157" t="str">
            <v>Nh©n c«ng 4,0/7</v>
          </cell>
          <cell r="D157" t="str">
            <v xml:space="preserve">C«ng </v>
          </cell>
          <cell r="E157">
            <v>0</v>
          </cell>
          <cell r="F157">
            <v>0</v>
          </cell>
          <cell r="G157">
            <v>0</v>
          </cell>
          <cell r="H157">
            <v>0</v>
          </cell>
          <cell r="I157">
            <v>0</v>
          </cell>
          <cell r="J157">
            <v>0</v>
          </cell>
          <cell r="K157">
            <v>0</v>
          </cell>
          <cell r="L157">
            <v>0</v>
          </cell>
          <cell r="M157">
            <v>0</v>
          </cell>
          <cell r="N157">
            <v>0</v>
          </cell>
          <cell r="O157">
            <v>0</v>
          </cell>
          <cell r="P157">
            <v>0</v>
          </cell>
          <cell r="Q157">
            <v>0</v>
          </cell>
          <cell r="R157">
            <v>15343</v>
          </cell>
          <cell r="S157">
            <v>15343</v>
          </cell>
        </row>
        <row r="158">
          <cell r="B158" t="str">
            <v>4,5/7</v>
          </cell>
          <cell r="C158" t="str">
            <v>Nh©n c«ng 4,5/7</v>
          </cell>
          <cell r="D158" t="str">
            <v xml:space="preserve">C«ng </v>
          </cell>
          <cell r="E158">
            <v>0</v>
          </cell>
          <cell r="F158">
            <v>0</v>
          </cell>
          <cell r="G158">
            <v>0</v>
          </cell>
          <cell r="H158">
            <v>0</v>
          </cell>
          <cell r="I158">
            <v>0</v>
          </cell>
          <cell r="J158">
            <v>0</v>
          </cell>
          <cell r="K158">
            <v>0</v>
          </cell>
          <cell r="L158">
            <v>0</v>
          </cell>
          <cell r="M158">
            <v>0</v>
          </cell>
          <cell r="N158">
            <v>0</v>
          </cell>
          <cell r="O158">
            <v>0</v>
          </cell>
          <cell r="P158">
            <v>0</v>
          </cell>
          <cell r="Q158">
            <v>0</v>
          </cell>
          <cell r="R158">
            <v>16914</v>
          </cell>
          <cell r="S158">
            <v>16914</v>
          </cell>
        </row>
        <row r="159">
          <cell r="B159" t="str">
            <v>5,0/7</v>
          </cell>
          <cell r="C159" t="str">
            <v>Nh©n c«ng 5,0/7</v>
          </cell>
          <cell r="D159" t="str">
            <v xml:space="preserve">C«ng </v>
          </cell>
          <cell r="E159">
            <v>0</v>
          </cell>
          <cell r="F159">
            <v>0</v>
          </cell>
          <cell r="G159">
            <v>0</v>
          </cell>
          <cell r="H159">
            <v>0</v>
          </cell>
          <cell r="I159">
            <v>0</v>
          </cell>
          <cell r="J159">
            <v>0</v>
          </cell>
          <cell r="K159">
            <v>0</v>
          </cell>
          <cell r="L159">
            <v>0</v>
          </cell>
          <cell r="M159">
            <v>0</v>
          </cell>
          <cell r="N159">
            <v>0</v>
          </cell>
          <cell r="O159">
            <v>0</v>
          </cell>
          <cell r="P159">
            <v>0</v>
          </cell>
          <cell r="Q159">
            <v>0</v>
          </cell>
          <cell r="R159">
            <v>18484</v>
          </cell>
          <cell r="S159">
            <v>18484</v>
          </cell>
        </row>
        <row r="160">
          <cell r="S160">
            <v>0</v>
          </cell>
        </row>
        <row r="161">
          <cell r="S161">
            <v>0</v>
          </cell>
        </row>
        <row r="162">
          <cell r="S162">
            <v>0</v>
          </cell>
        </row>
        <row r="163">
          <cell r="S163">
            <v>0</v>
          </cell>
        </row>
        <row r="164">
          <cell r="S164">
            <v>0</v>
          </cell>
        </row>
        <row r="165">
          <cell r="S165">
            <v>0</v>
          </cell>
        </row>
        <row r="166">
          <cell r="S166">
            <v>0</v>
          </cell>
        </row>
        <row r="170">
          <cell r="B170" t="str">
            <v>KH</v>
          </cell>
          <cell r="C170" t="str">
            <v>M¸y thi c«ng</v>
          </cell>
          <cell r="D170" t="str">
            <v>§V</v>
          </cell>
          <cell r="E170" t="str">
            <v>T.L­îng §V</v>
          </cell>
          <cell r="F170" t="str">
            <v>P.TiÖn V/C</v>
          </cell>
          <cell r="G170" t="str">
            <v>Cù Ly V/C T.TÕ (Km)</v>
          </cell>
          <cell r="H170" t="str">
            <v>CÊp §­êng</v>
          </cell>
          <cell r="I170" t="str">
            <v>CÊp Lo¹i VËt T­</v>
          </cell>
          <cell r="J170" t="str">
            <v>HÖ sè BH</v>
          </cell>
          <cell r="K170" t="str">
            <v>HÖ sè NHB</v>
          </cell>
          <cell r="L170" t="str">
            <v>HÖ sè VAT</v>
          </cell>
          <cell r="M170" t="str">
            <v>G.C­íc 89/CP</v>
          </cell>
          <cell r="N170" t="str">
            <v>Chi PhÝ V/C</v>
          </cell>
          <cell r="O170" t="str">
            <v>C.PhÝ bèc dì (§ång)</v>
          </cell>
          <cell r="P170" t="str">
            <v>Chi phÝ tù ®æ (§ång)</v>
          </cell>
          <cell r="Q170" t="str">
            <v>Tæng C.PhÝ V/C (§ång)</v>
          </cell>
          <cell r="R170" t="str">
            <v>§¬n gi¸</v>
          </cell>
          <cell r="S170" t="str">
            <v>§¬n gi¸</v>
          </cell>
        </row>
        <row r="172">
          <cell r="B172">
            <v>1</v>
          </cell>
          <cell r="C172">
            <v>2</v>
          </cell>
          <cell r="D172">
            <v>3</v>
          </cell>
          <cell r="E172">
            <v>4</v>
          </cell>
          <cell r="F172">
            <v>5</v>
          </cell>
          <cell r="G172">
            <v>6</v>
          </cell>
          <cell r="H172">
            <v>7</v>
          </cell>
          <cell r="I172">
            <v>8</v>
          </cell>
          <cell r="J172">
            <v>9</v>
          </cell>
          <cell r="K172">
            <v>10</v>
          </cell>
          <cell r="L172">
            <v>11</v>
          </cell>
          <cell r="M172">
            <v>12</v>
          </cell>
          <cell r="N172" t="str">
            <v>13=4x6x9x10x12/11</v>
          </cell>
          <cell r="O172">
            <v>14</v>
          </cell>
          <cell r="P172">
            <v>15</v>
          </cell>
          <cell r="Q172" t="str">
            <v>16 = 13+14+15</v>
          </cell>
          <cell r="R172">
            <v>16</v>
          </cell>
          <cell r="S172">
            <v>16</v>
          </cell>
        </row>
        <row r="173">
          <cell r="B173" t="str">
            <v>«tn7</v>
          </cell>
          <cell r="C173" t="str">
            <v>¤t« t­íi nhùa 7T</v>
          </cell>
          <cell r="D173" t="str">
            <v>Ca</v>
          </cell>
          <cell r="E173">
            <v>0</v>
          </cell>
          <cell r="F173">
            <v>0</v>
          </cell>
          <cell r="G173">
            <v>0</v>
          </cell>
          <cell r="H173">
            <v>0</v>
          </cell>
          <cell r="I173">
            <v>0</v>
          </cell>
          <cell r="J173">
            <v>0</v>
          </cell>
          <cell r="K173">
            <v>0</v>
          </cell>
          <cell r="L173">
            <v>0</v>
          </cell>
          <cell r="M173">
            <v>0</v>
          </cell>
          <cell r="N173">
            <v>0</v>
          </cell>
          <cell r="O173">
            <v>0</v>
          </cell>
          <cell r="P173">
            <v>0</v>
          </cell>
          <cell r="Q173">
            <v>0</v>
          </cell>
          <cell r="R173">
            <v>745096</v>
          </cell>
          <cell r="S173">
            <v>745096</v>
          </cell>
        </row>
        <row r="174">
          <cell r="B174" t="str">
            <v>«tn5</v>
          </cell>
          <cell r="C174" t="str">
            <v>¤t« t­íi n­íc 5m3</v>
          </cell>
          <cell r="D174" t="str">
            <v>Ca</v>
          </cell>
          <cell r="E174">
            <v>0</v>
          </cell>
          <cell r="F174">
            <v>0</v>
          </cell>
          <cell r="G174">
            <v>0</v>
          </cell>
          <cell r="H174">
            <v>0</v>
          </cell>
          <cell r="I174">
            <v>0</v>
          </cell>
          <cell r="J174">
            <v>0</v>
          </cell>
          <cell r="K174">
            <v>0</v>
          </cell>
          <cell r="L174">
            <v>0</v>
          </cell>
          <cell r="M174">
            <v>0</v>
          </cell>
          <cell r="N174">
            <v>0</v>
          </cell>
          <cell r="O174">
            <v>0</v>
          </cell>
          <cell r="P174">
            <v>0</v>
          </cell>
          <cell r="Q174">
            <v>0</v>
          </cell>
          <cell r="R174">
            <v>343052</v>
          </cell>
          <cell r="S174">
            <v>343052</v>
          </cell>
        </row>
        <row r="175">
          <cell r="B175" t="str">
            <v>«10</v>
          </cell>
          <cell r="C175" t="str">
            <v>¤t« tù ®æ 10T</v>
          </cell>
          <cell r="D175" t="str">
            <v>Ca</v>
          </cell>
          <cell r="E175">
            <v>0</v>
          </cell>
          <cell r="F175">
            <v>0</v>
          </cell>
          <cell r="G175">
            <v>0</v>
          </cell>
          <cell r="H175">
            <v>0</v>
          </cell>
          <cell r="I175">
            <v>0</v>
          </cell>
          <cell r="J175">
            <v>0</v>
          </cell>
          <cell r="K175">
            <v>0</v>
          </cell>
          <cell r="L175">
            <v>0</v>
          </cell>
          <cell r="M175">
            <v>0</v>
          </cell>
          <cell r="N175">
            <v>0</v>
          </cell>
          <cell r="O175">
            <v>0</v>
          </cell>
          <cell r="P175">
            <v>0</v>
          </cell>
          <cell r="Q175">
            <v>0</v>
          </cell>
          <cell r="R175">
            <v>525740</v>
          </cell>
          <cell r="S175">
            <v>525740</v>
          </cell>
        </row>
        <row r="176">
          <cell r="B176" t="str">
            <v>«7</v>
          </cell>
          <cell r="C176" t="str">
            <v>¤t« tù ®æ 7T</v>
          </cell>
          <cell r="D176" t="str">
            <v>Ca</v>
          </cell>
          <cell r="E176">
            <v>0</v>
          </cell>
          <cell r="F176">
            <v>0</v>
          </cell>
          <cell r="G176">
            <v>0</v>
          </cell>
          <cell r="H176">
            <v>0</v>
          </cell>
          <cell r="I176">
            <v>0</v>
          </cell>
          <cell r="J176">
            <v>0</v>
          </cell>
          <cell r="K176">
            <v>0</v>
          </cell>
          <cell r="L176">
            <v>0</v>
          </cell>
          <cell r="M176">
            <v>0</v>
          </cell>
          <cell r="N176">
            <v>0</v>
          </cell>
          <cell r="O176">
            <v>0</v>
          </cell>
          <cell r="P176">
            <v>0</v>
          </cell>
          <cell r="Q176">
            <v>0</v>
          </cell>
          <cell r="R176">
            <v>444551</v>
          </cell>
          <cell r="S176">
            <v>444551</v>
          </cell>
        </row>
        <row r="177">
          <cell r="B177" t="str">
            <v>«6</v>
          </cell>
          <cell r="C177" t="str">
            <v>¤t« v/c BT 6m3</v>
          </cell>
          <cell r="D177" t="str">
            <v>Ca</v>
          </cell>
          <cell r="E177">
            <v>0</v>
          </cell>
          <cell r="F177">
            <v>0</v>
          </cell>
          <cell r="G177">
            <v>0</v>
          </cell>
          <cell r="H177">
            <v>0</v>
          </cell>
          <cell r="I177">
            <v>0</v>
          </cell>
          <cell r="J177">
            <v>0</v>
          </cell>
          <cell r="K177">
            <v>0</v>
          </cell>
          <cell r="L177">
            <v>0</v>
          </cell>
          <cell r="M177">
            <v>0</v>
          </cell>
          <cell r="N177">
            <v>0</v>
          </cell>
          <cell r="O177">
            <v>0</v>
          </cell>
          <cell r="P177">
            <v>0</v>
          </cell>
          <cell r="Q177">
            <v>0</v>
          </cell>
          <cell r="R177">
            <v>697345</v>
          </cell>
          <cell r="S177">
            <v>697345</v>
          </cell>
        </row>
        <row r="178">
          <cell r="B178" t="str">
            <v>®bl25</v>
          </cell>
          <cell r="C178" t="str">
            <v>§Çm b¸nh lèp 25T</v>
          </cell>
          <cell r="D178" t="str">
            <v>Ca</v>
          </cell>
          <cell r="E178">
            <v>0</v>
          </cell>
          <cell r="F178">
            <v>0</v>
          </cell>
          <cell r="G178">
            <v>0</v>
          </cell>
          <cell r="H178">
            <v>0</v>
          </cell>
          <cell r="I178">
            <v>0</v>
          </cell>
          <cell r="J178">
            <v>0</v>
          </cell>
          <cell r="K178">
            <v>0</v>
          </cell>
          <cell r="L178">
            <v>0</v>
          </cell>
          <cell r="M178">
            <v>0</v>
          </cell>
          <cell r="N178">
            <v>0</v>
          </cell>
          <cell r="O178">
            <v>0</v>
          </cell>
          <cell r="P178">
            <v>0</v>
          </cell>
          <cell r="Q178">
            <v>0</v>
          </cell>
          <cell r="R178">
            <v>505651</v>
          </cell>
          <cell r="S178">
            <v>505651</v>
          </cell>
        </row>
        <row r="179">
          <cell r="B179" t="str">
            <v>bv</v>
          </cell>
          <cell r="C179" t="str">
            <v>B¬m v÷a XM</v>
          </cell>
          <cell r="D179" t="str">
            <v>Ca</v>
          </cell>
          <cell r="E179">
            <v>0</v>
          </cell>
          <cell r="F179">
            <v>0</v>
          </cell>
          <cell r="G179">
            <v>0</v>
          </cell>
          <cell r="H179">
            <v>0</v>
          </cell>
          <cell r="I179">
            <v>0</v>
          </cell>
          <cell r="J179">
            <v>0</v>
          </cell>
          <cell r="K179">
            <v>0</v>
          </cell>
          <cell r="L179">
            <v>0</v>
          </cell>
          <cell r="M179">
            <v>0</v>
          </cell>
          <cell r="N179">
            <v>0</v>
          </cell>
          <cell r="O179">
            <v>0</v>
          </cell>
          <cell r="P179">
            <v>0</v>
          </cell>
          <cell r="Q179">
            <v>0</v>
          </cell>
          <cell r="R179">
            <v>112728</v>
          </cell>
          <cell r="S179">
            <v>112728</v>
          </cell>
        </row>
        <row r="180">
          <cell r="B180" t="str">
            <v>c10</v>
          </cell>
          <cell r="C180" t="str">
            <v>CÈu 10T</v>
          </cell>
          <cell r="D180" t="str">
            <v>Ca</v>
          </cell>
          <cell r="E180">
            <v>0</v>
          </cell>
          <cell r="F180">
            <v>0</v>
          </cell>
          <cell r="G180">
            <v>0</v>
          </cell>
          <cell r="H180">
            <v>0</v>
          </cell>
          <cell r="I180">
            <v>0</v>
          </cell>
          <cell r="J180">
            <v>0</v>
          </cell>
          <cell r="K180">
            <v>0</v>
          </cell>
          <cell r="L180">
            <v>0</v>
          </cell>
          <cell r="M180">
            <v>0</v>
          </cell>
          <cell r="N180">
            <v>0</v>
          </cell>
          <cell r="O180">
            <v>0</v>
          </cell>
          <cell r="P180">
            <v>0</v>
          </cell>
          <cell r="Q180">
            <v>0</v>
          </cell>
          <cell r="R180">
            <v>615511</v>
          </cell>
          <cell r="S180">
            <v>615511</v>
          </cell>
        </row>
        <row r="181">
          <cell r="B181" t="str">
            <v>c16</v>
          </cell>
          <cell r="C181" t="str">
            <v>CÈu 16T</v>
          </cell>
          <cell r="D181" t="str">
            <v>Ca</v>
          </cell>
          <cell r="E181">
            <v>0</v>
          </cell>
          <cell r="F181">
            <v>0</v>
          </cell>
          <cell r="G181">
            <v>0</v>
          </cell>
          <cell r="H181">
            <v>0</v>
          </cell>
          <cell r="I181">
            <v>0</v>
          </cell>
          <cell r="J181">
            <v>0</v>
          </cell>
          <cell r="K181">
            <v>0</v>
          </cell>
          <cell r="L181">
            <v>0</v>
          </cell>
          <cell r="M181">
            <v>0</v>
          </cell>
          <cell r="N181">
            <v>0</v>
          </cell>
          <cell r="O181">
            <v>0</v>
          </cell>
          <cell r="P181">
            <v>0</v>
          </cell>
          <cell r="Q181">
            <v>0</v>
          </cell>
          <cell r="R181">
            <v>823425</v>
          </cell>
          <cell r="S181">
            <v>823425</v>
          </cell>
        </row>
        <row r="182">
          <cell r="B182" t="str">
            <v>c25</v>
          </cell>
          <cell r="C182" t="str">
            <v>CÈu 25T</v>
          </cell>
          <cell r="D182" t="str">
            <v>Ca</v>
          </cell>
          <cell r="E182">
            <v>0</v>
          </cell>
          <cell r="F182">
            <v>0</v>
          </cell>
          <cell r="G182">
            <v>0</v>
          </cell>
          <cell r="H182">
            <v>0</v>
          </cell>
          <cell r="I182">
            <v>0</v>
          </cell>
          <cell r="J182">
            <v>0</v>
          </cell>
          <cell r="K182">
            <v>0</v>
          </cell>
          <cell r="L182">
            <v>0</v>
          </cell>
          <cell r="M182">
            <v>0</v>
          </cell>
          <cell r="N182">
            <v>0</v>
          </cell>
          <cell r="O182">
            <v>0</v>
          </cell>
          <cell r="P182">
            <v>0</v>
          </cell>
          <cell r="Q182">
            <v>0</v>
          </cell>
          <cell r="R182">
            <v>1148366</v>
          </cell>
          <cell r="S182">
            <v>1148366</v>
          </cell>
        </row>
        <row r="183">
          <cell r="B183" t="str">
            <v>c5</v>
          </cell>
          <cell r="C183" t="str">
            <v>CÈu 5T</v>
          </cell>
          <cell r="D183" t="str">
            <v>Ca</v>
          </cell>
          <cell r="E183">
            <v>0</v>
          </cell>
          <cell r="F183">
            <v>0</v>
          </cell>
          <cell r="G183">
            <v>0</v>
          </cell>
          <cell r="H183">
            <v>0</v>
          </cell>
          <cell r="I183">
            <v>0</v>
          </cell>
          <cell r="J183">
            <v>0</v>
          </cell>
          <cell r="K183">
            <v>0</v>
          </cell>
          <cell r="L183">
            <v>0</v>
          </cell>
          <cell r="M183">
            <v>0</v>
          </cell>
          <cell r="N183">
            <v>0</v>
          </cell>
          <cell r="O183">
            <v>0</v>
          </cell>
          <cell r="P183">
            <v>0</v>
          </cell>
          <cell r="Q183">
            <v>0</v>
          </cell>
          <cell r="R183">
            <v>292034</v>
          </cell>
          <cell r="S183">
            <v>292034</v>
          </cell>
        </row>
        <row r="184">
          <cell r="B184" t="str">
            <v>cx50</v>
          </cell>
          <cell r="C184" t="str">
            <v>CÈu xÝch 50T</v>
          </cell>
          <cell r="D184" t="str">
            <v>Ca</v>
          </cell>
          <cell r="E184">
            <v>0</v>
          </cell>
          <cell r="F184">
            <v>0</v>
          </cell>
          <cell r="G184">
            <v>0</v>
          </cell>
          <cell r="H184">
            <v>0</v>
          </cell>
          <cell r="I184">
            <v>0</v>
          </cell>
          <cell r="J184">
            <v>0</v>
          </cell>
          <cell r="K184">
            <v>0</v>
          </cell>
          <cell r="L184">
            <v>0</v>
          </cell>
          <cell r="M184">
            <v>0</v>
          </cell>
          <cell r="N184">
            <v>0</v>
          </cell>
          <cell r="O184">
            <v>0</v>
          </cell>
          <cell r="P184">
            <v>0</v>
          </cell>
          <cell r="Q184">
            <v>0</v>
          </cell>
          <cell r="R184">
            <v>1639226</v>
          </cell>
          <cell r="S184">
            <v>1639226</v>
          </cell>
        </row>
        <row r="185">
          <cell r="B185" t="str">
            <v>k250</v>
          </cell>
          <cell r="C185" t="str">
            <v>KÝch 250T</v>
          </cell>
          <cell r="D185" t="str">
            <v>Ca</v>
          </cell>
          <cell r="E185">
            <v>0</v>
          </cell>
          <cell r="F185">
            <v>0</v>
          </cell>
          <cell r="G185">
            <v>0</v>
          </cell>
          <cell r="H185">
            <v>0</v>
          </cell>
          <cell r="I185">
            <v>0</v>
          </cell>
          <cell r="J185">
            <v>0</v>
          </cell>
          <cell r="K185">
            <v>0</v>
          </cell>
          <cell r="L185">
            <v>0</v>
          </cell>
          <cell r="M185">
            <v>0</v>
          </cell>
          <cell r="N185">
            <v>0</v>
          </cell>
          <cell r="O185">
            <v>0</v>
          </cell>
          <cell r="P185">
            <v>0</v>
          </cell>
          <cell r="Q185">
            <v>0</v>
          </cell>
          <cell r="R185">
            <v>86813</v>
          </cell>
          <cell r="S185">
            <v>86813</v>
          </cell>
        </row>
        <row r="186">
          <cell r="B186" t="str">
            <v>k500</v>
          </cell>
          <cell r="C186" t="str">
            <v>KÝch 500T</v>
          </cell>
          <cell r="D186" t="str">
            <v>Ca</v>
          </cell>
          <cell r="E186">
            <v>0</v>
          </cell>
          <cell r="F186">
            <v>0</v>
          </cell>
          <cell r="G186">
            <v>0</v>
          </cell>
          <cell r="H186">
            <v>0</v>
          </cell>
          <cell r="I186">
            <v>0</v>
          </cell>
          <cell r="J186">
            <v>0</v>
          </cell>
          <cell r="K186">
            <v>0</v>
          </cell>
          <cell r="L186">
            <v>0</v>
          </cell>
          <cell r="M186">
            <v>0</v>
          </cell>
          <cell r="N186">
            <v>0</v>
          </cell>
          <cell r="O186">
            <v>0</v>
          </cell>
          <cell r="P186">
            <v>0</v>
          </cell>
          <cell r="Q186">
            <v>0</v>
          </cell>
          <cell r="R186">
            <v>102248</v>
          </cell>
          <cell r="S186">
            <v>102248</v>
          </cell>
        </row>
        <row r="187">
          <cell r="B187" t="str">
            <v>l10</v>
          </cell>
          <cell r="C187" t="str">
            <v>Lu 10T</v>
          </cell>
          <cell r="D187" t="str">
            <v>Ca</v>
          </cell>
          <cell r="E187">
            <v>0</v>
          </cell>
          <cell r="F187">
            <v>0</v>
          </cell>
          <cell r="G187">
            <v>0</v>
          </cell>
          <cell r="H187">
            <v>0</v>
          </cell>
          <cell r="I187">
            <v>0</v>
          </cell>
          <cell r="J187">
            <v>0</v>
          </cell>
          <cell r="K187">
            <v>0</v>
          </cell>
          <cell r="L187">
            <v>0</v>
          </cell>
          <cell r="M187">
            <v>0</v>
          </cell>
          <cell r="N187">
            <v>0</v>
          </cell>
          <cell r="O187">
            <v>0</v>
          </cell>
          <cell r="P187">
            <v>0</v>
          </cell>
          <cell r="Q187">
            <v>0</v>
          </cell>
          <cell r="R187">
            <v>288922</v>
          </cell>
          <cell r="S187">
            <v>288922</v>
          </cell>
        </row>
        <row r="188">
          <cell r="B188" t="str">
            <v>lbl16</v>
          </cell>
          <cell r="C188" t="str">
            <v>Lu b¸nh lèp 16T</v>
          </cell>
          <cell r="D188" t="str">
            <v>Ca</v>
          </cell>
          <cell r="E188">
            <v>0</v>
          </cell>
          <cell r="F188">
            <v>0</v>
          </cell>
          <cell r="G188">
            <v>0</v>
          </cell>
          <cell r="H188">
            <v>0</v>
          </cell>
          <cell r="I188">
            <v>0</v>
          </cell>
          <cell r="J188">
            <v>0</v>
          </cell>
          <cell r="K188">
            <v>0</v>
          </cell>
          <cell r="L188">
            <v>0</v>
          </cell>
          <cell r="M188">
            <v>0</v>
          </cell>
          <cell r="N188">
            <v>0</v>
          </cell>
          <cell r="O188">
            <v>0</v>
          </cell>
          <cell r="P188">
            <v>0</v>
          </cell>
          <cell r="Q188">
            <v>0</v>
          </cell>
          <cell r="R188">
            <v>432053</v>
          </cell>
          <cell r="S188">
            <v>432053</v>
          </cell>
        </row>
        <row r="189">
          <cell r="B189" t="str">
            <v>lbt16</v>
          </cell>
          <cell r="C189" t="str">
            <v>Lu b¸nh thÐp 16T</v>
          </cell>
          <cell r="D189" t="str">
            <v>Ca</v>
          </cell>
          <cell r="E189">
            <v>0</v>
          </cell>
          <cell r="F189">
            <v>0</v>
          </cell>
          <cell r="G189">
            <v>0</v>
          </cell>
          <cell r="H189">
            <v>0</v>
          </cell>
          <cell r="I189">
            <v>0</v>
          </cell>
          <cell r="J189">
            <v>0</v>
          </cell>
          <cell r="K189">
            <v>0</v>
          </cell>
          <cell r="L189">
            <v>0</v>
          </cell>
          <cell r="M189">
            <v>0</v>
          </cell>
          <cell r="N189">
            <v>0</v>
          </cell>
          <cell r="O189">
            <v>0</v>
          </cell>
          <cell r="P189">
            <v>0</v>
          </cell>
          <cell r="Q189">
            <v>0</v>
          </cell>
          <cell r="R189">
            <v>414375</v>
          </cell>
          <cell r="S189">
            <v>414375</v>
          </cell>
        </row>
        <row r="190">
          <cell r="B190" t="str">
            <v>lr25</v>
          </cell>
          <cell r="C190" t="str">
            <v>Lu rung 25T</v>
          </cell>
          <cell r="D190" t="str">
            <v>Ca</v>
          </cell>
          <cell r="E190">
            <v>0</v>
          </cell>
          <cell r="F190">
            <v>0</v>
          </cell>
          <cell r="G190">
            <v>0</v>
          </cell>
          <cell r="H190">
            <v>0</v>
          </cell>
          <cell r="I190">
            <v>0</v>
          </cell>
          <cell r="J190">
            <v>0</v>
          </cell>
          <cell r="K190">
            <v>0</v>
          </cell>
          <cell r="L190">
            <v>0</v>
          </cell>
          <cell r="M190">
            <v>0</v>
          </cell>
          <cell r="N190">
            <v>0</v>
          </cell>
          <cell r="O190">
            <v>0</v>
          </cell>
          <cell r="P190">
            <v>0</v>
          </cell>
          <cell r="Q190">
            <v>0</v>
          </cell>
          <cell r="R190">
            <v>928648</v>
          </cell>
          <cell r="S190">
            <v>928648</v>
          </cell>
        </row>
        <row r="191">
          <cell r="B191" t="str">
            <v>m®&lt;0,8</v>
          </cell>
          <cell r="C191" t="str">
            <v>M¸y ®µo &lt;=0,8m3</v>
          </cell>
          <cell r="D191" t="str">
            <v>Ca</v>
          </cell>
          <cell r="E191">
            <v>0</v>
          </cell>
          <cell r="F191">
            <v>0</v>
          </cell>
          <cell r="G191">
            <v>0</v>
          </cell>
          <cell r="H191">
            <v>0</v>
          </cell>
          <cell r="I191">
            <v>0</v>
          </cell>
          <cell r="J191">
            <v>0</v>
          </cell>
          <cell r="K191">
            <v>0</v>
          </cell>
          <cell r="L191">
            <v>0</v>
          </cell>
          <cell r="M191">
            <v>0</v>
          </cell>
          <cell r="N191">
            <v>0</v>
          </cell>
          <cell r="O191">
            <v>0</v>
          </cell>
          <cell r="P191">
            <v>0</v>
          </cell>
          <cell r="Q191">
            <v>0</v>
          </cell>
          <cell r="R191">
            <v>705849</v>
          </cell>
          <cell r="S191">
            <v>705849</v>
          </cell>
        </row>
        <row r="192">
          <cell r="B192" t="str">
            <v>®25</v>
          </cell>
          <cell r="C192" t="str">
            <v>M¸y ®Çm 25T</v>
          </cell>
          <cell r="D192" t="str">
            <v>Ca</v>
          </cell>
          <cell r="E192">
            <v>0</v>
          </cell>
          <cell r="F192">
            <v>0</v>
          </cell>
          <cell r="G192">
            <v>0</v>
          </cell>
          <cell r="H192">
            <v>0</v>
          </cell>
          <cell r="I192">
            <v>0</v>
          </cell>
          <cell r="J192">
            <v>0</v>
          </cell>
          <cell r="K192">
            <v>0</v>
          </cell>
          <cell r="L192">
            <v>0</v>
          </cell>
          <cell r="M192">
            <v>0</v>
          </cell>
          <cell r="N192">
            <v>0</v>
          </cell>
          <cell r="O192">
            <v>0</v>
          </cell>
          <cell r="P192">
            <v>0</v>
          </cell>
          <cell r="Q192">
            <v>0</v>
          </cell>
          <cell r="R192">
            <v>505651</v>
          </cell>
          <cell r="S192">
            <v>505651</v>
          </cell>
        </row>
        <row r="193">
          <cell r="B193" t="str">
            <v>®9</v>
          </cell>
          <cell r="C193" t="str">
            <v>M¸y ®Çm 9T</v>
          </cell>
          <cell r="D193" t="str">
            <v>Ca</v>
          </cell>
          <cell r="E193">
            <v>0</v>
          </cell>
          <cell r="F193">
            <v>0</v>
          </cell>
          <cell r="G193">
            <v>0</v>
          </cell>
          <cell r="H193">
            <v>0</v>
          </cell>
          <cell r="I193">
            <v>0</v>
          </cell>
          <cell r="J193">
            <v>0</v>
          </cell>
          <cell r="K193">
            <v>0</v>
          </cell>
          <cell r="L193">
            <v>0</v>
          </cell>
          <cell r="M193">
            <v>0</v>
          </cell>
          <cell r="N193">
            <v>0</v>
          </cell>
          <cell r="O193">
            <v>0</v>
          </cell>
          <cell r="P193">
            <v>0</v>
          </cell>
          <cell r="Q193">
            <v>0</v>
          </cell>
          <cell r="R193">
            <v>443844</v>
          </cell>
          <cell r="S193">
            <v>443844</v>
          </cell>
        </row>
        <row r="194">
          <cell r="B194" t="str">
            <v>®b1</v>
          </cell>
          <cell r="C194" t="str">
            <v>M¸y ®Çm bµn 1KW</v>
          </cell>
          <cell r="D194" t="str">
            <v>Ca</v>
          </cell>
          <cell r="E194">
            <v>0</v>
          </cell>
          <cell r="F194">
            <v>0</v>
          </cell>
          <cell r="G194">
            <v>0</v>
          </cell>
          <cell r="H194">
            <v>0</v>
          </cell>
          <cell r="I194">
            <v>0</v>
          </cell>
          <cell r="J194">
            <v>0</v>
          </cell>
          <cell r="K194">
            <v>0</v>
          </cell>
          <cell r="L194">
            <v>0</v>
          </cell>
          <cell r="M194">
            <v>0</v>
          </cell>
          <cell r="N194">
            <v>0</v>
          </cell>
          <cell r="O194">
            <v>0</v>
          </cell>
          <cell r="P194">
            <v>0</v>
          </cell>
          <cell r="Q194">
            <v>0</v>
          </cell>
          <cell r="R194">
            <v>32525</v>
          </cell>
          <cell r="S194">
            <v>32525</v>
          </cell>
        </row>
        <row r="195">
          <cell r="B195" t="str">
            <v>® d1,5</v>
          </cell>
          <cell r="C195" t="str">
            <v>M¸y ®Çm dïi 1,5KW</v>
          </cell>
          <cell r="D195" t="str">
            <v>Ca</v>
          </cell>
          <cell r="E195">
            <v>0</v>
          </cell>
          <cell r="F195">
            <v>0</v>
          </cell>
          <cell r="G195">
            <v>0</v>
          </cell>
          <cell r="H195">
            <v>0</v>
          </cell>
          <cell r="I195">
            <v>0</v>
          </cell>
          <cell r="J195">
            <v>0</v>
          </cell>
          <cell r="K195">
            <v>0</v>
          </cell>
          <cell r="L195">
            <v>0</v>
          </cell>
          <cell r="M195">
            <v>0</v>
          </cell>
          <cell r="N195">
            <v>0</v>
          </cell>
          <cell r="O195">
            <v>0</v>
          </cell>
          <cell r="P195">
            <v>0</v>
          </cell>
          <cell r="Q195">
            <v>0</v>
          </cell>
          <cell r="R195">
            <v>37456</v>
          </cell>
          <cell r="S195">
            <v>37456</v>
          </cell>
        </row>
        <row r="196">
          <cell r="B196" t="str">
            <v>bn20</v>
          </cell>
          <cell r="C196" t="str">
            <v>M¸y b¬m n­íc 20KW</v>
          </cell>
          <cell r="D196" t="str">
            <v>Ca</v>
          </cell>
          <cell r="E196">
            <v>0</v>
          </cell>
          <cell r="F196">
            <v>0</v>
          </cell>
          <cell r="G196">
            <v>0</v>
          </cell>
          <cell r="H196">
            <v>0</v>
          </cell>
          <cell r="I196">
            <v>0</v>
          </cell>
          <cell r="J196">
            <v>0</v>
          </cell>
          <cell r="K196">
            <v>0</v>
          </cell>
          <cell r="L196">
            <v>0</v>
          </cell>
          <cell r="M196">
            <v>0</v>
          </cell>
          <cell r="N196">
            <v>0</v>
          </cell>
          <cell r="O196">
            <v>0</v>
          </cell>
          <cell r="P196">
            <v>0</v>
          </cell>
          <cell r="Q196">
            <v>0</v>
          </cell>
          <cell r="R196">
            <v>107630</v>
          </cell>
          <cell r="S196">
            <v>107630</v>
          </cell>
        </row>
        <row r="197">
          <cell r="B197" t="str">
            <v>bn75</v>
          </cell>
          <cell r="C197" t="str">
            <v>M¸y b¬m n­íc 75CV</v>
          </cell>
          <cell r="D197" t="str">
            <v>Ca</v>
          </cell>
          <cell r="E197">
            <v>0</v>
          </cell>
          <cell r="F197">
            <v>0</v>
          </cell>
          <cell r="G197">
            <v>0</v>
          </cell>
          <cell r="H197">
            <v>0</v>
          </cell>
          <cell r="I197">
            <v>0</v>
          </cell>
          <cell r="J197">
            <v>0</v>
          </cell>
          <cell r="K197">
            <v>0</v>
          </cell>
          <cell r="L197">
            <v>0</v>
          </cell>
          <cell r="M197">
            <v>0</v>
          </cell>
          <cell r="N197">
            <v>0</v>
          </cell>
          <cell r="O197">
            <v>0</v>
          </cell>
          <cell r="P197">
            <v>0</v>
          </cell>
          <cell r="Q197">
            <v>0</v>
          </cell>
          <cell r="R197">
            <v>466499</v>
          </cell>
          <cell r="S197">
            <v>466499</v>
          </cell>
        </row>
        <row r="198">
          <cell r="B198" t="str">
            <v>cc</v>
          </cell>
          <cell r="C198" t="str">
            <v>M¸y c¾t</v>
          </cell>
          <cell r="D198" t="str">
            <v>Ca</v>
          </cell>
          <cell r="E198">
            <v>0</v>
          </cell>
          <cell r="F198">
            <v>0</v>
          </cell>
          <cell r="G198">
            <v>0</v>
          </cell>
          <cell r="H198">
            <v>0</v>
          </cell>
          <cell r="I198">
            <v>0</v>
          </cell>
          <cell r="J198">
            <v>0</v>
          </cell>
          <cell r="K198">
            <v>0</v>
          </cell>
          <cell r="L198">
            <v>0</v>
          </cell>
          <cell r="M198">
            <v>0</v>
          </cell>
          <cell r="N198">
            <v>0</v>
          </cell>
          <cell r="O198">
            <v>0</v>
          </cell>
          <cell r="P198">
            <v>0</v>
          </cell>
          <cell r="Q198">
            <v>0</v>
          </cell>
          <cell r="R198">
            <v>39789</v>
          </cell>
          <cell r="S198">
            <v>39789</v>
          </cell>
        </row>
        <row r="199">
          <cell r="B199" t="str">
            <v>c«5</v>
          </cell>
          <cell r="C199" t="str">
            <v>M¸y c¾t èng 5KW</v>
          </cell>
          <cell r="D199" t="str">
            <v>Ca</v>
          </cell>
          <cell r="E199">
            <v>0</v>
          </cell>
          <cell r="F199">
            <v>0</v>
          </cell>
          <cell r="G199">
            <v>0</v>
          </cell>
          <cell r="H199">
            <v>0</v>
          </cell>
          <cell r="I199">
            <v>0</v>
          </cell>
          <cell r="J199">
            <v>0</v>
          </cell>
          <cell r="K199">
            <v>0</v>
          </cell>
          <cell r="L199">
            <v>0</v>
          </cell>
          <cell r="M199">
            <v>0</v>
          </cell>
          <cell r="N199">
            <v>0</v>
          </cell>
          <cell r="O199">
            <v>0</v>
          </cell>
          <cell r="P199">
            <v>0</v>
          </cell>
          <cell r="Q199">
            <v>0</v>
          </cell>
          <cell r="R199">
            <v>46496</v>
          </cell>
          <cell r="S199">
            <v>46496</v>
          </cell>
        </row>
        <row r="200">
          <cell r="B200" t="str">
            <v>ct</v>
          </cell>
          <cell r="C200" t="str">
            <v>M¸y c¾t thÐp</v>
          </cell>
          <cell r="D200" t="str">
            <v>Ca</v>
          </cell>
          <cell r="E200">
            <v>0</v>
          </cell>
          <cell r="F200">
            <v>0</v>
          </cell>
          <cell r="G200">
            <v>0</v>
          </cell>
          <cell r="H200">
            <v>0</v>
          </cell>
          <cell r="I200">
            <v>0</v>
          </cell>
          <cell r="J200">
            <v>0</v>
          </cell>
          <cell r="K200">
            <v>0</v>
          </cell>
          <cell r="L200">
            <v>0</v>
          </cell>
          <cell r="M200">
            <v>0</v>
          </cell>
          <cell r="N200">
            <v>0</v>
          </cell>
          <cell r="O200">
            <v>0</v>
          </cell>
          <cell r="P200">
            <v>0</v>
          </cell>
          <cell r="Q200">
            <v>0</v>
          </cell>
          <cell r="R200">
            <v>164322</v>
          </cell>
          <cell r="S200">
            <v>164322</v>
          </cell>
        </row>
        <row r="201">
          <cell r="B201" t="str">
            <v>cuct</v>
          </cell>
          <cell r="C201" t="str">
            <v>M¸y c¾t uèn cèt thÐp</v>
          </cell>
          <cell r="D201" t="str">
            <v>Ca</v>
          </cell>
          <cell r="E201">
            <v>0</v>
          </cell>
          <cell r="F201">
            <v>0</v>
          </cell>
          <cell r="G201">
            <v>0</v>
          </cell>
          <cell r="H201">
            <v>0</v>
          </cell>
          <cell r="I201">
            <v>0</v>
          </cell>
          <cell r="J201">
            <v>0</v>
          </cell>
          <cell r="K201">
            <v>0</v>
          </cell>
          <cell r="L201">
            <v>0</v>
          </cell>
          <cell r="M201">
            <v>0</v>
          </cell>
          <cell r="N201">
            <v>0</v>
          </cell>
          <cell r="O201">
            <v>0</v>
          </cell>
          <cell r="P201">
            <v>0</v>
          </cell>
          <cell r="Q201">
            <v>0</v>
          </cell>
          <cell r="R201">
            <v>39789</v>
          </cell>
          <cell r="S201">
            <v>39789</v>
          </cell>
        </row>
        <row r="202">
          <cell r="B202" t="str">
            <v>c «</v>
          </cell>
          <cell r="C202" t="str">
            <v>M¸y cuèn èng</v>
          </cell>
          <cell r="D202" t="str">
            <v>Ca</v>
          </cell>
          <cell r="E202">
            <v>0</v>
          </cell>
          <cell r="F202">
            <v>0</v>
          </cell>
          <cell r="G202">
            <v>0</v>
          </cell>
          <cell r="H202">
            <v>0</v>
          </cell>
          <cell r="I202">
            <v>0</v>
          </cell>
          <cell r="J202">
            <v>0</v>
          </cell>
          <cell r="K202">
            <v>0</v>
          </cell>
          <cell r="L202">
            <v>0</v>
          </cell>
          <cell r="M202">
            <v>0</v>
          </cell>
          <cell r="N202">
            <v>0</v>
          </cell>
          <cell r="O202">
            <v>0</v>
          </cell>
          <cell r="P202">
            <v>0</v>
          </cell>
          <cell r="Q202">
            <v>0</v>
          </cell>
          <cell r="R202">
            <v>43589</v>
          </cell>
          <cell r="S202">
            <v>43589</v>
          </cell>
        </row>
        <row r="203">
          <cell r="B203" t="str">
            <v>h23</v>
          </cell>
          <cell r="C203" t="str">
            <v>M¸y hµn 23KW</v>
          </cell>
          <cell r="D203" t="str">
            <v>Ca</v>
          </cell>
          <cell r="E203">
            <v>0</v>
          </cell>
          <cell r="F203">
            <v>0</v>
          </cell>
          <cell r="G203">
            <v>0</v>
          </cell>
          <cell r="H203">
            <v>0</v>
          </cell>
          <cell r="I203">
            <v>0</v>
          </cell>
          <cell r="J203">
            <v>0</v>
          </cell>
          <cell r="K203">
            <v>0</v>
          </cell>
          <cell r="L203">
            <v>0</v>
          </cell>
          <cell r="M203">
            <v>0</v>
          </cell>
          <cell r="N203">
            <v>0</v>
          </cell>
          <cell r="O203">
            <v>0</v>
          </cell>
          <cell r="P203">
            <v>0</v>
          </cell>
          <cell r="Q203">
            <v>0</v>
          </cell>
          <cell r="R203">
            <v>77338</v>
          </cell>
          <cell r="S203">
            <v>77338</v>
          </cell>
        </row>
        <row r="204">
          <cell r="B204" t="str">
            <v>kbt</v>
          </cell>
          <cell r="C204" t="str">
            <v>M¸y khoan BT</v>
          </cell>
          <cell r="D204" t="str">
            <v>Ca</v>
          </cell>
          <cell r="E204">
            <v>0</v>
          </cell>
          <cell r="F204">
            <v>0</v>
          </cell>
          <cell r="G204">
            <v>0</v>
          </cell>
          <cell r="H204">
            <v>0</v>
          </cell>
          <cell r="I204">
            <v>0</v>
          </cell>
          <cell r="J204">
            <v>0</v>
          </cell>
          <cell r="K204">
            <v>0</v>
          </cell>
          <cell r="L204">
            <v>0</v>
          </cell>
          <cell r="M204">
            <v>0</v>
          </cell>
          <cell r="N204">
            <v>0</v>
          </cell>
          <cell r="O204">
            <v>0</v>
          </cell>
          <cell r="P204">
            <v>0</v>
          </cell>
          <cell r="Q204">
            <v>0</v>
          </cell>
          <cell r="R204">
            <v>27758</v>
          </cell>
          <cell r="S204">
            <v>27758</v>
          </cell>
        </row>
        <row r="205">
          <cell r="B205" t="str">
            <v>ks4,5</v>
          </cell>
          <cell r="C205" t="str">
            <v>M¸y khoan s¾t</v>
          </cell>
          <cell r="D205" t="str">
            <v>Ca</v>
          </cell>
          <cell r="E205">
            <v>0</v>
          </cell>
          <cell r="F205">
            <v>0</v>
          </cell>
          <cell r="G205">
            <v>0</v>
          </cell>
          <cell r="H205">
            <v>0</v>
          </cell>
          <cell r="I205">
            <v>0</v>
          </cell>
          <cell r="J205">
            <v>0</v>
          </cell>
          <cell r="K205">
            <v>0</v>
          </cell>
          <cell r="L205">
            <v>0</v>
          </cell>
          <cell r="M205">
            <v>0</v>
          </cell>
          <cell r="N205">
            <v>0</v>
          </cell>
          <cell r="O205">
            <v>0</v>
          </cell>
          <cell r="P205">
            <v>0</v>
          </cell>
          <cell r="Q205">
            <v>0</v>
          </cell>
          <cell r="R205">
            <v>72334</v>
          </cell>
          <cell r="S205">
            <v>72334</v>
          </cell>
        </row>
        <row r="206">
          <cell r="B206" t="str">
            <v>l8,5</v>
          </cell>
          <cell r="C206" t="str">
            <v>M¸y lu 8.5T</v>
          </cell>
          <cell r="D206" t="str">
            <v>Ca</v>
          </cell>
          <cell r="E206">
            <v>0</v>
          </cell>
          <cell r="F206">
            <v>0</v>
          </cell>
          <cell r="G206">
            <v>0</v>
          </cell>
          <cell r="H206">
            <v>0</v>
          </cell>
          <cell r="I206">
            <v>0</v>
          </cell>
          <cell r="J206">
            <v>0</v>
          </cell>
          <cell r="K206">
            <v>0</v>
          </cell>
          <cell r="L206">
            <v>0</v>
          </cell>
          <cell r="M206">
            <v>0</v>
          </cell>
          <cell r="N206">
            <v>0</v>
          </cell>
          <cell r="O206">
            <v>0</v>
          </cell>
          <cell r="P206">
            <v>0</v>
          </cell>
          <cell r="Q206">
            <v>0</v>
          </cell>
          <cell r="R206">
            <v>252823</v>
          </cell>
          <cell r="S206">
            <v>252823</v>
          </cell>
        </row>
        <row r="207">
          <cell r="B207" t="str">
            <v>lc15</v>
          </cell>
          <cell r="C207" t="str">
            <v>M¸y luån c¸p 15KW</v>
          </cell>
          <cell r="D207" t="str">
            <v>Ca</v>
          </cell>
          <cell r="E207">
            <v>0</v>
          </cell>
          <cell r="F207">
            <v>0</v>
          </cell>
          <cell r="G207">
            <v>0</v>
          </cell>
          <cell r="H207">
            <v>0</v>
          </cell>
          <cell r="I207">
            <v>0</v>
          </cell>
          <cell r="J207">
            <v>0</v>
          </cell>
          <cell r="K207">
            <v>0</v>
          </cell>
          <cell r="L207">
            <v>0</v>
          </cell>
          <cell r="M207">
            <v>0</v>
          </cell>
          <cell r="N207">
            <v>0</v>
          </cell>
          <cell r="O207">
            <v>0</v>
          </cell>
          <cell r="P207">
            <v>0</v>
          </cell>
          <cell r="Q207">
            <v>0</v>
          </cell>
          <cell r="R207">
            <v>211837</v>
          </cell>
          <cell r="S207">
            <v>211837</v>
          </cell>
        </row>
        <row r="208">
          <cell r="B208" t="str">
            <v>nk10</v>
          </cell>
          <cell r="C208" t="str">
            <v>M¸y nÐn khÝ 10m3/ph</v>
          </cell>
          <cell r="D208" t="str">
            <v>Ca</v>
          </cell>
          <cell r="E208">
            <v>0</v>
          </cell>
          <cell r="F208">
            <v>0</v>
          </cell>
          <cell r="G208">
            <v>0</v>
          </cell>
          <cell r="H208">
            <v>0</v>
          </cell>
          <cell r="I208">
            <v>0</v>
          </cell>
          <cell r="J208">
            <v>0</v>
          </cell>
          <cell r="K208">
            <v>0</v>
          </cell>
          <cell r="L208">
            <v>0</v>
          </cell>
          <cell r="M208">
            <v>0</v>
          </cell>
          <cell r="N208">
            <v>0</v>
          </cell>
          <cell r="O208">
            <v>0</v>
          </cell>
          <cell r="P208">
            <v>0</v>
          </cell>
          <cell r="Q208">
            <v>0</v>
          </cell>
          <cell r="R208">
            <v>387267</v>
          </cell>
          <cell r="S208">
            <v>387267</v>
          </cell>
        </row>
        <row r="209">
          <cell r="B209" t="str">
            <v>nk6</v>
          </cell>
          <cell r="C209" t="str">
            <v>M¸y nÐn khÝ 6m3/ph</v>
          </cell>
          <cell r="D209" t="str">
            <v>Ca</v>
          </cell>
          <cell r="E209">
            <v>0</v>
          </cell>
          <cell r="F209">
            <v>0</v>
          </cell>
          <cell r="G209">
            <v>0</v>
          </cell>
          <cell r="H209">
            <v>0</v>
          </cell>
          <cell r="I209">
            <v>0</v>
          </cell>
          <cell r="J209">
            <v>0</v>
          </cell>
          <cell r="K209">
            <v>0</v>
          </cell>
          <cell r="L209">
            <v>0</v>
          </cell>
          <cell r="M209">
            <v>0</v>
          </cell>
          <cell r="N209">
            <v>0</v>
          </cell>
          <cell r="O209">
            <v>0</v>
          </cell>
          <cell r="P209">
            <v>0</v>
          </cell>
          <cell r="Q209">
            <v>0</v>
          </cell>
          <cell r="R209">
            <v>315177</v>
          </cell>
          <cell r="S209">
            <v>315177</v>
          </cell>
        </row>
        <row r="210">
          <cell r="B210" t="str">
            <v>u110</v>
          </cell>
          <cell r="C210" t="str">
            <v>M¸y ñi 110cv</v>
          </cell>
          <cell r="D210" t="str">
            <v>Ca</v>
          </cell>
          <cell r="E210">
            <v>0</v>
          </cell>
          <cell r="F210">
            <v>0</v>
          </cell>
          <cell r="G210">
            <v>0</v>
          </cell>
          <cell r="H210">
            <v>0</v>
          </cell>
          <cell r="I210">
            <v>0</v>
          </cell>
          <cell r="J210">
            <v>0</v>
          </cell>
          <cell r="K210">
            <v>0</v>
          </cell>
          <cell r="L210">
            <v>0</v>
          </cell>
          <cell r="M210">
            <v>0</v>
          </cell>
          <cell r="N210">
            <v>0</v>
          </cell>
          <cell r="O210">
            <v>0</v>
          </cell>
          <cell r="P210">
            <v>0</v>
          </cell>
          <cell r="Q210">
            <v>0</v>
          </cell>
          <cell r="R210">
            <v>669348</v>
          </cell>
          <cell r="S210">
            <v>669348</v>
          </cell>
        </row>
        <row r="211">
          <cell r="B211" t="str">
            <v>r20</v>
          </cell>
          <cell r="C211" t="str">
            <v>M¸y r¶i 20T/h</v>
          </cell>
          <cell r="D211" t="str">
            <v>Ca</v>
          </cell>
          <cell r="E211">
            <v>0</v>
          </cell>
          <cell r="F211">
            <v>0</v>
          </cell>
          <cell r="G211">
            <v>0</v>
          </cell>
          <cell r="H211">
            <v>0</v>
          </cell>
          <cell r="I211">
            <v>0</v>
          </cell>
          <cell r="J211">
            <v>0</v>
          </cell>
          <cell r="K211">
            <v>0</v>
          </cell>
          <cell r="L211">
            <v>0</v>
          </cell>
          <cell r="M211">
            <v>0</v>
          </cell>
          <cell r="N211">
            <v>0</v>
          </cell>
          <cell r="O211">
            <v>0</v>
          </cell>
          <cell r="P211">
            <v>0</v>
          </cell>
          <cell r="Q211">
            <v>0</v>
          </cell>
          <cell r="R211">
            <v>643252</v>
          </cell>
          <cell r="S211">
            <v>643252</v>
          </cell>
        </row>
        <row r="212">
          <cell r="B212" t="str">
            <v>r50-60</v>
          </cell>
          <cell r="C212" t="str">
            <v>M¸y r¶i 50-60m3/h</v>
          </cell>
          <cell r="D212" t="str">
            <v>Ca</v>
          </cell>
          <cell r="E212">
            <v>0</v>
          </cell>
          <cell r="F212">
            <v>0</v>
          </cell>
          <cell r="G212">
            <v>0</v>
          </cell>
          <cell r="H212">
            <v>0</v>
          </cell>
          <cell r="I212">
            <v>0</v>
          </cell>
          <cell r="J212">
            <v>0</v>
          </cell>
          <cell r="K212">
            <v>0</v>
          </cell>
          <cell r="L212">
            <v>0</v>
          </cell>
          <cell r="M212">
            <v>0</v>
          </cell>
          <cell r="N212">
            <v>0</v>
          </cell>
          <cell r="O212">
            <v>0</v>
          </cell>
          <cell r="P212">
            <v>0</v>
          </cell>
          <cell r="Q212">
            <v>0</v>
          </cell>
          <cell r="R212">
            <v>1177680</v>
          </cell>
          <cell r="S212">
            <v>1177680</v>
          </cell>
        </row>
        <row r="213">
          <cell r="B213" t="str">
            <v>s110</v>
          </cell>
          <cell r="C213" t="str">
            <v>M¸y san 110cv</v>
          </cell>
          <cell r="D213" t="str">
            <v>Ca</v>
          </cell>
          <cell r="E213">
            <v>0</v>
          </cell>
          <cell r="F213">
            <v>0</v>
          </cell>
          <cell r="G213">
            <v>0</v>
          </cell>
          <cell r="H213">
            <v>0</v>
          </cell>
          <cell r="I213">
            <v>0</v>
          </cell>
          <cell r="J213">
            <v>0</v>
          </cell>
          <cell r="K213">
            <v>0</v>
          </cell>
          <cell r="L213">
            <v>0</v>
          </cell>
          <cell r="M213">
            <v>0</v>
          </cell>
          <cell r="N213">
            <v>0</v>
          </cell>
          <cell r="O213">
            <v>0</v>
          </cell>
          <cell r="P213">
            <v>0</v>
          </cell>
          <cell r="Q213">
            <v>0</v>
          </cell>
          <cell r="R213">
            <v>584271</v>
          </cell>
          <cell r="S213">
            <v>584271</v>
          </cell>
        </row>
        <row r="214">
          <cell r="B214" t="str">
            <v>t250</v>
          </cell>
          <cell r="C214" t="str">
            <v>M¸y trén 250l</v>
          </cell>
          <cell r="D214" t="str">
            <v>Ca</v>
          </cell>
          <cell r="E214">
            <v>0</v>
          </cell>
          <cell r="F214">
            <v>0</v>
          </cell>
          <cell r="G214">
            <v>0</v>
          </cell>
          <cell r="H214">
            <v>0</v>
          </cell>
          <cell r="I214">
            <v>0</v>
          </cell>
          <cell r="J214">
            <v>0</v>
          </cell>
          <cell r="K214">
            <v>0</v>
          </cell>
          <cell r="L214">
            <v>0</v>
          </cell>
          <cell r="M214">
            <v>0</v>
          </cell>
          <cell r="N214">
            <v>0</v>
          </cell>
          <cell r="O214">
            <v>0</v>
          </cell>
          <cell r="P214">
            <v>0</v>
          </cell>
          <cell r="Q214">
            <v>0</v>
          </cell>
          <cell r="R214">
            <v>96272</v>
          </cell>
          <cell r="S214">
            <v>96272</v>
          </cell>
        </row>
        <row r="215">
          <cell r="B215" t="str">
            <v>t80</v>
          </cell>
          <cell r="C215" t="str">
            <v>M¸y trén v÷a 80l</v>
          </cell>
          <cell r="D215" t="str">
            <v>Ca</v>
          </cell>
          <cell r="E215">
            <v>0</v>
          </cell>
          <cell r="F215">
            <v>0</v>
          </cell>
          <cell r="G215">
            <v>0</v>
          </cell>
          <cell r="H215">
            <v>0</v>
          </cell>
          <cell r="I215">
            <v>0</v>
          </cell>
          <cell r="J215">
            <v>0</v>
          </cell>
          <cell r="K215">
            <v>0</v>
          </cell>
          <cell r="L215">
            <v>0</v>
          </cell>
          <cell r="M215">
            <v>0</v>
          </cell>
          <cell r="N215">
            <v>0</v>
          </cell>
          <cell r="O215">
            <v>0</v>
          </cell>
          <cell r="P215">
            <v>0</v>
          </cell>
          <cell r="Q215">
            <v>0</v>
          </cell>
          <cell r="R215">
            <v>45294</v>
          </cell>
          <cell r="S215">
            <v>45294</v>
          </cell>
        </row>
        <row r="216">
          <cell r="B216" t="str">
            <v>td d</v>
          </cell>
          <cell r="C216" t="str">
            <v>M¸y trén dung dÞch</v>
          </cell>
          <cell r="D216" t="str">
            <v>Ca</v>
          </cell>
          <cell r="E216">
            <v>0</v>
          </cell>
          <cell r="F216">
            <v>0</v>
          </cell>
          <cell r="G216">
            <v>0</v>
          </cell>
          <cell r="H216">
            <v>0</v>
          </cell>
          <cell r="I216">
            <v>0</v>
          </cell>
          <cell r="J216">
            <v>0</v>
          </cell>
          <cell r="K216">
            <v>0</v>
          </cell>
          <cell r="L216">
            <v>0</v>
          </cell>
          <cell r="M216">
            <v>0</v>
          </cell>
          <cell r="N216">
            <v>0</v>
          </cell>
          <cell r="O216">
            <v>0</v>
          </cell>
          <cell r="P216">
            <v>0</v>
          </cell>
          <cell r="Q216">
            <v>0</v>
          </cell>
          <cell r="R216">
            <v>233437</v>
          </cell>
          <cell r="S216">
            <v>233437</v>
          </cell>
        </row>
        <row r="217">
          <cell r="B217" t="str">
            <v>vt0,8</v>
          </cell>
          <cell r="C217" t="str">
            <v>M¸y vËn th¨ng 0,8T</v>
          </cell>
          <cell r="D217" t="str">
            <v>Ca</v>
          </cell>
          <cell r="E217">
            <v>0</v>
          </cell>
          <cell r="F217">
            <v>0</v>
          </cell>
          <cell r="G217">
            <v>0</v>
          </cell>
          <cell r="H217">
            <v>0</v>
          </cell>
          <cell r="I217">
            <v>0</v>
          </cell>
          <cell r="J217">
            <v>0</v>
          </cell>
          <cell r="K217">
            <v>0</v>
          </cell>
          <cell r="L217">
            <v>0</v>
          </cell>
          <cell r="M217">
            <v>0</v>
          </cell>
          <cell r="N217">
            <v>0</v>
          </cell>
          <cell r="O217">
            <v>0</v>
          </cell>
          <cell r="P217">
            <v>0</v>
          </cell>
          <cell r="Q217">
            <v>0</v>
          </cell>
          <cell r="R217">
            <v>54495</v>
          </cell>
          <cell r="S217">
            <v>54495</v>
          </cell>
        </row>
        <row r="218">
          <cell r="B218" t="str">
            <v>x0,6</v>
          </cell>
          <cell r="C218" t="str">
            <v>M¸y xóc 0,6m3</v>
          </cell>
          <cell r="D218" t="str">
            <v>Ca</v>
          </cell>
          <cell r="E218">
            <v>0</v>
          </cell>
          <cell r="F218">
            <v>0</v>
          </cell>
          <cell r="G218">
            <v>0</v>
          </cell>
          <cell r="H218">
            <v>0</v>
          </cell>
          <cell r="I218">
            <v>0</v>
          </cell>
          <cell r="J218">
            <v>0</v>
          </cell>
          <cell r="K218">
            <v>0</v>
          </cell>
          <cell r="L218">
            <v>0</v>
          </cell>
          <cell r="M218">
            <v>0</v>
          </cell>
          <cell r="N218">
            <v>0</v>
          </cell>
          <cell r="O218">
            <v>0</v>
          </cell>
          <cell r="P218">
            <v>0</v>
          </cell>
          <cell r="Q218">
            <v>0</v>
          </cell>
          <cell r="R218">
            <v>469958</v>
          </cell>
          <cell r="S218">
            <v>469958</v>
          </cell>
        </row>
        <row r="219">
          <cell r="B219" t="str">
            <v>x1,25</v>
          </cell>
          <cell r="C219" t="str">
            <v>M¸y xóc 1,25m3</v>
          </cell>
          <cell r="D219" t="str">
            <v>Ca</v>
          </cell>
          <cell r="E219">
            <v>0</v>
          </cell>
          <cell r="F219">
            <v>0</v>
          </cell>
          <cell r="G219">
            <v>0</v>
          </cell>
          <cell r="H219">
            <v>0</v>
          </cell>
          <cell r="I219">
            <v>0</v>
          </cell>
          <cell r="J219">
            <v>0</v>
          </cell>
          <cell r="K219">
            <v>0</v>
          </cell>
          <cell r="L219">
            <v>0</v>
          </cell>
          <cell r="M219">
            <v>0</v>
          </cell>
          <cell r="N219">
            <v>0</v>
          </cell>
          <cell r="O219">
            <v>0</v>
          </cell>
          <cell r="P219">
            <v>0</v>
          </cell>
          <cell r="Q219">
            <v>0</v>
          </cell>
          <cell r="R219">
            <v>1238930</v>
          </cell>
          <cell r="S219">
            <v>1238930</v>
          </cell>
        </row>
        <row r="220">
          <cell r="B220" t="str">
            <v>sr</v>
          </cell>
          <cell r="C220" t="str">
            <v>M¸y sµng rung</v>
          </cell>
          <cell r="D220" t="str">
            <v>Ca</v>
          </cell>
          <cell r="E220">
            <v>0</v>
          </cell>
          <cell r="F220">
            <v>0</v>
          </cell>
          <cell r="G220">
            <v>0</v>
          </cell>
          <cell r="H220">
            <v>0</v>
          </cell>
          <cell r="I220">
            <v>0</v>
          </cell>
          <cell r="J220">
            <v>0</v>
          </cell>
          <cell r="K220">
            <v>0</v>
          </cell>
          <cell r="L220">
            <v>0</v>
          </cell>
          <cell r="M220">
            <v>0</v>
          </cell>
          <cell r="N220">
            <v>0</v>
          </cell>
          <cell r="O220">
            <v>0</v>
          </cell>
          <cell r="P220">
            <v>0</v>
          </cell>
          <cell r="Q220">
            <v>0</v>
          </cell>
          <cell r="R220">
            <v>591646</v>
          </cell>
          <cell r="S220">
            <v>591646</v>
          </cell>
        </row>
        <row r="221">
          <cell r="B221" t="str">
            <v>b200</v>
          </cell>
          <cell r="C221" t="str">
            <v>M¸y b¬m 200m3/h</v>
          </cell>
          <cell r="D221" t="str">
            <v>Ca</v>
          </cell>
          <cell r="E221">
            <v>0</v>
          </cell>
          <cell r="F221">
            <v>0</v>
          </cell>
          <cell r="G221">
            <v>0</v>
          </cell>
          <cell r="H221">
            <v>0</v>
          </cell>
          <cell r="I221">
            <v>0</v>
          </cell>
          <cell r="J221">
            <v>0</v>
          </cell>
          <cell r="K221">
            <v>0</v>
          </cell>
          <cell r="L221">
            <v>0</v>
          </cell>
          <cell r="M221">
            <v>0</v>
          </cell>
          <cell r="N221">
            <v>0</v>
          </cell>
          <cell r="O221">
            <v>0</v>
          </cell>
          <cell r="P221">
            <v>0</v>
          </cell>
          <cell r="Q221">
            <v>0</v>
          </cell>
          <cell r="R221">
            <v>39230</v>
          </cell>
          <cell r="S221">
            <v>39230</v>
          </cell>
        </row>
        <row r="222">
          <cell r="B222" t="str">
            <v>plx3</v>
          </cell>
          <cell r="C222" t="str">
            <v>Pal¨ng xÝch 3T</v>
          </cell>
          <cell r="D222" t="str">
            <v>Ca</v>
          </cell>
          <cell r="E222">
            <v>0</v>
          </cell>
          <cell r="F222">
            <v>0</v>
          </cell>
          <cell r="G222">
            <v>0</v>
          </cell>
          <cell r="H222">
            <v>0</v>
          </cell>
          <cell r="I222">
            <v>0</v>
          </cell>
          <cell r="J222">
            <v>0</v>
          </cell>
          <cell r="K222">
            <v>0</v>
          </cell>
          <cell r="L222">
            <v>0</v>
          </cell>
          <cell r="M222">
            <v>0</v>
          </cell>
          <cell r="N222">
            <v>0</v>
          </cell>
          <cell r="O222">
            <v>0</v>
          </cell>
          <cell r="P222">
            <v>0</v>
          </cell>
          <cell r="Q222">
            <v>0</v>
          </cell>
          <cell r="R222">
            <v>100000</v>
          </cell>
          <cell r="S222">
            <v>100000</v>
          </cell>
        </row>
        <row r="223">
          <cell r="B223" t="str">
            <v>sl200</v>
          </cell>
          <cell r="C223" t="str">
            <v>Sµ lan 200T</v>
          </cell>
          <cell r="D223" t="str">
            <v>Ca</v>
          </cell>
          <cell r="E223">
            <v>0</v>
          </cell>
          <cell r="F223">
            <v>0</v>
          </cell>
          <cell r="G223">
            <v>0</v>
          </cell>
          <cell r="H223">
            <v>0</v>
          </cell>
          <cell r="I223">
            <v>0</v>
          </cell>
          <cell r="J223">
            <v>0</v>
          </cell>
          <cell r="K223">
            <v>0</v>
          </cell>
          <cell r="L223">
            <v>0</v>
          </cell>
          <cell r="M223">
            <v>0</v>
          </cell>
          <cell r="N223">
            <v>0</v>
          </cell>
          <cell r="O223">
            <v>0</v>
          </cell>
          <cell r="P223">
            <v>0</v>
          </cell>
          <cell r="Q223">
            <v>0</v>
          </cell>
          <cell r="R223">
            <v>325023</v>
          </cell>
          <cell r="S223">
            <v>325023</v>
          </cell>
        </row>
        <row r="224">
          <cell r="B224" t="str">
            <v>sl400</v>
          </cell>
          <cell r="C224" t="str">
            <v>Sµ lan 400T</v>
          </cell>
          <cell r="D224" t="str">
            <v>Ca</v>
          </cell>
          <cell r="E224">
            <v>0</v>
          </cell>
          <cell r="F224">
            <v>0</v>
          </cell>
          <cell r="G224">
            <v>0</v>
          </cell>
          <cell r="H224">
            <v>0</v>
          </cell>
          <cell r="I224">
            <v>0</v>
          </cell>
          <cell r="J224">
            <v>0</v>
          </cell>
          <cell r="K224">
            <v>0</v>
          </cell>
          <cell r="L224">
            <v>0</v>
          </cell>
          <cell r="M224">
            <v>0</v>
          </cell>
          <cell r="N224">
            <v>0</v>
          </cell>
          <cell r="O224">
            <v>0</v>
          </cell>
          <cell r="P224">
            <v>0</v>
          </cell>
          <cell r="Q224">
            <v>0</v>
          </cell>
          <cell r="R224">
            <v>670875</v>
          </cell>
          <cell r="S224">
            <v>670875</v>
          </cell>
        </row>
        <row r="225">
          <cell r="B225" t="str">
            <v>tk150</v>
          </cell>
          <cell r="C225" t="str">
            <v>Tµu kÐo 150cv</v>
          </cell>
          <cell r="D225" t="str">
            <v>Ca</v>
          </cell>
          <cell r="E225">
            <v>0</v>
          </cell>
          <cell r="F225">
            <v>0</v>
          </cell>
          <cell r="G225">
            <v>0</v>
          </cell>
          <cell r="H225">
            <v>0</v>
          </cell>
          <cell r="I225">
            <v>0</v>
          </cell>
          <cell r="J225">
            <v>0</v>
          </cell>
          <cell r="K225">
            <v>0</v>
          </cell>
          <cell r="L225">
            <v>0</v>
          </cell>
          <cell r="M225">
            <v>0</v>
          </cell>
          <cell r="N225">
            <v>0</v>
          </cell>
          <cell r="O225">
            <v>0</v>
          </cell>
          <cell r="P225">
            <v>0</v>
          </cell>
          <cell r="Q225">
            <v>0</v>
          </cell>
          <cell r="R225">
            <v>775474</v>
          </cell>
          <cell r="S225">
            <v>775474</v>
          </cell>
        </row>
        <row r="226">
          <cell r="B226" t="str">
            <v>t®5</v>
          </cell>
          <cell r="C226" t="str">
            <v>Têi ®iÖn 5T</v>
          </cell>
          <cell r="D226" t="str">
            <v>Ca</v>
          </cell>
          <cell r="E226">
            <v>0</v>
          </cell>
          <cell r="F226">
            <v>0</v>
          </cell>
          <cell r="G226">
            <v>0</v>
          </cell>
          <cell r="H226">
            <v>0</v>
          </cell>
          <cell r="I226">
            <v>0</v>
          </cell>
          <cell r="J226">
            <v>0</v>
          </cell>
          <cell r="K226">
            <v>0</v>
          </cell>
          <cell r="L226">
            <v>0</v>
          </cell>
          <cell r="M226">
            <v>0</v>
          </cell>
          <cell r="N226">
            <v>0</v>
          </cell>
          <cell r="O226">
            <v>0</v>
          </cell>
          <cell r="P226">
            <v>0</v>
          </cell>
          <cell r="Q226">
            <v>0</v>
          </cell>
          <cell r="R226">
            <v>70440</v>
          </cell>
          <cell r="S226">
            <v>70440</v>
          </cell>
        </row>
        <row r="227">
          <cell r="B227" t="str">
            <v>tt20-25</v>
          </cell>
          <cell r="C227" t="str">
            <v>Tr¹m trén 20-25T/h</v>
          </cell>
          <cell r="D227" t="str">
            <v>Ca</v>
          </cell>
          <cell r="E227">
            <v>0</v>
          </cell>
          <cell r="F227">
            <v>0</v>
          </cell>
          <cell r="G227">
            <v>0</v>
          </cell>
          <cell r="H227">
            <v>0</v>
          </cell>
          <cell r="I227">
            <v>0</v>
          </cell>
          <cell r="J227">
            <v>0</v>
          </cell>
          <cell r="K227">
            <v>0</v>
          </cell>
          <cell r="L227">
            <v>0</v>
          </cell>
          <cell r="M227">
            <v>0</v>
          </cell>
          <cell r="N227">
            <v>0</v>
          </cell>
          <cell r="O227">
            <v>0</v>
          </cell>
          <cell r="P227">
            <v>0</v>
          </cell>
          <cell r="Q227">
            <v>0</v>
          </cell>
          <cell r="R227">
            <v>5156262</v>
          </cell>
          <cell r="S227">
            <v>5156262</v>
          </cell>
        </row>
        <row r="228">
          <cell r="B228" t="str">
            <v>tt50-60</v>
          </cell>
          <cell r="C228" t="str">
            <v>Tr¹m trén 50-60T/h</v>
          </cell>
          <cell r="D228" t="str">
            <v>Ca</v>
          </cell>
          <cell r="E228">
            <v>0</v>
          </cell>
          <cell r="F228">
            <v>0</v>
          </cell>
          <cell r="G228">
            <v>0</v>
          </cell>
          <cell r="H228">
            <v>0</v>
          </cell>
          <cell r="I228">
            <v>0</v>
          </cell>
          <cell r="J228">
            <v>0</v>
          </cell>
          <cell r="K228">
            <v>0</v>
          </cell>
          <cell r="L228">
            <v>0</v>
          </cell>
          <cell r="M228">
            <v>0</v>
          </cell>
          <cell r="N228">
            <v>0</v>
          </cell>
          <cell r="O228">
            <v>0</v>
          </cell>
          <cell r="P228">
            <v>0</v>
          </cell>
          <cell r="Q228">
            <v>0</v>
          </cell>
          <cell r="R228">
            <v>9895724</v>
          </cell>
          <cell r="S228">
            <v>9895724</v>
          </cell>
        </row>
        <row r="229">
          <cell r="B229" t="str">
            <v>®k+m</v>
          </cell>
          <cell r="C229" t="str">
            <v>Xe ®Çu kÐo vµ moãc</v>
          </cell>
          <cell r="D229" t="str">
            <v>Ca</v>
          </cell>
          <cell r="E229">
            <v>0</v>
          </cell>
          <cell r="F229">
            <v>0</v>
          </cell>
          <cell r="G229">
            <v>0</v>
          </cell>
          <cell r="H229">
            <v>0</v>
          </cell>
          <cell r="I229">
            <v>0</v>
          </cell>
          <cell r="J229">
            <v>0</v>
          </cell>
          <cell r="K229">
            <v>0</v>
          </cell>
          <cell r="L229">
            <v>0</v>
          </cell>
          <cell r="M229">
            <v>0</v>
          </cell>
          <cell r="N229">
            <v>0</v>
          </cell>
          <cell r="O229">
            <v>0</v>
          </cell>
          <cell r="P229">
            <v>0</v>
          </cell>
          <cell r="Q229">
            <v>0</v>
          </cell>
          <cell r="R229">
            <v>582634</v>
          </cell>
          <cell r="S229">
            <v>582634</v>
          </cell>
        </row>
        <row r="230">
          <cell r="B230" t="str">
            <v>xld</v>
          </cell>
          <cell r="C230" t="str">
            <v>Xe lao dÇm</v>
          </cell>
          <cell r="D230" t="str">
            <v>Ca</v>
          </cell>
          <cell r="E230">
            <v>0</v>
          </cell>
          <cell r="F230">
            <v>0</v>
          </cell>
          <cell r="G230">
            <v>0</v>
          </cell>
          <cell r="H230">
            <v>0</v>
          </cell>
          <cell r="I230">
            <v>0</v>
          </cell>
          <cell r="J230">
            <v>0</v>
          </cell>
          <cell r="K230">
            <v>0</v>
          </cell>
          <cell r="L230">
            <v>0</v>
          </cell>
          <cell r="M230">
            <v>0</v>
          </cell>
          <cell r="N230">
            <v>0</v>
          </cell>
          <cell r="O230">
            <v>0</v>
          </cell>
          <cell r="P230">
            <v>0</v>
          </cell>
          <cell r="Q230">
            <v>0</v>
          </cell>
          <cell r="R230">
            <v>2382049</v>
          </cell>
          <cell r="S230">
            <v>2382049</v>
          </cell>
        </row>
        <row r="231">
          <cell r="B231" t="str">
            <v>kn</v>
          </cell>
          <cell r="C231" t="str">
            <v>M¸y khoan VRM 1500/800 HD</v>
          </cell>
          <cell r="D231" t="str">
            <v>Ca</v>
          </cell>
          <cell r="E231">
            <v>0</v>
          </cell>
          <cell r="F231">
            <v>0</v>
          </cell>
          <cell r="G231">
            <v>0</v>
          </cell>
          <cell r="H231">
            <v>0</v>
          </cell>
          <cell r="I231">
            <v>0</v>
          </cell>
          <cell r="J231">
            <v>0</v>
          </cell>
          <cell r="K231">
            <v>0</v>
          </cell>
          <cell r="L231">
            <v>0</v>
          </cell>
          <cell r="M231">
            <v>0</v>
          </cell>
          <cell r="N231">
            <v>0</v>
          </cell>
          <cell r="O231">
            <v>0</v>
          </cell>
          <cell r="P231">
            <v>0</v>
          </cell>
          <cell r="Q231">
            <v>0</v>
          </cell>
          <cell r="R231">
            <v>6094532</v>
          </cell>
          <cell r="S231">
            <v>6094532</v>
          </cell>
        </row>
        <row r="232">
          <cell r="B232" t="str">
            <v>ps</v>
          </cell>
          <cell r="C232" t="str">
            <v>M¸y phun s¬n</v>
          </cell>
          <cell r="D232" t="str">
            <v>Ca</v>
          </cell>
          <cell r="E232">
            <v>0</v>
          </cell>
          <cell r="F232">
            <v>0</v>
          </cell>
          <cell r="G232">
            <v>0</v>
          </cell>
          <cell r="H232">
            <v>0</v>
          </cell>
          <cell r="I232">
            <v>0</v>
          </cell>
          <cell r="J232">
            <v>0</v>
          </cell>
          <cell r="K232">
            <v>0</v>
          </cell>
          <cell r="L232">
            <v>0</v>
          </cell>
          <cell r="M232">
            <v>0</v>
          </cell>
          <cell r="N232">
            <v>0</v>
          </cell>
          <cell r="O232">
            <v>0</v>
          </cell>
          <cell r="P232">
            <v>0</v>
          </cell>
          <cell r="Q232">
            <v>0</v>
          </cell>
          <cell r="R232">
            <v>28832</v>
          </cell>
          <cell r="S232">
            <v>28832</v>
          </cell>
        </row>
        <row r="233">
          <cell r="B233" t="str">
            <v>b50</v>
          </cell>
          <cell r="C233" t="str">
            <v>M¸y B¬m BT 50m3/h</v>
          </cell>
          <cell r="D233" t="str">
            <v>Ca</v>
          </cell>
          <cell r="E233">
            <v>0</v>
          </cell>
          <cell r="F233">
            <v>0</v>
          </cell>
          <cell r="G233">
            <v>0</v>
          </cell>
          <cell r="H233">
            <v>0</v>
          </cell>
          <cell r="I233">
            <v>0</v>
          </cell>
          <cell r="J233">
            <v>0</v>
          </cell>
          <cell r="K233">
            <v>0</v>
          </cell>
          <cell r="L233">
            <v>0</v>
          </cell>
          <cell r="M233">
            <v>0</v>
          </cell>
          <cell r="N233">
            <v>0</v>
          </cell>
          <cell r="O233">
            <v>0</v>
          </cell>
          <cell r="P233">
            <v>0</v>
          </cell>
          <cell r="Q233">
            <v>0</v>
          </cell>
          <cell r="R233">
            <v>1433318</v>
          </cell>
          <cell r="S233">
            <v>1433318</v>
          </cell>
        </row>
        <row r="234">
          <cell r="S234">
            <v>0</v>
          </cell>
        </row>
        <row r="235">
          <cell r="S235">
            <v>0</v>
          </cell>
        </row>
        <row r="236">
          <cell r="S236">
            <v>0</v>
          </cell>
        </row>
        <row r="237">
          <cell r="S237">
            <v>0</v>
          </cell>
        </row>
        <row r="238">
          <cell r="S238">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Set>
  </externalBook>
</externalLink>
</file>

<file path=xl/externalLinks/externalLink2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e"/>
      <sheetName val="dg-VTu"/>
      <sheetName val="Muong"/>
      <sheetName val="KL-dao"/>
      <sheetName val="KL-TLap"/>
      <sheetName val="kpTong2"/>
      <sheetName val="Kp-dao"/>
      <sheetName val="kpTLap"/>
      <sheetName val="kpTH"/>
      <sheetName val="TH-KLuon"/>
      <sheetName val="pt-VTu"/>
      <sheetName val="TH-VTu"/>
      <sheetName val="Vat Tu"/>
      <sheetName val="kp-dth"/>
      <sheetName val="xnKLuon"/>
    </sheetNames>
    <sheetDataSet>
      <sheetData sheetId="0"/>
      <sheetData sheetId="1">
        <row r="6">
          <cell r="C6" t="str">
            <v>BL10-48</v>
          </cell>
          <cell r="D6" t="str">
            <v>Caùi</v>
          </cell>
          <cell r="E6">
            <v>6000</v>
          </cell>
        </row>
        <row r="7">
          <cell r="C7" t="str">
            <v>BOTDA</v>
          </cell>
          <cell r="D7" t="str">
            <v>Kg</v>
          </cell>
          <cell r="E7">
            <v>320</v>
          </cell>
        </row>
        <row r="8">
          <cell r="C8" t="str">
            <v>BUYDOI</v>
          </cell>
          <cell r="D8" t="str">
            <v>Caùi</v>
          </cell>
          <cell r="E8">
            <v>90000</v>
          </cell>
        </row>
        <row r="9">
          <cell r="C9" t="str">
            <v>BUYDON</v>
          </cell>
          <cell r="D9" t="str">
            <v>Caùi</v>
          </cell>
          <cell r="E9">
            <v>70000</v>
          </cell>
        </row>
        <row r="10">
          <cell r="C10" t="str">
            <v>NABDOI</v>
          </cell>
          <cell r="D10" t="str">
            <v>Caùi</v>
          </cell>
          <cell r="E10">
            <v>56000</v>
          </cell>
        </row>
        <row r="11">
          <cell r="C11" t="str">
            <v>NABDON</v>
          </cell>
          <cell r="D11" t="str">
            <v>Caùi</v>
          </cell>
          <cell r="E11">
            <v>44000</v>
          </cell>
        </row>
        <row r="12">
          <cell r="C12" t="str">
            <v>CAT</v>
          </cell>
          <cell r="D12" t="str">
            <v>M3</v>
          </cell>
          <cell r="E12">
            <v>40026</v>
          </cell>
        </row>
        <row r="13">
          <cell r="C13" t="str">
            <v>CPSD</v>
          </cell>
          <cell r="D13" t="str">
            <v>M3</v>
          </cell>
          <cell r="E13">
            <v>55000</v>
          </cell>
        </row>
        <row r="14">
          <cell r="C14" t="str">
            <v>CUA-B40</v>
          </cell>
          <cell r="D14" t="str">
            <v>M2</v>
          </cell>
          <cell r="E14">
            <v>280000</v>
          </cell>
        </row>
        <row r="15">
          <cell r="C15" t="str">
            <v>GMK70D</v>
          </cell>
          <cell r="D15" t="str">
            <v>Caùi</v>
          </cell>
          <cell r="E15">
            <v>35000</v>
          </cell>
        </row>
        <row r="16">
          <cell r="C16" t="str">
            <v>GMK70N</v>
          </cell>
          <cell r="D16" t="str">
            <v>Caùi</v>
          </cell>
          <cell r="E16">
            <v>25000</v>
          </cell>
        </row>
        <row r="17">
          <cell r="C17" t="str">
            <v>GS-MK</v>
          </cell>
          <cell r="D17" t="str">
            <v>kg</v>
          </cell>
          <cell r="E17">
            <v>9500</v>
          </cell>
        </row>
        <row r="18">
          <cell r="C18" t="str">
            <v>GOVAN</v>
          </cell>
          <cell r="D18" t="str">
            <v>M3</v>
          </cell>
          <cell r="E18">
            <v>2200000</v>
          </cell>
        </row>
        <row r="19">
          <cell r="C19" t="str">
            <v>KEM1MM</v>
          </cell>
          <cell r="D19" t="str">
            <v>Kg</v>
          </cell>
          <cell r="E19">
            <v>6000</v>
          </cell>
        </row>
        <row r="20">
          <cell r="C20" t="str">
            <v>LUOI-B40</v>
          </cell>
          <cell r="D20" t="str">
            <v>M2</v>
          </cell>
          <cell r="E20">
            <v>25000</v>
          </cell>
        </row>
        <row r="21">
          <cell r="C21" t="str">
            <v>OXY</v>
          </cell>
          <cell r="D21" t="str">
            <v>Chai</v>
          </cell>
          <cell r="E21">
            <v>40000</v>
          </cell>
        </row>
        <row r="22">
          <cell r="C22" t="str">
            <v>QUEHAN</v>
          </cell>
          <cell r="D22" t="str">
            <v>Kg</v>
          </cell>
          <cell r="E22">
            <v>9000</v>
          </cell>
        </row>
        <row r="23">
          <cell r="C23" t="str">
            <v>SON-CS</v>
          </cell>
          <cell r="D23" t="str">
            <v>Kg</v>
          </cell>
          <cell r="E23">
            <v>16000</v>
          </cell>
        </row>
        <row r="24">
          <cell r="C24" t="str">
            <v>SOI</v>
          </cell>
          <cell r="D24" t="str">
            <v>Kg</v>
          </cell>
          <cell r="E24">
            <v>600</v>
          </cell>
        </row>
        <row r="25">
          <cell r="C25" t="str">
            <v>THEP-HINH</v>
          </cell>
          <cell r="D25" t="str">
            <v>Kg</v>
          </cell>
          <cell r="E25">
            <v>4700</v>
          </cell>
        </row>
        <row r="26">
          <cell r="C26" t="str">
            <v>THEP-TRON</v>
          </cell>
          <cell r="D26" t="str">
            <v>Kg</v>
          </cell>
          <cell r="E26">
            <v>4450</v>
          </cell>
        </row>
        <row r="27">
          <cell r="C27" t="str">
            <v>THEP-10</v>
          </cell>
          <cell r="D27" t="str">
            <v>Kg</v>
          </cell>
          <cell r="E27">
            <v>4350</v>
          </cell>
        </row>
        <row r="28">
          <cell r="C28" t="str">
            <v>XM</v>
          </cell>
          <cell r="D28" t="str">
            <v>Kg</v>
          </cell>
          <cell r="E28">
            <v>1020</v>
          </cell>
        </row>
        <row r="29">
          <cell r="C29" t="str">
            <v>XM-TR</v>
          </cell>
          <cell r="D29" t="str">
            <v>Kg</v>
          </cell>
          <cell r="E29">
            <v>1900</v>
          </cell>
        </row>
        <row r="30">
          <cell r="C30" t="str">
            <v>XANG</v>
          </cell>
          <cell r="D30" t="str">
            <v>Kg</v>
          </cell>
          <cell r="E30">
            <v>4400</v>
          </cell>
        </row>
        <row r="31">
          <cell r="C31" t="str">
            <v>DINH</v>
          </cell>
          <cell r="D31" t="str">
            <v>Kg</v>
          </cell>
          <cell r="E31">
            <v>6000</v>
          </cell>
        </row>
        <row r="32">
          <cell r="C32" t="str">
            <v>DA-015</v>
          </cell>
          <cell r="D32" t="str">
            <v>M3</v>
          </cell>
          <cell r="E32">
            <v>100000</v>
          </cell>
        </row>
        <row r="33">
          <cell r="C33" t="str">
            <v>DA-05</v>
          </cell>
          <cell r="D33" t="str">
            <v>M3</v>
          </cell>
          <cell r="E33">
            <v>100000</v>
          </cell>
        </row>
        <row r="34">
          <cell r="C34" t="str">
            <v>DA1-2</v>
          </cell>
          <cell r="D34" t="str">
            <v>M3</v>
          </cell>
          <cell r="E34">
            <v>140000</v>
          </cell>
        </row>
        <row r="35">
          <cell r="C35" t="str">
            <v>DA2-4</v>
          </cell>
          <cell r="D35" t="str">
            <v>M3</v>
          </cell>
          <cell r="E35">
            <v>135000</v>
          </cell>
        </row>
        <row r="36">
          <cell r="C36" t="str">
            <v>DA4-6</v>
          </cell>
          <cell r="D36" t="str">
            <v>M3</v>
          </cell>
          <cell r="E36">
            <v>115000</v>
          </cell>
        </row>
        <row r="37">
          <cell r="C37" t="str">
            <v>DHCUON</v>
          </cell>
          <cell r="D37" t="str">
            <v>M2</v>
          </cell>
          <cell r="E37">
            <v>220000</v>
          </cell>
        </row>
        <row r="38">
          <cell r="C38" t="str">
            <v>DAT-DEN</v>
          </cell>
          <cell r="D38" t="str">
            <v>Kg</v>
          </cell>
          <cell r="E38">
            <v>7000</v>
          </cell>
        </row>
        <row r="39">
          <cell r="C39" t="str">
            <v>COC-TRAM</v>
          </cell>
          <cell r="D39" t="str">
            <v>m</v>
          </cell>
          <cell r="E39">
            <v>2750</v>
          </cell>
        </row>
        <row r="40">
          <cell r="C40" t="str">
            <v>CU-TRAM</v>
          </cell>
          <cell r="D40" t="str">
            <v>Caây</v>
          </cell>
          <cell r="E40">
            <v>11000</v>
          </cell>
        </row>
        <row r="41">
          <cell r="C41" t="str">
            <v>DAY-KEM</v>
          </cell>
          <cell r="D41" t="str">
            <v>Kg</v>
          </cell>
          <cell r="E41">
            <v>6000</v>
          </cell>
        </row>
        <row r="42">
          <cell r="C42" t="str">
            <v>GACH-THE</v>
          </cell>
          <cell r="D42" t="str">
            <v>Vieân</v>
          </cell>
          <cell r="E42">
            <v>220</v>
          </cell>
        </row>
        <row r="43">
          <cell r="C43" t="str">
            <v>GB-XM20</v>
          </cell>
          <cell r="D43" t="str">
            <v>Vieân</v>
          </cell>
          <cell r="E43">
            <v>2800</v>
          </cell>
        </row>
        <row r="44">
          <cell r="C44" t="str">
            <v>CERA20X15</v>
          </cell>
          <cell r="D44" t="str">
            <v>Vieân</v>
          </cell>
          <cell r="E44">
            <v>2600</v>
          </cell>
        </row>
        <row r="45">
          <cell r="C45" t="str">
            <v>G-CSAU</v>
          </cell>
          <cell r="D45" t="str">
            <v>M2</v>
          </cell>
          <cell r="E45">
            <v>88000</v>
          </cell>
        </row>
        <row r="46">
          <cell r="C46" t="str">
            <v>GO-VKHUO</v>
          </cell>
          <cell r="D46" t="str">
            <v>m3</v>
          </cell>
          <cell r="E46">
            <v>2200000</v>
          </cell>
        </row>
        <row r="47">
          <cell r="C47" t="str">
            <v>DAN-BT</v>
          </cell>
          <cell r="D47" t="str">
            <v>Caùi</v>
          </cell>
          <cell r="E47">
            <v>28000</v>
          </cell>
        </row>
        <row r="48">
          <cell r="C48" t="str">
            <v>BTNN</v>
          </cell>
          <cell r="D48" t="str">
            <v>Taán</v>
          </cell>
          <cell r="E48">
            <v>320000</v>
          </cell>
        </row>
        <row r="49">
          <cell r="C49" t="str">
            <v>CUI</v>
          </cell>
          <cell r="D49" t="str">
            <v>Ster</v>
          </cell>
          <cell r="E49">
            <v>160000</v>
          </cell>
        </row>
        <row r="50">
          <cell r="C50" t="str">
            <v>MAZUT</v>
          </cell>
          <cell r="D50" t="str">
            <v>Kg</v>
          </cell>
          <cell r="E50">
            <v>3400</v>
          </cell>
        </row>
        <row r="51">
          <cell r="C51" t="str">
            <v>NHUADAC</v>
          </cell>
          <cell r="D51" t="str">
            <v>Kg</v>
          </cell>
          <cell r="E51">
            <v>2450</v>
          </cell>
        </row>
        <row r="52">
          <cell r="C52" t="str">
            <v>NEPGO</v>
          </cell>
          <cell r="D52" t="str">
            <v>m</v>
          </cell>
          <cell r="E52">
            <v>2500</v>
          </cell>
        </row>
        <row r="53">
          <cell r="C53" t="str">
            <v>0X4</v>
          </cell>
          <cell r="D53" t="str">
            <v>m3</v>
          </cell>
          <cell r="E53">
            <v>100000</v>
          </cell>
        </row>
      </sheetData>
      <sheetData sheetId="2"/>
      <sheetData sheetId="3"/>
      <sheetData sheetId="4"/>
      <sheetData sheetId="5" refreshError="1"/>
      <sheetData sheetId="6"/>
      <sheetData sheetId="7"/>
      <sheetData sheetId="8" refreshError="1"/>
      <sheetData sheetId="9"/>
      <sheetData sheetId="10"/>
      <sheetData sheetId="11" refreshError="1"/>
      <sheetData sheetId="12" refreshError="1"/>
      <sheetData sheetId="13" refreshError="1"/>
      <sheetData sheetId="14" refreshError="1"/>
    </sheetDataSet>
  </externalBook>
</externalLink>
</file>

<file path=xl/externalLinks/externalLink2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 val="Sheet10"/>
      <sheetName val="DGCT"/>
      <sheetName val="DTCT"/>
      <sheetName val="PT DGCT"/>
      <sheetName val="BILL"/>
      <sheetName val="BILL TH"/>
      <sheetName val="HE_SO"/>
      <sheetName val="Sheet11"/>
      <sheetName val="Sheet12"/>
      <sheetName val="Sheet13"/>
      <sheetName val="Sheet14"/>
      <sheetName val="Sheet15"/>
      <sheetName val="Sheet16"/>
      <sheetName val="Phi moi gioi"/>
      <sheetName val="DS LD"/>
      <sheetName val="Sheet1"/>
      <sheetName val="LD H.Lon chua x.c"/>
      <sheetName val="00000000"/>
      <sheetName val="10000000"/>
      <sheetName val="30000000"/>
      <sheetName val="20000000"/>
      <sheetName val="40000000"/>
      <sheetName val="XL4Test5"/>
      <sheetName val="ptdg"/>
      <sheetName val="VL-NC-M"/>
      <sheetName val="dg-VTu"/>
      <sheetName val="Tinh BT"/>
      <sheetName val="IN PHIEU L 11"/>
      <sheetName val="IN PHIEU 12"/>
      <sheetName val="TAM UNG 12"/>
      <sheetName val="LUONG 12"/>
      <sheetName val="TAM UNG 01"/>
      <sheetName val="IN PHIEU L 12"/>
      <sheetName val="LUONG 01"/>
      <sheetName val="Bang vi du tron"/>
      <sheetName val="XL4Poppy"/>
      <sheetName val="PT_DGCT"/>
      <sheetName val="BILL_TH"/>
      <sheetName val="Sheet2"/>
      <sheetName val="Sheet3"/>
      <sheetName val="Tke"/>
    </sheetNames>
    <sheetDataSet>
      <sheetData sheetId="0" refreshError="1">
        <row r="8">
          <cell r="B8" t="str">
            <v>®cp</v>
          </cell>
          <cell r="C8" t="str">
            <v>§¸ d¨m cÊp phèi</v>
          </cell>
          <cell r="D8" t="str">
            <v>m3</v>
          </cell>
          <cell r="E8">
            <v>0</v>
          </cell>
          <cell r="F8">
            <v>0</v>
          </cell>
          <cell r="G8">
            <v>71</v>
          </cell>
          <cell r="H8">
            <v>0</v>
          </cell>
          <cell r="I8">
            <v>0</v>
          </cell>
          <cell r="J8">
            <v>0</v>
          </cell>
          <cell r="K8">
            <v>0</v>
          </cell>
          <cell r="L8">
            <v>0</v>
          </cell>
          <cell r="M8">
            <v>0</v>
          </cell>
          <cell r="N8">
            <v>0</v>
          </cell>
          <cell r="O8">
            <v>0</v>
          </cell>
          <cell r="P8">
            <v>0</v>
          </cell>
          <cell r="Q8">
            <v>192519</v>
          </cell>
          <cell r="R8">
            <v>110000</v>
          </cell>
          <cell r="S8">
            <v>110000</v>
          </cell>
        </row>
        <row r="9">
          <cell r="E9">
            <v>1.6</v>
          </cell>
          <cell r="F9" t="str">
            <v>¤ t«</v>
          </cell>
          <cell r="G9">
            <v>43</v>
          </cell>
          <cell r="H9">
            <v>5</v>
          </cell>
          <cell r="I9">
            <v>2</v>
          </cell>
          <cell r="J9">
            <v>1.1000000000000001</v>
          </cell>
          <cell r="K9">
            <v>1.1499999999999999</v>
          </cell>
          <cell r="L9">
            <v>1.05</v>
          </cell>
          <cell r="M9">
            <v>1644</v>
          </cell>
          <cell r="N9">
            <v>136267</v>
          </cell>
          <cell r="O9">
            <v>10045</v>
          </cell>
          <cell r="P9">
            <v>4000</v>
          </cell>
          <cell r="Q9">
            <v>150312</v>
          </cell>
          <cell r="R9">
            <v>0</v>
          </cell>
          <cell r="S9">
            <v>0</v>
          </cell>
        </row>
        <row r="10">
          <cell r="E10">
            <v>1.6</v>
          </cell>
          <cell r="F10" t="str">
            <v>¤ t«</v>
          </cell>
          <cell r="G10">
            <v>28</v>
          </cell>
          <cell r="H10">
            <v>3</v>
          </cell>
          <cell r="I10">
            <v>2</v>
          </cell>
          <cell r="J10">
            <v>1.1000000000000001</v>
          </cell>
          <cell r="K10">
            <v>1.1499999999999999</v>
          </cell>
          <cell r="L10">
            <v>1.05</v>
          </cell>
          <cell r="M10">
            <v>782</v>
          </cell>
          <cell r="N10">
            <v>42207</v>
          </cell>
          <cell r="O10">
            <v>0</v>
          </cell>
          <cell r="P10">
            <v>0</v>
          </cell>
          <cell r="Q10">
            <v>42207</v>
          </cell>
          <cell r="R10">
            <v>0</v>
          </cell>
          <cell r="S10">
            <v>0</v>
          </cell>
        </row>
        <row r="11">
          <cell r="B11" t="str">
            <v>®0,5x1</v>
          </cell>
          <cell r="C11" t="str">
            <v xml:space="preserve">§¸ d¨m 0,5 x 1     </v>
          </cell>
          <cell r="D11" t="str">
            <v>m3</v>
          </cell>
          <cell r="E11">
            <v>0</v>
          </cell>
          <cell r="F11">
            <v>0</v>
          </cell>
          <cell r="G11">
            <v>71</v>
          </cell>
          <cell r="H11">
            <v>0</v>
          </cell>
          <cell r="I11">
            <v>0</v>
          </cell>
          <cell r="J11">
            <v>0</v>
          </cell>
          <cell r="K11">
            <v>0</v>
          </cell>
          <cell r="L11">
            <v>0</v>
          </cell>
          <cell r="M11">
            <v>0</v>
          </cell>
          <cell r="N11">
            <v>0</v>
          </cell>
          <cell r="O11">
            <v>0</v>
          </cell>
          <cell r="P11">
            <v>0</v>
          </cell>
          <cell r="Q11">
            <v>192519</v>
          </cell>
          <cell r="R11">
            <v>110000</v>
          </cell>
          <cell r="S11">
            <v>110000</v>
          </cell>
        </row>
        <row r="12">
          <cell r="E12">
            <v>1.6</v>
          </cell>
          <cell r="F12" t="str">
            <v>¤ t«</v>
          </cell>
          <cell r="G12">
            <v>43</v>
          </cell>
          <cell r="H12">
            <v>5</v>
          </cell>
          <cell r="I12">
            <v>2</v>
          </cell>
          <cell r="J12">
            <v>1.1000000000000001</v>
          </cell>
          <cell r="K12">
            <v>1.1499999999999999</v>
          </cell>
          <cell r="L12">
            <v>1.05</v>
          </cell>
          <cell r="M12">
            <v>1644</v>
          </cell>
          <cell r="N12">
            <v>136267</v>
          </cell>
          <cell r="O12">
            <v>10045</v>
          </cell>
          <cell r="P12">
            <v>4000</v>
          </cell>
          <cell r="Q12">
            <v>150312</v>
          </cell>
          <cell r="R12">
            <v>0</v>
          </cell>
          <cell r="S12">
            <v>0</v>
          </cell>
        </row>
        <row r="13">
          <cell r="E13">
            <v>1.6</v>
          </cell>
          <cell r="F13" t="str">
            <v>¤ t«</v>
          </cell>
          <cell r="G13">
            <v>28</v>
          </cell>
          <cell r="H13">
            <v>3</v>
          </cell>
          <cell r="I13">
            <v>2</v>
          </cell>
          <cell r="J13">
            <v>1.1000000000000001</v>
          </cell>
          <cell r="K13">
            <v>1.1499999999999999</v>
          </cell>
          <cell r="L13">
            <v>1.05</v>
          </cell>
          <cell r="M13">
            <v>782</v>
          </cell>
          <cell r="N13">
            <v>42207</v>
          </cell>
          <cell r="O13">
            <v>0</v>
          </cell>
          <cell r="P13">
            <v>0</v>
          </cell>
          <cell r="Q13">
            <v>42207</v>
          </cell>
          <cell r="R13">
            <v>0</v>
          </cell>
          <cell r="S13">
            <v>0</v>
          </cell>
        </row>
        <row r="14">
          <cell r="B14" t="str">
            <v>®1x2</v>
          </cell>
          <cell r="C14" t="str">
            <v xml:space="preserve">§¸ d¨m 1 x 2     </v>
          </cell>
          <cell r="D14" t="str">
            <v>m3</v>
          </cell>
          <cell r="E14">
            <v>0</v>
          </cell>
          <cell r="F14">
            <v>0</v>
          </cell>
          <cell r="G14">
            <v>71</v>
          </cell>
          <cell r="H14">
            <v>0</v>
          </cell>
          <cell r="I14">
            <v>0</v>
          </cell>
          <cell r="J14">
            <v>0</v>
          </cell>
          <cell r="K14">
            <v>0</v>
          </cell>
          <cell r="L14">
            <v>0</v>
          </cell>
          <cell r="M14">
            <v>0</v>
          </cell>
          <cell r="N14">
            <v>0</v>
          </cell>
          <cell r="O14">
            <v>0</v>
          </cell>
          <cell r="P14">
            <v>0</v>
          </cell>
          <cell r="Q14">
            <v>192519</v>
          </cell>
          <cell r="R14">
            <v>101000</v>
          </cell>
          <cell r="S14">
            <v>101000</v>
          </cell>
        </row>
        <row r="15">
          <cell r="E15">
            <v>1.6</v>
          </cell>
          <cell r="F15" t="str">
            <v>¤ t«</v>
          </cell>
          <cell r="G15">
            <v>43</v>
          </cell>
          <cell r="H15">
            <v>5</v>
          </cell>
          <cell r="I15">
            <v>2</v>
          </cell>
          <cell r="J15">
            <v>1.1000000000000001</v>
          </cell>
          <cell r="K15">
            <v>1.1499999999999999</v>
          </cell>
          <cell r="L15">
            <v>1.05</v>
          </cell>
          <cell r="M15">
            <v>1644</v>
          </cell>
          <cell r="N15">
            <v>136267</v>
          </cell>
          <cell r="O15">
            <v>10045</v>
          </cell>
          <cell r="P15">
            <v>4000</v>
          </cell>
          <cell r="Q15">
            <v>150312</v>
          </cell>
          <cell r="R15">
            <v>0</v>
          </cell>
          <cell r="S15">
            <v>0</v>
          </cell>
        </row>
        <row r="16">
          <cell r="E16">
            <v>1.6</v>
          </cell>
          <cell r="F16" t="str">
            <v>¤ t«</v>
          </cell>
          <cell r="G16">
            <v>28</v>
          </cell>
          <cell r="H16">
            <v>3</v>
          </cell>
          <cell r="I16">
            <v>2</v>
          </cell>
          <cell r="J16">
            <v>1.1000000000000001</v>
          </cell>
          <cell r="K16">
            <v>1.1499999999999999</v>
          </cell>
          <cell r="L16">
            <v>1.05</v>
          </cell>
          <cell r="M16">
            <v>782</v>
          </cell>
          <cell r="N16">
            <v>42207</v>
          </cell>
          <cell r="O16">
            <v>0</v>
          </cell>
          <cell r="P16">
            <v>0</v>
          </cell>
          <cell r="Q16">
            <v>42207</v>
          </cell>
          <cell r="R16">
            <v>0</v>
          </cell>
          <cell r="S16">
            <v>0</v>
          </cell>
        </row>
        <row r="17">
          <cell r="B17" t="str">
            <v>®2x4</v>
          </cell>
          <cell r="C17" t="str">
            <v xml:space="preserve">§¸ d¨m 2 x 4      </v>
          </cell>
          <cell r="D17" t="str">
            <v>m3</v>
          </cell>
          <cell r="E17">
            <v>0</v>
          </cell>
          <cell r="F17">
            <v>0</v>
          </cell>
          <cell r="G17">
            <v>71</v>
          </cell>
          <cell r="H17">
            <v>0</v>
          </cell>
          <cell r="I17">
            <v>0</v>
          </cell>
          <cell r="J17">
            <v>0</v>
          </cell>
          <cell r="K17">
            <v>0</v>
          </cell>
          <cell r="L17">
            <v>0</v>
          </cell>
          <cell r="M17">
            <v>0</v>
          </cell>
          <cell r="N17">
            <v>0</v>
          </cell>
          <cell r="O17">
            <v>0</v>
          </cell>
          <cell r="P17">
            <v>0</v>
          </cell>
          <cell r="Q17">
            <v>186503</v>
          </cell>
          <cell r="R17">
            <v>90000</v>
          </cell>
          <cell r="S17">
            <v>90000</v>
          </cell>
        </row>
        <row r="18">
          <cell r="E18">
            <v>1.55</v>
          </cell>
          <cell r="F18" t="str">
            <v>¤ t«</v>
          </cell>
          <cell r="G18">
            <v>43</v>
          </cell>
          <cell r="H18">
            <v>5</v>
          </cell>
          <cell r="I18">
            <v>2</v>
          </cell>
          <cell r="J18">
            <v>1.1000000000000001</v>
          </cell>
          <cell r="K18">
            <v>1.1499999999999999</v>
          </cell>
          <cell r="L18">
            <v>1.05</v>
          </cell>
          <cell r="M18">
            <v>1644</v>
          </cell>
          <cell r="N18">
            <v>132009</v>
          </cell>
          <cell r="O18">
            <v>9731</v>
          </cell>
          <cell r="P18">
            <v>3875</v>
          </cell>
          <cell r="Q18">
            <v>145615</v>
          </cell>
          <cell r="R18">
            <v>0</v>
          </cell>
          <cell r="S18">
            <v>0</v>
          </cell>
        </row>
        <row r="19">
          <cell r="E19">
            <v>1.55</v>
          </cell>
          <cell r="F19" t="str">
            <v>¤ t«</v>
          </cell>
          <cell r="G19">
            <v>28</v>
          </cell>
          <cell r="H19">
            <v>3</v>
          </cell>
          <cell r="I19">
            <v>2</v>
          </cell>
          <cell r="J19">
            <v>1.1000000000000001</v>
          </cell>
          <cell r="K19">
            <v>1.1499999999999999</v>
          </cell>
          <cell r="L19">
            <v>1.05</v>
          </cell>
          <cell r="M19">
            <v>782</v>
          </cell>
          <cell r="N19">
            <v>40888</v>
          </cell>
          <cell r="O19">
            <v>0</v>
          </cell>
          <cell r="P19">
            <v>0</v>
          </cell>
          <cell r="Q19">
            <v>40888</v>
          </cell>
          <cell r="R19">
            <v>0</v>
          </cell>
          <cell r="S19">
            <v>0</v>
          </cell>
        </row>
        <row r="20">
          <cell r="B20" t="str">
            <v>®4x6</v>
          </cell>
          <cell r="C20" t="str">
            <v xml:space="preserve">§¸ d¨m 4 x 6        </v>
          </cell>
          <cell r="D20" t="str">
            <v>m3</v>
          </cell>
          <cell r="E20">
            <v>0</v>
          </cell>
          <cell r="F20">
            <v>0</v>
          </cell>
          <cell r="G20">
            <v>71</v>
          </cell>
          <cell r="H20">
            <v>0</v>
          </cell>
          <cell r="I20">
            <v>0</v>
          </cell>
          <cell r="J20">
            <v>0</v>
          </cell>
          <cell r="K20">
            <v>0</v>
          </cell>
          <cell r="L20">
            <v>0</v>
          </cell>
          <cell r="M20">
            <v>0</v>
          </cell>
          <cell r="N20">
            <v>0</v>
          </cell>
          <cell r="O20">
            <v>0</v>
          </cell>
          <cell r="P20">
            <v>0</v>
          </cell>
          <cell r="Q20">
            <v>186503</v>
          </cell>
          <cell r="R20">
            <v>86000</v>
          </cell>
          <cell r="S20">
            <v>86000</v>
          </cell>
        </row>
        <row r="21">
          <cell r="E21">
            <v>1.55</v>
          </cell>
          <cell r="F21" t="str">
            <v>¤ t«</v>
          </cell>
          <cell r="G21">
            <v>43</v>
          </cell>
          <cell r="H21">
            <v>5</v>
          </cell>
          <cell r="I21">
            <v>2</v>
          </cell>
          <cell r="J21">
            <v>1.1000000000000001</v>
          </cell>
          <cell r="K21">
            <v>1.1499999999999999</v>
          </cell>
          <cell r="L21">
            <v>1.05</v>
          </cell>
          <cell r="M21">
            <v>1644</v>
          </cell>
          <cell r="N21">
            <v>132009</v>
          </cell>
          <cell r="O21">
            <v>9731</v>
          </cell>
          <cell r="P21">
            <v>3875</v>
          </cell>
          <cell r="Q21">
            <v>145615</v>
          </cell>
          <cell r="R21">
            <v>0</v>
          </cell>
          <cell r="S21">
            <v>0</v>
          </cell>
        </row>
        <row r="22">
          <cell r="E22">
            <v>1.55</v>
          </cell>
          <cell r="F22" t="str">
            <v>¤ t«</v>
          </cell>
          <cell r="G22">
            <v>28</v>
          </cell>
          <cell r="H22">
            <v>3</v>
          </cell>
          <cell r="I22">
            <v>2</v>
          </cell>
          <cell r="J22">
            <v>1.1000000000000001</v>
          </cell>
          <cell r="K22">
            <v>1.1499999999999999</v>
          </cell>
          <cell r="L22">
            <v>1.05</v>
          </cell>
          <cell r="M22">
            <v>782</v>
          </cell>
          <cell r="N22">
            <v>40888</v>
          </cell>
          <cell r="O22">
            <v>0</v>
          </cell>
          <cell r="P22">
            <v>0</v>
          </cell>
          <cell r="Q22">
            <v>40888</v>
          </cell>
          <cell r="R22">
            <v>0</v>
          </cell>
          <cell r="S22">
            <v>0</v>
          </cell>
        </row>
        <row r="23">
          <cell r="B23" t="str">
            <v>®h</v>
          </cell>
          <cell r="C23" t="str">
            <v>§¸ héc</v>
          </cell>
          <cell r="D23" t="str">
            <v>m3</v>
          </cell>
          <cell r="E23">
            <v>0</v>
          </cell>
          <cell r="F23">
            <v>0</v>
          </cell>
          <cell r="G23">
            <v>71</v>
          </cell>
          <cell r="H23">
            <v>0</v>
          </cell>
          <cell r="I23">
            <v>0</v>
          </cell>
          <cell r="J23">
            <v>0</v>
          </cell>
          <cell r="K23">
            <v>0</v>
          </cell>
          <cell r="L23">
            <v>0</v>
          </cell>
          <cell r="M23">
            <v>0</v>
          </cell>
          <cell r="N23">
            <v>0</v>
          </cell>
          <cell r="O23">
            <v>0</v>
          </cell>
          <cell r="P23">
            <v>0</v>
          </cell>
          <cell r="Q23">
            <v>190123</v>
          </cell>
          <cell r="R23">
            <v>63000</v>
          </cell>
          <cell r="S23">
            <v>63000</v>
          </cell>
        </row>
        <row r="24">
          <cell r="E24">
            <v>1.5</v>
          </cell>
          <cell r="F24" t="str">
            <v>¤ t«</v>
          </cell>
          <cell r="G24">
            <v>43</v>
          </cell>
          <cell r="H24">
            <v>5</v>
          </cell>
          <cell r="I24">
            <v>2</v>
          </cell>
          <cell r="J24">
            <v>1.1000000000000001</v>
          </cell>
          <cell r="K24">
            <v>1.1499999999999999</v>
          </cell>
          <cell r="L24">
            <v>1.05</v>
          </cell>
          <cell r="M24">
            <v>1644</v>
          </cell>
          <cell r="N24">
            <v>127751</v>
          </cell>
          <cell r="O24">
            <v>19053</v>
          </cell>
          <cell r="P24">
            <v>3750</v>
          </cell>
          <cell r="Q24">
            <v>150554</v>
          </cell>
          <cell r="R24">
            <v>0</v>
          </cell>
          <cell r="S24">
            <v>0</v>
          </cell>
        </row>
        <row r="25">
          <cell r="E25">
            <v>1.5</v>
          </cell>
          <cell r="F25" t="str">
            <v>¤ t«</v>
          </cell>
          <cell r="G25">
            <v>28</v>
          </cell>
          <cell r="H25">
            <v>3</v>
          </cell>
          <cell r="I25">
            <v>2</v>
          </cell>
          <cell r="J25">
            <v>1.1000000000000001</v>
          </cell>
          <cell r="K25">
            <v>1.1499999999999999</v>
          </cell>
          <cell r="L25">
            <v>1.05</v>
          </cell>
          <cell r="M25">
            <v>782</v>
          </cell>
          <cell r="N25">
            <v>39569</v>
          </cell>
          <cell r="O25">
            <v>0</v>
          </cell>
          <cell r="P25">
            <v>0</v>
          </cell>
          <cell r="Q25">
            <v>39569</v>
          </cell>
          <cell r="R25">
            <v>0</v>
          </cell>
          <cell r="S25">
            <v>0</v>
          </cell>
        </row>
        <row r="26">
          <cell r="B26" t="str">
            <v>®i</v>
          </cell>
          <cell r="C26" t="str">
            <v>§inh</v>
          </cell>
          <cell r="D26" t="str">
            <v>kg</v>
          </cell>
          <cell r="E26">
            <v>0</v>
          </cell>
          <cell r="F26">
            <v>0</v>
          </cell>
          <cell r="G26">
            <v>60</v>
          </cell>
          <cell r="H26">
            <v>0</v>
          </cell>
          <cell r="I26">
            <v>0</v>
          </cell>
          <cell r="J26">
            <v>0</v>
          </cell>
          <cell r="K26">
            <v>0</v>
          </cell>
          <cell r="L26">
            <v>0</v>
          </cell>
          <cell r="M26">
            <v>0</v>
          </cell>
          <cell r="N26">
            <v>0</v>
          </cell>
          <cell r="O26">
            <v>0</v>
          </cell>
          <cell r="P26">
            <v>0</v>
          </cell>
          <cell r="Q26">
            <v>122824</v>
          </cell>
          <cell r="R26">
            <v>6000</v>
          </cell>
          <cell r="S26">
            <v>6000</v>
          </cell>
        </row>
        <row r="27">
          <cell r="E27">
            <v>1</v>
          </cell>
          <cell r="F27" t="str">
            <v>¤ t«</v>
          </cell>
          <cell r="G27">
            <v>43</v>
          </cell>
          <cell r="H27">
            <v>5</v>
          </cell>
          <cell r="I27">
            <v>2</v>
          </cell>
          <cell r="J27">
            <v>1.1000000000000001</v>
          </cell>
          <cell r="K27">
            <v>0</v>
          </cell>
          <cell r="L27">
            <v>1.05</v>
          </cell>
          <cell r="M27">
            <v>1692</v>
          </cell>
          <cell r="N27">
            <v>76221</v>
          </cell>
          <cell r="O27">
            <v>16133</v>
          </cell>
          <cell r="P27">
            <v>0</v>
          </cell>
          <cell r="Q27">
            <v>92354</v>
          </cell>
          <cell r="R27">
            <v>0</v>
          </cell>
          <cell r="S27">
            <v>0</v>
          </cell>
        </row>
        <row r="28">
          <cell r="E28">
            <v>1</v>
          </cell>
          <cell r="F28" t="str">
            <v>¤ t«</v>
          </cell>
          <cell r="G28">
            <v>17</v>
          </cell>
          <cell r="H28">
            <v>3</v>
          </cell>
          <cell r="I28">
            <v>2</v>
          </cell>
          <cell r="J28">
            <v>1.1000000000000001</v>
          </cell>
          <cell r="K28">
            <v>0</v>
          </cell>
          <cell r="L28">
            <v>1.05</v>
          </cell>
          <cell r="M28">
            <v>805</v>
          </cell>
          <cell r="N28">
            <v>14337</v>
          </cell>
          <cell r="O28">
            <v>16133</v>
          </cell>
          <cell r="P28">
            <v>0</v>
          </cell>
          <cell r="Q28">
            <v>30470</v>
          </cell>
          <cell r="R28">
            <v>0</v>
          </cell>
          <cell r="S28">
            <v>0</v>
          </cell>
        </row>
        <row r="29">
          <cell r="B29" t="str">
            <v>b®</v>
          </cell>
          <cell r="C29" t="str">
            <v xml:space="preserve">Bét ®¸                                             </v>
          </cell>
          <cell r="D29" t="str">
            <v>kg</v>
          </cell>
          <cell r="E29">
            <v>0</v>
          </cell>
          <cell r="F29">
            <v>0</v>
          </cell>
          <cell r="G29">
            <v>60</v>
          </cell>
          <cell r="H29">
            <v>0</v>
          </cell>
          <cell r="I29">
            <v>0</v>
          </cell>
          <cell r="J29">
            <v>0</v>
          </cell>
          <cell r="K29">
            <v>0</v>
          </cell>
          <cell r="L29">
            <v>0</v>
          </cell>
          <cell r="M29">
            <v>0</v>
          </cell>
          <cell r="N29">
            <v>0</v>
          </cell>
          <cell r="O29">
            <v>0</v>
          </cell>
          <cell r="P29">
            <v>0</v>
          </cell>
          <cell r="Q29">
            <v>132426</v>
          </cell>
          <cell r="R29">
            <v>250</v>
          </cell>
          <cell r="S29">
            <v>250</v>
          </cell>
        </row>
        <row r="30">
          <cell r="E30">
            <v>1</v>
          </cell>
          <cell r="F30" t="str">
            <v>¤ t«</v>
          </cell>
          <cell r="G30">
            <v>43</v>
          </cell>
          <cell r="H30">
            <v>5</v>
          </cell>
          <cell r="I30">
            <v>3</v>
          </cell>
          <cell r="J30">
            <v>1.3</v>
          </cell>
          <cell r="K30">
            <v>0</v>
          </cell>
          <cell r="L30">
            <v>1.05</v>
          </cell>
          <cell r="M30">
            <v>1692</v>
          </cell>
          <cell r="N30">
            <v>90079</v>
          </cell>
          <cell r="O30">
            <v>12702</v>
          </cell>
          <cell r="P30">
            <v>0</v>
          </cell>
          <cell r="Q30">
            <v>102781</v>
          </cell>
          <cell r="R30">
            <v>0</v>
          </cell>
          <cell r="S30">
            <v>0</v>
          </cell>
        </row>
        <row r="31">
          <cell r="E31">
            <v>1</v>
          </cell>
          <cell r="F31" t="str">
            <v>¤ t«</v>
          </cell>
          <cell r="G31">
            <v>17</v>
          </cell>
          <cell r="H31">
            <v>3</v>
          </cell>
          <cell r="I31">
            <v>3</v>
          </cell>
          <cell r="J31">
            <v>1.3</v>
          </cell>
          <cell r="K31">
            <v>0</v>
          </cell>
          <cell r="L31">
            <v>1.05</v>
          </cell>
          <cell r="M31">
            <v>805</v>
          </cell>
          <cell r="N31">
            <v>16943</v>
          </cell>
          <cell r="O31">
            <v>12702</v>
          </cell>
          <cell r="P31">
            <v>0</v>
          </cell>
          <cell r="Q31">
            <v>29645</v>
          </cell>
          <cell r="R31">
            <v>0</v>
          </cell>
          <cell r="S31">
            <v>0</v>
          </cell>
        </row>
        <row r="32">
          <cell r="B32" t="str">
            <v>cv</v>
          </cell>
          <cell r="C32" t="str">
            <v xml:space="preserve">C¸t vµng          </v>
          </cell>
          <cell r="D32" t="str">
            <v>m3</v>
          </cell>
          <cell r="E32"/>
          <cell r="F32"/>
          <cell r="G32">
            <v>71</v>
          </cell>
          <cell r="H32"/>
          <cell r="I32"/>
          <cell r="J32"/>
          <cell r="K32"/>
          <cell r="L32"/>
          <cell r="M32" t="b">
            <v>0</v>
          </cell>
          <cell r="N32"/>
          <cell r="O32"/>
          <cell r="P32"/>
          <cell r="Q32">
            <v>154257</v>
          </cell>
          <cell r="R32">
            <v>42000</v>
          </cell>
          <cell r="S32">
            <v>42000</v>
          </cell>
        </row>
        <row r="33">
          <cell r="E33">
            <v>1.4</v>
          </cell>
          <cell r="F33" t="str">
            <v>¤ t«</v>
          </cell>
          <cell r="G33">
            <v>43</v>
          </cell>
          <cell r="H33">
            <v>5</v>
          </cell>
          <cell r="I33">
            <v>1</v>
          </cell>
          <cell r="J33">
            <v>1</v>
          </cell>
          <cell r="K33">
            <v>1.1499999999999999</v>
          </cell>
          <cell r="L33">
            <v>1.05</v>
          </cell>
          <cell r="M33">
            <v>1644</v>
          </cell>
          <cell r="N33">
            <v>108394</v>
          </cell>
          <cell r="O33">
            <v>8789</v>
          </cell>
          <cell r="P33">
            <v>3500</v>
          </cell>
          <cell r="Q33">
            <v>120683</v>
          </cell>
          <cell r="R33">
            <v>0</v>
          </cell>
          <cell r="S33">
            <v>0</v>
          </cell>
        </row>
        <row r="34">
          <cell r="E34">
            <v>1.4</v>
          </cell>
          <cell r="F34" t="str">
            <v>¤ t«</v>
          </cell>
          <cell r="G34">
            <v>28</v>
          </cell>
          <cell r="H34">
            <v>3</v>
          </cell>
          <cell r="I34">
            <v>1</v>
          </cell>
          <cell r="J34">
            <v>1</v>
          </cell>
          <cell r="K34">
            <v>1.1499999999999999</v>
          </cell>
          <cell r="L34">
            <v>1.05</v>
          </cell>
          <cell r="M34">
            <v>782</v>
          </cell>
          <cell r="N34">
            <v>33574</v>
          </cell>
          <cell r="O34">
            <v>0</v>
          </cell>
          <cell r="P34">
            <v>0</v>
          </cell>
          <cell r="Q34">
            <v>33574</v>
          </cell>
          <cell r="R34">
            <v>0</v>
          </cell>
          <cell r="S34">
            <v>0</v>
          </cell>
        </row>
        <row r="35">
          <cell r="B35" t="str">
            <v>c®</v>
          </cell>
          <cell r="C35" t="str">
            <v>C¸t ®en</v>
          </cell>
          <cell r="D35" t="str">
            <v>m3</v>
          </cell>
          <cell r="E35">
            <v>0</v>
          </cell>
          <cell r="F35">
            <v>0</v>
          </cell>
          <cell r="G35">
            <v>71</v>
          </cell>
          <cell r="H35">
            <v>0</v>
          </cell>
          <cell r="I35">
            <v>0</v>
          </cell>
          <cell r="J35">
            <v>0</v>
          </cell>
          <cell r="K35">
            <v>0</v>
          </cell>
          <cell r="L35">
            <v>0</v>
          </cell>
          <cell r="M35">
            <v>0</v>
          </cell>
          <cell r="N35">
            <v>0</v>
          </cell>
          <cell r="O35">
            <v>0</v>
          </cell>
          <cell r="P35">
            <v>0</v>
          </cell>
          <cell r="Q35">
            <v>132221</v>
          </cell>
          <cell r="R35">
            <v>21000</v>
          </cell>
          <cell r="S35">
            <v>21000</v>
          </cell>
        </row>
        <row r="36">
          <cell r="E36">
            <v>1.2</v>
          </cell>
          <cell r="F36" t="str">
            <v>¤ t«</v>
          </cell>
          <cell r="G36">
            <v>43</v>
          </cell>
          <cell r="H36">
            <v>5</v>
          </cell>
          <cell r="I36">
            <v>1</v>
          </cell>
          <cell r="J36">
            <v>1</v>
          </cell>
          <cell r="K36">
            <v>1.1499999999999999</v>
          </cell>
          <cell r="L36">
            <v>1.05</v>
          </cell>
          <cell r="M36">
            <v>1644</v>
          </cell>
          <cell r="N36">
            <v>92909</v>
          </cell>
          <cell r="O36">
            <v>7534</v>
          </cell>
          <cell r="P36">
            <v>3000</v>
          </cell>
          <cell r="Q36">
            <v>103443</v>
          </cell>
          <cell r="R36">
            <v>0</v>
          </cell>
          <cell r="S36">
            <v>0</v>
          </cell>
        </row>
        <row r="37">
          <cell r="E37">
            <v>1.2</v>
          </cell>
          <cell r="F37" t="str">
            <v>¤ t«</v>
          </cell>
          <cell r="G37">
            <v>28</v>
          </cell>
          <cell r="H37">
            <v>3</v>
          </cell>
          <cell r="I37">
            <v>1</v>
          </cell>
          <cell r="J37">
            <v>1</v>
          </cell>
          <cell r="K37">
            <v>1.1499999999999999</v>
          </cell>
          <cell r="L37">
            <v>1.05</v>
          </cell>
          <cell r="M37">
            <v>782</v>
          </cell>
          <cell r="N37">
            <v>28778</v>
          </cell>
          <cell r="O37">
            <v>0</v>
          </cell>
          <cell r="P37">
            <v>0</v>
          </cell>
          <cell r="Q37">
            <v>28778</v>
          </cell>
          <cell r="R37">
            <v>0</v>
          </cell>
          <cell r="S37">
            <v>0</v>
          </cell>
        </row>
        <row r="38">
          <cell r="B38" t="str">
            <v>dtb</v>
          </cell>
          <cell r="C38" t="str">
            <v>D©y thÐp buéc</v>
          </cell>
          <cell r="D38" t="str">
            <v>kg</v>
          </cell>
          <cell r="E38">
            <v>0</v>
          </cell>
          <cell r="F38">
            <v>0</v>
          </cell>
          <cell r="G38">
            <v>60</v>
          </cell>
          <cell r="H38">
            <v>0</v>
          </cell>
          <cell r="I38">
            <v>0</v>
          </cell>
          <cell r="J38">
            <v>0</v>
          </cell>
          <cell r="K38">
            <v>0</v>
          </cell>
          <cell r="L38">
            <v>0</v>
          </cell>
          <cell r="M38">
            <v>0</v>
          </cell>
          <cell r="N38">
            <v>0</v>
          </cell>
          <cell r="O38">
            <v>0</v>
          </cell>
          <cell r="P38">
            <v>0</v>
          </cell>
          <cell r="Q38">
            <v>122824</v>
          </cell>
          <cell r="R38">
            <v>6200</v>
          </cell>
          <cell r="S38">
            <v>6200</v>
          </cell>
        </row>
        <row r="39">
          <cell r="E39">
            <v>1</v>
          </cell>
          <cell r="F39" t="str">
            <v>¤ t«</v>
          </cell>
          <cell r="G39">
            <v>43</v>
          </cell>
          <cell r="H39">
            <v>5</v>
          </cell>
          <cell r="I39">
            <v>2</v>
          </cell>
          <cell r="J39">
            <v>1.1000000000000001</v>
          </cell>
          <cell r="K39">
            <v>0</v>
          </cell>
          <cell r="L39">
            <v>1.05</v>
          </cell>
          <cell r="M39">
            <v>1692</v>
          </cell>
          <cell r="N39">
            <v>76221</v>
          </cell>
          <cell r="O39">
            <v>16133</v>
          </cell>
          <cell r="P39">
            <v>0</v>
          </cell>
          <cell r="Q39">
            <v>92354</v>
          </cell>
          <cell r="R39">
            <v>0</v>
          </cell>
          <cell r="S39">
            <v>0</v>
          </cell>
        </row>
        <row r="40">
          <cell r="E40">
            <v>1</v>
          </cell>
          <cell r="F40" t="str">
            <v>¤ t«</v>
          </cell>
          <cell r="G40">
            <v>17</v>
          </cell>
          <cell r="H40">
            <v>3</v>
          </cell>
          <cell r="I40">
            <v>2</v>
          </cell>
          <cell r="J40">
            <v>1.1000000000000001</v>
          </cell>
          <cell r="K40">
            <v>0</v>
          </cell>
          <cell r="L40">
            <v>1.05</v>
          </cell>
          <cell r="M40">
            <v>805</v>
          </cell>
          <cell r="N40">
            <v>14337</v>
          </cell>
          <cell r="O40">
            <v>16133</v>
          </cell>
          <cell r="P40">
            <v>0</v>
          </cell>
          <cell r="Q40">
            <v>30470</v>
          </cell>
          <cell r="R40">
            <v>6900</v>
          </cell>
          <cell r="S40">
            <v>0</v>
          </cell>
        </row>
        <row r="41">
          <cell r="B41" t="str">
            <v>gc</v>
          </cell>
          <cell r="C41" t="str">
            <v>Gç chèng/kª</v>
          </cell>
          <cell r="D41" t="str">
            <v>m3</v>
          </cell>
          <cell r="E41">
            <v>0</v>
          </cell>
          <cell r="F41">
            <v>0</v>
          </cell>
          <cell r="G41">
            <v>60</v>
          </cell>
          <cell r="H41">
            <v>0</v>
          </cell>
          <cell r="I41">
            <v>0</v>
          </cell>
          <cell r="J41">
            <v>0</v>
          </cell>
          <cell r="K41">
            <v>0</v>
          </cell>
          <cell r="L41">
            <v>0</v>
          </cell>
          <cell r="M41">
            <v>0</v>
          </cell>
          <cell r="N41">
            <v>0</v>
          </cell>
          <cell r="O41">
            <v>0</v>
          </cell>
          <cell r="P41">
            <v>0</v>
          </cell>
          <cell r="Q41">
            <v>104399</v>
          </cell>
          <cell r="R41">
            <v>1400000</v>
          </cell>
          <cell r="S41">
            <v>1400000</v>
          </cell>
        </row>
        <row r="42">
          <cell r="E42">
            <v>0.85</v>
          </cell>
          <cell r="F42" t="str">
            <v>¤ t«</v>
          </cell>
          <cell r="G42">
            <v>43</v>
          </cell>
          <cell r="H42">
            <v>5</v>
          </cell>
          <cell r="I42">
            <v>2</v>
          </cell>
          <cell r="J42">
            <v>1.1000000000000001</v>
          </cell>
          <cell r="K42">
            <v>0</v>
          </cell>
          <cell r="L42">
            <v>1.05</v>
          </cell>
          <cell r="M42">
            <v>1692</v>
          </cell>
          <cell r="N42">
            <v>64787</v>
          </cell>
          <cell r="O42">
            <v>13713</v>
          </cell>
          <cell r="P42">
            <v>0</v>
          </cell>
          <cell r="Q42">
            <v>78500</v>
          </cell>
          <cell r="R42">
            <v>0</v>
          </cell>
          <cell r="S42">
            <v>0</v>
          </cell>
        </row>
        <row r="43">
          <cell r="E43">
            <v>0.85</v>
          </cell>
          <cell r="F43" t="str">
            <v>¤ t«</v>
          </cell>
          <cell r="G43">
            <v>17</v>
          </cell>
          <cell r="H43">
            <v>3</v>
          </cell>
          <cell r="I43">
            <v>2</v>
          </cell>
          <cell r="J43">
            <v>1.1000000000000001</v>
          </cell>
          <cell r="K43">
            <v>0</v>
          </cell>
          <cell r="L43">
            <v>1.05</v>
          </cell>
          <cell r="M43">
            <v>805</v>
          </cell>
          <cell r="N43">
            <v>12186</v>
          </cell>
          <cell r="O43">
            <v>13713</v>
          </cell>
          <cell r="P43">
            <v>0</v>
          </cell>
          <cell r="Q43">
            <v>25899</v>
          </cell>
          <cell r="R43">
            <v>0</v>
          </cell>
          <cell r="S43">
            <v>0</v>
          </cell>
        </row>
        <row r="44">
          <cell r="B44" t="str">
            <v>gvk</v>
          </cell>
          <cell r="C44" t="str">
            <v>Gç v¸n</v>
          </cell>
          <cell r="D44" t="str">
            <v>m3</v>
          </cell>
          <cell r="E44">
            <v>0</v>
          </cell>
          <cell r="F44">
            <v>0</v>
          </cell>
          <cell r="G44">
            <v>60</v>
          </cell>
          <cell r="H44">
            <v>0</v>
          </cell>
          <cell r="I44">
            <v>0</v>
          </cell>
          <cell r="J44">
            <v>0</v>
          </cell>
          <cell r="K44">
            <v>0</v>
          </cell>
          <cell r="L44">
            <v>0</v>
          </cell>
          <cell r="M44">
            <v>0</v>
          </cell>
          <cell r="N44">
            <v>0</v>
          </cell>
          <cell r="O44">
            <v>0</v>
          </cell>
          <cell r="P44">
            <v>0</v>
          </cell>
          <cell r="Q44">
            <v>104399</v>
          </cell>
          <cell r="R44">
            <v>1400000</v>
          </cell>
          <cell r="S44">
            <v>1400000</v>
          </cell>
        </row>
        <row r="45">
          <cell r="E45">
            <v>0.85</v>
          </cell>
          <cell r="F45" t="str">
            <v>¤ t«</v>
          </cell>
          <cell r="G45">
            <v>43</v>
          </cell>
          <cell r="H45">
            <v>5</v>
          </cell>
          <cell r="I45">
            <v>2</v>
          </cell>
          <cell r="J45">
            <v>1.1000000000000001</v>
          </cell>
          <cell r="K45">
            <v>0</v>
          </cell>
          <cell r="L45">
            <v>1.05</v>
          </cell>
          <cell r="M45">
            <v>1692</v>
          </cell>
          <cell r="N45">
            <v>64787</v>
          </cell>
          <cell r="O45">
            <v>13713</v>
          </cell>
          <cell r="P45">
            <v>0</v>
          </cell>
          <cell r="Q45">
            <v>78500</v>
          </cell>
          <cell r="R45">
            <v>0</v>
          </cell>
          <cell r="S45">
            <v>0</v>
          </cell>
        </row>
        <row r="46">
          <cell r="E46">
            <v>0.85</v>
          </cell>
          <cell r="F46" t="str">
            <v>¤ t«</v>
          </cell>
          <cell r="G46">
            <v>17</v>
          </cell>
          <cell r="H46">
            <v>3</v>
          </cell>
          <cell r="I46">
            <v>2</v>
          </cell>
          <cell r="J46">
            <v>1.1000000000000001</v>
          </cell>
          <cell r="K46">
            <v>0</v>
          </cell>
          <cell r="L46">
            <v>1.05</v>
          </cell>
          <cell r="M46">
            <v>805</v>
          </cell>
          <cell r="N46">
            <v>12186</v>
          </cell>
          <cell r="O46">
            <v>13713</v>
          </cell>
          <cell r="P46">
            <v>0</v>
          </cell>
          <cell r="Q46">
            <v>25899</v>
          </cell>
          <cell r="R46">
            <v>0</v>
          </cell>
          <cell r="S46">
            <v>0</v>
          </cell>
        </row>
        <row r="47">
          <cell r="B47" t="str">
            <v>gn4</v>
          </cell>
          <cell r="C47" t="str">
            <v>Gç nhãm 4</v>
          </cell>
          <cell r="D47" t="str">
            <v>m3</v>
          </cell>
          <cell r="E47">
            <v>0</v>
          </cell>
          <cell r="F47">
            <v>0</v>
          </cell>
          <cell r="G47">
            <v>60</v>
          </cell>
          <cell r="H47">
            <v>0</v>
          </cell>
          <cell r="I47">
            <v>0</v>
          </cell>
          <cell r="J47">
            <v>0</v>
          </cell>
          <cell r="K47">
            <v>0</v>
          </cell>
          <cell r="L47">
            <v>0</v>
          </cell>
          <cell r="M47">
            <v>0</v>
          </cell>
          <cell r="N47">
            <v>0</v>
          </cell>
          <cell r="O47">
            <v>0</v>
          </cell>
          <cell r="P47">
            <v>0</v>
          </cell>
          <cell r="Q47">
            <v>104399</v>
          </cell>
          <cell r="R47">
            <v>1400000</v>
          </cell>
          <cell r="S47">
            <v>1400000</v>
          </cell>
        </row>
        <row r="48">
          <cell r="E48">
            <v>0.85</v>
          </cell>
          <cell r="F48" t="str">
            <v>¤ t«</v>
          </cell>
          <cell r="G48">
            <v>43</v>
          </cell>
          <cell r="H48">
            <v>5</v>
          </cell>
          <cell r="I48">
            <v>2</v>
          </cell>
          <cell r="J48">
            <v>1.1000000000000001</v>
          </cell>
          <cell r="K48">
            <v>0</v>
          </cell>
          <cell r="L48">
            <v>1.05</v>
          </cell>
          <cell r="M48">
            <v>1692</v>
          </cell>
          <cell r="N48">
            <v>64787</v>
          </cell>
          <cell r="O48">
            <v>13713</v>
          </cell>
          <cell r="P48">
            <v>0</v>
          </cell>
          <cell r="Q48">
            <v>78500</v>
          </cell>
          <cell r="R48">
            <v>0</v>
          </cell>
          <cell r="S48">
            <v>0</v>
          </cell>
        </row>
        <row r="49">
          <cell r="E49">
            <v>0.85</v>
          </cell>
          <cell r="F49" t="str">
            <v>¤ t«</v>
          </cell>
          <cell r="G49">
            <v>17</v>
          </cell>
          <cell r="H49">
            <v>3</v>
          </cell>
          <cell r="I49">
            <v>2</v>
          </cell>
          <cell r="J49">
            <v>1.1000000000000001</v>
          </cell>
          <cell r="K49">
            <v>0</v>
          </cell>
          <cell r="L49">
            <v>1.05</v>
          </cell>
          <cell r="M49">
            <v>805</v>
          </cell>
          <cell r="N49">
            <v>12186</v>
          </cell>
          <cell r="O49">
            <v>13713</v>
          </cell>
          <cell r="P49">
            <v>0</v>
          </cell>
          <cell r="Q49">
            <v>25899</v>
          </cell>
          <cell r="R49">
            <v>0</v>
          </cell>
          <cell r="S49">
            <v>0</v>
          </cell>
        </row>
        <row r="50">
          <cell r="B50" t="str">
            <v>n®</v>
          </cell>
          <cell r="C50" t="str">
            <v xml:space="preserve">Nhùa ®­êng                                  </v>
          </cell>
          <cell r="D50" t="str">
            <v>kg</v>
          </cell>
          <cell r="E50">
            <v>0</v>
          </cell>
          <cell r="F50">
            <v>0</v>
          </cell>
          <cell r="G50">
            <v>60</v>
          </cell>
          <cell r="H50">
            <v>0</v>
          </cell>
          <cell r="I50">
            <v>0</v>
          </cell>
          <cell r="J50">
            <v>0</v>
          </cell>
          <cell r="K50">
            <v>0</v>
          </cell>
          <cell r="L50">
            <v>0</v>
          </cell>
          <cell r="M50">
            <v>0</v>
          </cell>
          <cell r="N50">
            <v>0</v>
          </cell>
          <cell r="O50">
            <v>0</v>
          </cell>
          <cell r="P50">
            <v>0</v>
          </cell>
          <cell r="Q50">
            <v>149362</v>
          </cell>
          <cell r="R50">
            <v>3650</v>
          </cell>
          <cell r="S50">
            <v>3650</v>
          </cell>
        </row>
        <row r="51">
          <cell r="E51">
            <v>1</v>
          </cell>
          <cell r="F51" t="str">
            <v>¤ t«</v>
          </cell>
          <cell r="G51">
            <v>43</v>
          </cell>
          <cell r="H51">
            <v>5</v>
          </cell>
          <cell r="I51">
            <v>3</v>
          </cell>
          <cell r="J51">
            <v>1.3</v>
          </cell>
          <cell r="K51">
            <v>0</v>
          </cell>
          <cell r="L51">
            <v>1.05</v>
          </cell>
          <cell r="M51">
            <v>1692</v>
          </cell>
          <cell r="N51">
            <v>90079</v>
          </cell>
          <cell r="O51">
            <v>21170</v>
          </cell>
          <cell r="P51">
            <v>0</v>
          </cell>
          <cell r="Q51">
            <v>111249</v>
          </cell>
          <cell r="R51">
            <v>0</v>
          </cell>
          <cell r="S51">
            <v>0</v>
          </cell>
        </row>
        <row r="52">
          <cell r="E52">
            <v>1</v>
          </cell>
          <cell r="F52" t="str">
            <v>¤ t«</v>
          </cell>
          <cell r="G52">
            <v>17</v>
          </cell>
          <cell r="H52">
            <v>3</v>
          </cell>
          <cell r="I52">
            <v>3</v>
          </cell>
          <cell r="J52">
            <v>1.3</v>
          </cell>
          <cell r="K52">
            <v>0</v>
          </cell>
          <cell r="L52">
            <v>1.05</v>
          </cell>
          <cell r="M52">
            <v>805</v>
          </cell>
          <cell r="N52">
            <v>16943</v>
          </cell>
          <cell r="O52">
            <v>21170</v>
          </cell>
          <cell r="P52">
            <v>0</v>
          </cell>
          <cell r="Q52">
            <v>38113</v>
          </cell>
          <cell r="R52">
            <v>0</v>
          </cell>
          <cell r="S52">
            <v>0</v>
          </cell>
        </row>
        <row r="53">
          <cell r="B53" t="str">
            <v>vc</v>
          </cell>
          <cell r="C53" t="str">
            <v>V«i côc</v>
          </cell>
          <cell r="D53" t="str">
            <v>kg</v>
          </cell>
          <cell r="E53">
            <v>0</v>
          </cell>
          <cell r="F53">
            <v>0</v>
          </cell>
          <cell r="G53">
            <v>60</v>
          </cell>
          <cell r="H53">
            <v>0</v>
          </cell>
          <cell r="I53">
            <v>0</v>
          </cell>
          <cell r="J53">
            <v>0</v>
          </cell>
          <cell r="K53">
            <v>0</v>
          </cell>
          <cell r="L53">
            <v>0</v>
          </cell>
          <cell r="M53">
            <v>0</v>
          </cell>
          <cell r="N53">
            <v>0</v>
          </cell>
          <cell r="O53">
            <v>0</v>
          </cell>
          <cell r="P53">
            <v>0</v>
          </cell>
          <cell r="Q53">
            <v>149362</v>
          </cell>
          <cell r="R53">
            <v>238</v>
          </cell>
          <cell r="S53">
            <v>238</v>
          </cell>
        </row>
        <row r="54">
          <cell r="E54">
            <v>1</v>
          </cell>
          <cell r="F54" t="str">
            <v>¤ t«</v>
          </cell>
          <cell r="G54">
            <v>43</v>
          </cell>
          <cell r="H54">
            <v>5</v>
          </cell>
          <cell r="I54">
            <v>3</v>
          </cell>
          <cell r="J54">
            <v>1.3</v>
          </cell>
          <cell r="K54">
            <v>0</v>
          </cell>
          <cell r="L54">
            <v>1.05</v>
          </cell>
          <cell r="M54">
            <v>1692</v>
          </cell>
          <cell r="N54">
            <v>90079</v>
          </cell>
          <cell r="O54">
            <v>21170</v>
          </cell>
          <cell r="P54">
            <v>0</v>
          </cell>
          <cell r="Q54">
            <v>111249</v>
          </cell>
          <cell r="R54">
            <v>0</v>
          </cell>
          <cell r="S54">
            <v>0</v>
          </cell>
        </row>
        <row r="55">
          <cell r="E55">
            <v>1</v>
          </cell>
          <cell r="F55" t="str">
            <v>¤ t«</v>
          </cell>
          <cell r="G55">
            <v>17</v>
          </cell>
          <cell r="H55">
            <v>3</v>
          </cell>
          <cell r="I55">
            <v>3</v>
          </cell>
          <cell r="J55">
            <v>1.3</v>
          </cell>
          <cell r="K55">
            <v>0</v>
          </cell>
          <cell r="L55">
            <v>1.05</v>
          </cell>
          <cell r="M55">
            <v>805</v>
          </cell>
          <cell r="N55">
            <v>16943</v>
          </cell>
          <cell r="O55">
            <v>21170</v>
          </cell>
          <cell r="P55">
            <v>0</v>
          </cell>
          <cell r="Q55">
            <v>38113</v>
          </cell>
          <cell r="R55">
            <v>0</v>
          </cell>
          <cell r="S55">
            <v>0</v>
          </cell>
        </row>
        <row r="56">
          <cell r="B56" t="str">
            <v>qh</v>
          </cell>
          <cell r="C56" t="str">
            <v>Que hµn</v>
          </cell>
          <cell r="D56" t="str">
            <v>kg</v>
          </cell>
          <cell r="E56">
            <v>0</v>
          </cell>
          <cell r="F56">
            <v>0</v>
          </cell>
          <cell r="G56">
            <v>60</v>
          </cell>
          <cell r="H56">
            <v>0</v>
          </cell>
          <cell r="I56">
            <v>0</v>
          </cell>
          <cell r="J56">
            <v>0</v>
          </cell>
          <cell r="K56">
            <v>0</v>
          </cell>
          <cell r="L56">
            <v>0</v>
          </cell>
          <cell r="M56">
            <v>0</v>
          </cell>
          <cell r="N56">
            <v>0</v>
          </cell>
          <cell r="O56">
            <v>0</v>
          </cell>
          <cell r="P56">
            <v>0</v>
          </cell>
          <cell r="Q56">
            <v>122824</v>
          </cell>
          <cell r="R56">
            <v>6900</v>
          </cell>
          <cell r="S56">
            <v>6900</v>
          </cell>
        </row>
        <row r="57">
          <cell r="E57">
            <v>1</v>
          </cell>
          <cell r="F57" t="str">
            <v>¤ t«</v>
          </cell>
          <cell r="G57">
            <v>43</v>
          </cell>
          <cell r="H57">
            <v>5</v>
          </cell>
          <cell r="I57">
            <v>2</v>
          </cell>
          <cell r="J57">
            <v>1.1000000000000001</v>
          </cell>
          <cell r="K57">
            <v>0</v>
          </cell>
          <cell r="L57">
            <v>1.05</v>
          </cell>
          <cell r="M57">
            <v>1692</v>
          </cell>
          <cell r="N57">
            <v>76221</v>
          </cell>
          <cell r="O57">
            <v>16133</v>
          </cell>
          <cell r="P57">
            <v>0</v>
          </cell>
          <cell r="Q57">
            <v>92354</v>
          </cell>
          <cell r="R57">
            <v>0</v>
          </cell>
          <cell r="S57">
            <v>0</v>
          </cell>
        </row>
        <row r="58">
          <cell r="E58">
            <v>1</v>
          </cell>
          <cell r="F58" t="str">
            <v>¤ t«</v>
          </cell>
          <cell r="G58">
            <v>17</v>
          </cell>
          <cell r="H58">
            <v>3</v>
          </cell>
          <cell r="I58">
            <v>2</v>
          </cell>
          <cell r="J58">
            <v>1.1000000000000001</v>
          </cell>
          <cell r="K58">
            <v>0</v>
          </cell>
          <cell r="L58">
            <v>1.05</v>
          </cell>
          <cell r="M58">
            <v>805</v>
          </cell>
          <cell r="N58">
            <v>14337</v>
          </cell>
          <cell r="O58">
            <v>16133</v>
          </cell>
          <cell r="P58">
            <v>0</v>
          </cell>
          <cell r="Q58">
            <v>30470</v>
          </cell>
          <cell r="R58">
            <v>0</v>
          </cell>
          <cell r="S58">
            <v>0</v>
          </cell>
        </row>
        <row r="59">
          <cell r="B59" t="str">
            <v>tb</v>
          </cell>
          <cell r="C59" t="str">
            <v xml:space="preserve">ThÐp b¶n                            </v>
          </cell>
          <cell r="D59" t="str">
            <v>kg</v>
          </cell>
          <cell r="E59">
            <v>0</v>
          </cell>
          <cell r="F59">
            <v>0</v>
          </cell>
          <cell r="G59">
            <v>60</v>
          </cell>
          <cell r="H59">
            <v>0</v>
          </cell>
          <cell r="I59">
            <v>0</v>
          </cell>
          <cell r="J59">
            <v>0</v>
          </cell>
          <cell r="K59">
            <v>0</v>
          </cell>
          <cell r="L59">
            <v>0</v>
          </cell>
          <cell r="M59">
            <v>0</v>
          </cell>
          <cell r="N59">
            <v>0</v>
          </cell>
          <cell r="O59">
            <v>0</v>
          </cell>
          <cell r="P59">
            <v>0</v>
          </cell>
          <cell r="Q59">
            <v>122824</v>
          </cell>
          <cell r="R59">
            <v>4000</v>
          </cell>
          <cell r="S59">
            <v>4000</v>
          </cell>
        </row>
        <row r="60">
          <cell r="E60">
            <v>1</v>
          </cell>
          <cell r="F60" t="str">
            <v>¤ t«</v>
          </cell>
          <cell r="G60">
            <v>43</v>
          </cell>
          <cell r="H60">
            <v>5</v>
          </cell>
          <cell r="I60">
            <v>2</v>
          </cell>
          <cell r="J60">
            <v>1.1000000000000001</v>
          </cell>
          <cell r="K60">
            <v>0</v>
          </cell>
          <cell r="L60">
            <v>1.05</v>
          </cell>
          <cell r="M60">
            <v>1692</v>
          </cell>
          <cell r="N60">
            <v>76221</v>
          </cell>
          <cell r="O60">
            <v>16133</v>
          </cell>
          <cell r="P60">
            <v>0</v>
          </cell>
          <cell r="Q60">
            <v>92354</v>
          </cell>
          <cell r="R60">
            <v>0</v>
          </cell>
          <cell r="S60">
            <v>0</v>
          </cell>
        </row>
        <row r="61">
          <cell r="E61">
            <v>1</v>
          </cell>
          <cell r="F61" t="str">
            <v>¤ t«</v>
          </cell>
          <cell r="G61">
            <v>17</v>
          </cell>
          <cell r="H61">
            <v>3</v>
          </cell>
          <cell r="I61">
            <v>2</v>
          </cell>
          <cell r="J61">
            <v>1.1000000000000001</v>
          </cell>
          <cell r="K61">
            <v>0</v>
          </cell>
          <cell r="L61">
            <v>1.05</v>
          </cell>
          <cell r="M61">
            <v>805</v>
          </cell>
          <cell r="N61">
            <v>14337</v>
          </cell>
          <cell r="O61">
            <v>16133</v>
          </cell>
          <cell r="P61">
            <v>0</v>
          </cell>
          <cell r="Q61">
            <v>30470</v>
          </cell>
          <cell r="R61">
            <v>0</v>
          </cell>
          <cell r="S61">
            <v>0</v>
          </cell>
        </row>
        <row r="62">
          <cell r="B62" t="str">
            <v>th</v>
          </cell>
          <cell r="C62" t="str">
            <v xml:space="preserve">ThÐp h×nh                            </v>
          </cell>
          <cell r="D62" t="str">
            <v>kg</v>
          </cell>
          <cell r="E62">
            <v>0</v>
          </cell>
          <cell r="F62">
            <v>0</v>
          </cell>
          <cell r="G62">
            <v>60</v>
          </cell>
          <cell r="H62">
            <v>0</v>
          </cell>
          <cell r="I62">
            <v>0</v>
          </cell>
          <cell r="J62">
            <v>0</v>
          </cell>
          <cell r="K62">
            <v>0</v>
          </cell>
          <cell r="L62">
            <v>0</v>
          </cell>
          <cell r="M62">
            <v>0</v>
          </cell>
          <cell r="N62">
            <v>0</v>
          </cell>
          <cell r="O62">
            <v>0</v>
          </cell>
          <cell r="P62">
            <v>0</v>
          </cell>
          <cell r="Q62">
            <v>122824</v>
          </cell>
          <cell r="R62">
            <v>4250</v>
          </cell>
          <cell r="S62">
            <v>4250</v>
          </cell>
        </row>
        <row r="63">
          <cell r="E63">
            <v>1</v>
          </cell>
          <cell r="F63" t="str">
            <v>¤ t«</v>
          </cell>
          <cell r="G63">
            <v>43</v>
          </cell>
          <cell r="H63">
            <v>5</v>
          </cell>
          <cell r="I63">
            <v>2</v>
          </cell>
          <cell r="J63">
            <v>1.1000000000000001</v>
          </cell>
          <cell r="K63">
            <v>0</v>
          </cell>
          <cell r="L63">
            <v>1.05</v>
          </cell>
          <cell r="M63">
            <v>1692</v>
          </cell>
          <cell r="N63">
            <v>76221</v>
          </cell>
          <cell r="O63">
            <v>16133</v>
          </cell>
          <cell r="P63">
            <v>0</v>
          </cell>
          <cell r="Q63">
            <v>92354</v>
          </cell>
          <cell r="R63">
            <v>0</v>
          </cell>
          <cell r="S63">
            <v>0</v>
          </cell>
        </row>
        <row r="64">
          <cell r="E64">
            <v>1</v>
          </cell>
          <cell r="F64" t="str">
            <v>¤ t«</v>
          </cell>
          <cell r="G64">
            <v>17</v>
          </cell>
          <cell r="H64">
            <v>3</v>
          </cell>
          <cell r="I64">
            <v>2</v>
          </cell>
          <cell r="J64">
            <v>1.1000000000000001</v>
          </cell>
          <cell r="K64">
            <v>0</v>
          </cell>
          <cell r="L64">
            <v>1.05</v>
          </cell>
          <cell r="M64">
            <v>805</v>
          </cell>
          <cell r="N64">
            <v>14337</v>
          </cell>
          <cell r="O64">
            <v>16133</v>
          </cell>
          <cell r="P64">
            <v>0</v>
          </cell>
          <cell r="Q64">
            <v>30470</v>
          </cell>
          <cell r="R64">
            <v>0</v>
          </cell>
          <cell r="S64">
            <v>0</v>
          </cell>
        </row>
        <row r="65">
          <cell r="B65" t="str">
            <v>th&gt;100</v>
          </cell>
          <cell r="C65" t="str">
            <v>ThÐp h×nh</v>
          </cell>
          <cell r="D65" t="str">
            <v>kg</v>
          </cell>
          <cell r="E65">
            <v>0</v>
          </cell>
          <cell r="F65">
            <v>0</v>
          </cell>
          <cell r="G65">
            <v>0</v>
          </cell>
          <cell r="H65">
            <v>0</v>
          </cell>
          <cell r="I65">
            <v>0</v>
          </cell>
          <cell r="J65">
            <v>0</v>
          </cell>
          <cell r="K65">
            <v>0</v>
          </cell>
          <cell r="L65">
            <v>0</v>
          </cell>
          <cell r="M65">
            <v>0</v>
          </cell>
          <cell r="N65">
            <v>0</v>
          </cell>
          <cell r="O65">
            <v>0</v>
          </cell>
          <cell r="P65">
            <v>0</v>
          </cell>
          <cell r="Q65">
            <v>0</v>
          </cell>
          <cell r="R65">
            <v>4250</v>
          </cell>
          <cell r="S65">
            <v>4250</v>
          </cell>
        </row>
        <row r="66">
          <cell r="B66" t="str">
            <v>tlB40</v>
          </cell>
          <cell r="C66" t="str">
            <v>ThÐp l­íi B40</v>
          </cell>
          <cell r="D66" t="str">
            <v>m2</v>
          </cell>
          <cell r="E66">
            <v>0</v>
          </cell>
          <cell r="F66">
            <v>0</v>
          </cell>
          <cell r="G66">
            <v>60</v>
          </cell>
          <cell r="H66">
            <v>0</v>
          </cell>
          <cell r="I66">
            <v>0</v>
          </cell>
          <cell r="J66">
            <v>0</v>
          </cell>
          <cell r="K66">
            <v>0</v>
          </cell>
          <cell r="L66">
            <v>0</v>
          </cell>
          <cell r="M66">
            <v>0</v>
          </cell>
          <cell r="N66">
            <v>0</v>
          </cell>
          <cell r="O66">
            <v>0</v>
          </cell>
          <cell r="P66">
            <v>0</v>
          </cell>
          <cell r="Q66">
            <v>122824</v>
          </cell>
          <cell r="R66">
            <v>12000</v>
          </cell>
          <cell r="S66">
            <v>12000</v>
          </cell>
        </row>
        <row r="67">
          <cell r="E67">
            <v>1</v>
          </cell>
          <cell r="F67" t="str">
            <v>¤ t«</v>
          </cell>
          <cell r="G67">
            <v>43</v>
          </cell>
          <cell r="H67">
            <v>5</v>
          </cell>
          <cell r="I67">
            <v>2</v>
          </cell>
          <cell r="J67">
            <v>1.1000000000000001</v>
          </cell>
          <cell r="K67">
            <v>0</v>
          </cell>
          <cell r="L67">
            <v>1.05</v>
          </cell>
          <cell r="M67">
            <v>1692</v>
          </cell>
          <cell r="N67">
            <v>76221</v>
          </cell>
          <cell r="O67">
            <v>16133</v>
          </cell>
          <cell r="P67">
            <v>0</v>
          </cell>
          <cell r="Q67">
            <v>92354</v>
          </cell>
          <cell r="R67">
            <v>0</v>
          </cell>
          <cell r="S67">
            <v>0</v>
          </cell>
        </row>
        <row r="68">
          <cell r="E68">
            <v>1</v>
          </cell>
          <cell r="F68" t="str">
            <v>¤ t«</v>
          </cell>
          <cell r="G68">
            <v>17</v>
          </cell>
          <cell r="H68">
            <v>3</v>
          </cell>
          <cell r="I68">
            <v>2</v>
          </cell>
          <cell r="J68">
            <v>1.1000000000000001</v>
          </cell>
          <cell r="K68">
            <v>0</v>
          </cell>
          <cell r="L68">
            <v>1.05</v>
          </cell>
          <cell r="M68">
            <v>805</v>
          </cell>
          <cell r="N68">
            <v>14337</v>
          </cell>
          <cell r="O68">
            <v>16133</v>
          </cell>
          <cell r="P68">
            <v>0</v>
          </cell>
          <cell r="Q68">
            <v>30470</v>
          </cell>
          <cell r="R68">
            <v>0</v>
          </cell>
          <cell r="S68">
            <v>0</v>
          </cell>
        </row>
        <row r="69">
          <cell r="B69" t="str">
            <v>tt&lt;10</v>
          </cell>
          <cell r="C69" t="str">
            <v>ThÐp trßn d&lt;=10</v>
          </cell>
          <cell r="D69" t="str">
            <v>kg</v>
          </cell>
          <cell r="E69">
            <v>0</v>
          </cell>
          <cell r="F69">
            <v>0</v>
          </cell>
          <cell r="G69">
            <v>60</v>
          </cell>
          <cell r="H69">
            <v>0</v>
          </cell>
          <cell r="I69">
            <v>0</v>
          </cell>
          <cell r="J69">
            <v>0</v>
          </cell>
          <cell r="K69">
            <v>0</v>
          </cell>
          <cell r="L69">
            <v>0</v>
          </cell>
          <cell r="M69">
            <v>0</v>
          </cell>
          <cell r="N69">
            <v>0</v>
          </cell>
          <cell r="O69">
            <v>0</v>
          </cell>
          <cell r="P69">
            <v>0</v>
          </cell>
          <cell r="Q69">
            <v>122824</v>
          </cell>
          <cell r="R69">
            <v>4550</v>
          </cell>
          <cell r="S69">
            <v>4550</v>
          </cell>
        </row>
        <row r="70">
          <cell r="E70">
            <v>1</v>
          </cell>
          <cell r="F70" t="str">
            <v>¤ t«</v>
          </cell>
          <cell r="G70">
            <v>43</v>
          </cell>
          <cell r="H70">
            <v>5</v>
          </cell>
          <cell r="I70">
            <v>2</v>
          </cell>
          <cell r="J70">
            <v>1.1000000000000001</v>
          </cell>
          <cell r="K70">
            <v>0</v>
          </cell>
          <cell r="L70">
            <v>1.05</v>
          </cell>
          <cell r="M70">
            <v>1692</v>
          </cell>
          <cell r="N70">
            <v>76221</v>
          </cell>
          <cell r="O70">
            <v>16133</v>
          </cell>
          <cell r="P70">
            <v>0</v>
          </cell>
          <cell r="Q70">
            <v>92354</v>
          </cell>
          <cell r="R70">
            <v>0</v>
          </cell>
          <cell r="S70">
            <v>0</v>
          </cell>
        </row>
        <row r="71">
          <cell r="E71">
            <v>1</v>
          </cell>
          <cell r="F71" t="str">
            <v>¤ t«</v>
          </cell>
          <cell r="G71">
            <v>17</v>
          </cell>
          <cell r="H71">
            <v>3</v>
          </cell>
          <cell r="I71">
            <v>2</v>
          </cell>
          <cell r="J71">
            <v>1.1000000000000001</v>
          </cell>
          <cell r="K71">
            <v>0</v>
          </cell>
          <cell r="L71">
            <v>1.05</v>
          </cell>
          <cell r="M71">
            <v>805</v>
          </cell>
          <cell r="N71">
            <v>14337</v>
          </cell>
          <cell r="O71">
            <v>16133</v>
          </cell>
          <cell r="P71">
            <v>0</v>
          </cell>
          <cell r="Q71">
            <v>30470</v>
          </cell>
          <cell r="R71">
            <v>0</v>
          </cell>
          <cell r="S71">
            <v>0</v>
          </cell>
        </row>
        <row r="72">
          <cell r="B72" t="str">
            <v>tt&lt;18</v>
          </cell>
          <cell r="C72" t="str">
            <v>ThÐp trßn d&lt;=18</v>
          </cell>
          <cell r="D72" t="str">
            <v>kg</v>
          </cell>
          <cell r="E72">
            <v>0</v>
          </cell>
          <cell r="F72">
            <v>0</v>
          </cell>
          <cell r="G72">
            <v>60</v>
          </cell>
          <cell r="H72">
            <v>0</v>
          </cell>
          <cell r="I72">
            <v>0</v>
          </cell>
          <cell r="J72">
            <v>0</v>
          </cell>
          <cell r="K72">
            <v>0</v>
          </cell>
          <cell r="L72">
            <v>0</v>
          </cell>
          <cell r="M72">
            <v>0</v>
          </cell>
          <cell r="N72">
            <v>0</v>
          </cell>
          <cell r="O72">
            <v>0</v>
          </cell>
          <cell r="P72">
            <v>0</v>
          </cell>
          <cell r="Q72">
            <v>122824</v>
          </cell>
          <cell r="R72">
            <v>4450</v>
          </cell>
          <cell r="S72">
            <v>4450</v>
          </cell>
        </row>
        <row r="73">
          <cell r="E73">
            <v>1</v>
          </cell>
          <cell r="F73" t="str">
            <v>¤ t«</v>
          </cell>
          <cell r="G73">
            <v>43</v>
          </cell>
          <cell r="H73">
            <v>5</v>
          </cell>
          <cell r="I73">
            <v>2</v>
          </cell>
          <cell r="J73">
            <v>1.1000000000000001</v>
          </cell>
          <cell r="K73">
            <v>0</v>
          </cell>
          <cell r="L73">
            <v>1.05</v>
          </cell>
          <cell r="M73">
            <v>1692</v>
          </cell>
          <cell r="N73">
            <v>76221</v>
          </cell>
          <cell r="O73">
            <v>16133</v>
          </cell>
          <cell r="P73">
            <v>0</v>
          </cell>
          <cell r="Q73">
            <v>92354</v>
          </cell>
          <cell r="R73">
            <v>0</v>
          </cell>
          <cell r="S73">
            <v>0</v>
          </cell>
        </row>
        <row r="74">
          <cell r="E74">
            <v>1</v>
          </cell>
          <cell r="F74" t="str">
            <v>¤ t«</v>
          </cell>
          <cell r="G74">
            <v>17</v>
          </cell>
          <cell r="H74">
            <v>3</v>
          </cell>
          <cell r="I74">
            <v>2</v>
          </cell>
          <cell r="J74">
            <v>1.1000000000000001</v>
          </cell>
          <cell r="K74">
            <v>0</v>
          </cell>
          <cell r="L74">
            <v>1.05</v>
          </cell>
          <cell r="M74">
            <v>805</v>
          </cell>
          <cell r="N74">
            <v>14337</v>
          </cell>
          <cell r="O74">
            <v>16133</v>
          </cell>
          <cell r="P74">
            <v>0</v>
          </cell>
          <cell r="Q74">
            <v>30470</v>
          </cell>
          <cell r="R74">
            <v>0</v>
          </cell>
          <cell r="S74">
            <v>0</v>
          </cell>
        </row>
        <row r="75">
          <cell r="B75" t="str">
            <v>tt&gt;18</v>
          </cell>
          <cell r="C75" t="str">
            <v>ThÐp trßn d&gt;18</v>
          </cell>
          <cell r="D75" t="str">
            <v>kg</v>
          </cell>
          <cell r="E75">
            <v>0</v>
          </cell>
          <cell r="F75">
            <v>0</v>
          </cell>
          <cell r="G75">
            <v>60</v>
          </cell>
          <cell r="H75">
            <v>0</v>
          </cell>
          <cell r="I75">
            <v>0</v>
          </cell>
          <cell r="J75">
            <v>0</v>
          </cell>
          <cell r="K75">
            <v>0</v>
          </cell>
          <cell r="L75">
            <v>0</v>
          </cell>
          <cell r="M75">
            <v>0</v>
          </cell>
          <cell r="N75">
            <v>0</v>
          </cell>
          <cell r="O75">
            <v>0</v>
          </cell>
          <cell r="P75">
            <v>0</v>
          </cell>
          <cell r="Q75">
            <v>122824</v>
          </cell>
          <cell r="R75">
            <v>4500</v>
          </cell>
          <cell r="S75">
            <v>4500</v>
          </cell>
        </row>
        <row r="76">
          <cell r="E76">
            <v>1</v>
          </cell>
          <cell r="F76" t="str">
            <v>¤ t«</v>
          </cell>
          <cell r="G76">
            <v>43</v>
          </cell>
          <cell r="H76">
            <v>5</v>
          </cell>
          <cell r="I76">
            <v>2</v>
          </cell>
          <cell r="J76">
            <v>1.1000000000000001</v>
          </cell>
          <cell r="K76">
            <v>0</v>
          </cell>
          <cell r="L76">
            <v>1.05</v>
          </cell>
          <cell r="M76">
            <v>1692</v>
          </cell>
          <cell r="N76">
            <v>76221</v>
          </cell>
          <cell r="O76">
            <v>16133</v>
          </cell>
          <cell r="P76">
            <v>0</v>
          </cell>
          <cell r="Q76">
            <v>92354</v>
          </cell>
          <cell r="R76">
            <v>0</v>
          </cell>
          <cell r="S76">
            <v>0</v>
          </cell>
        </row>
        <row r="77">
          <cell r="E77">
            <v>1</v>
          </cell>
          <cell r="F77" t="str">
            <v>¤ t«</v>
          </cell>
          <cell r="G77">
            <v>17</v>
          </cell>
          <cell r="H77">
            <v>3</v>
          </cell>
          <cell r="I77">
            <v>2</v>
          </cell>
          <cell r="J77">
            <v>1.1000000000000001</v>
          </cell>
          <cell r="K77">
            <v>0</v>
          </cell>
          <cell r="L77">
            <v>1.05</v>
          </cell>
          <cell r="M77">
            <v>805</v>
          </cell>
          <cell r="N77">
            <v>14337</v>
          </cell>
          <cell r="O77">
            <v>16133</v>
          </cell>
          <cell r="P77">
            <v>0</v>
          </cell>
          <cell r="Q77">
            <v>30470</v>
          </cell>
          <cell r="R77">
            <v>0</v>
          </cell>
          <cell r="S77">
            <v>0</v>
          </cell>
        </row>
        <row r="78">
          <cell r="B78" t="str">
            <v>t«</v>
          </cell>
          <cell r="C78" t="str">
            <v>ThÐp èng</v>
          </cell>
          <cell r="D78" t="str">
            <v>kg</v>
          </cell>
          <cell r="E78">
            <v>0</v>
          </cell>
          <cell r="F78">
            <v>0</v>
          </cell>
          <cell r="G78">
            <v>60</v>
          </cell>
          <cell r="H78">
            <v>0</v>
          </cell>
          <cell r="I78">
            <v>0</v>
          </cell>
          <cell r="J78">
            <v>0</v>
          </cell>
          <cell r="K78">
            <v>0</v>
          </cell>
          <cell r="L78">
            <v>0</v>
          </cell>
          <cell r="M78">
            <v>0</v>
          </cell>
          <cell r="N78">
            <v>0</v>
          </cell>
          <cell r="O78">
            <v>0</v>
          </cell>
          <cell r="P78">
            <v>0</v>
          </cell>
          <cell r="Q78">
            <v>122824</v>
          </cell>
          <cell r="R78">
            <v>6500</v>
          </cell>
          <cell r="S78">
            <v>6500</v>
          </cell>
        </row>
        <row r="79">
          <cell r="E79">
            <v>1</v>
          </cell>
          <cell r="F79" t="str">
            <v>¤ t«</v>
          </cell>
          <cell r="G79">
            <v>43</v>
          </cell>
          <cell r="H79">
            <v>5</v>
          </cell>
          <cell r="I79">
            <v>2</v>
          </cell>
          <cell r="J79">
            <v>1.1000000000000001</v>
          </cell>
          <cell r="K79">
            <v>0</v>
          </cell>
          <cell r="L79">
            <v>1.05</v>
          </cell>
          <cell r="M79">
            <v>1692</v>
          </cell>
          <cell r="N79">
            <v>76221</v>
          </cell>
          <cell r="O79">
            <v>16133</v>
          </cell>
          <cell r="P79">
            <v>0</v>
          </cell>
          <cell r="Q79">
            <v>92354</v>
          </cell>
          <cell r="R79">
            <v>0</v>
          </cell>
          <cell r="S79">
            <v>0</v>
          </cell>
        </row>
        <row r="80">
          <cell r="E80">
            <v>1</v>
          </cell>
          <cell r="F80" t="str">
            <v>¤ t«</v>
          </cell>
          <cell r="G80">
            <v>17</v>
          </cell>
          <cell r="H80">
            <v>3</v>
          </cell>
          <cell r="I80">
            <v>2</v>
          </cell>
          <cell r="J80">
            <v>1.1000000000000001</v>
          </cell>
          <cell r="K80">
            <v>0</v>
          </cell>
          <cell r="L80">
            <v>1.05</v>
          </cell>
          <cell r="M80">
            <v>805</v>
          </cell>
          <cell r="N80">
            <v>14337</v>
          </cell>
          <cell r="O80">
            <v>16133</v>
          </cell>
          <cell r="P80">
            <v>0</v>
          </cell>
          <cell r="Q80">
            <v>30470</v>
          </cell>
          <cell r="R80">
            <v>0</v>
          </cell>
          <cell r="S80">
            <v>0</v>
          </cell>
        </row>
        <row r="81">
          <cell r="B81" t="str">
            <v>tc®c</v>
          </cell>
          <cell r="C81" t="str">
            <v>ThÐp c­êng ®é cao</v>
          </cell>
          <cell r="D81" t="str">
            <v>kg</v>
          </cell>
          <cell r="E81">
            <v>0</v>
          </cell>
          <cell r="F81">
            <v>0</v>
          </cell>
          <cell r="G81">
            <v>60</v>
          </cell>
          <cell r="H81">
            <v>0</v>
          </cell>
          <cell r="I81">
            <v>0</v>
          </cell>
          <cell r="J81">
            <v>0</v>
          </cell>
          <cell r="K81">
            <v>0</v>
          </cell>
          <cell r="L81">
            <v>0</v>
          </cell>
          <cell r="M81">
            <v>0</v>
          </cell>
          <cell r="N81">
            <v>0</v>
          </cell>
          <cell r="O81">
            <v>0</v>
          </cell>
          <cell r="P81">
            <v>0</v>
          </cell>
          <cell r="Q81">
            <v>122824</v>
          </cell>
          <cell r="R81">
            <v>9500</v>
          </cell>
          <cell r="S81">
            <v>9500</v>
          </cell>
        </row>
        <row r="82">
          <cell r="E82">
            <v>1</v>
          </cell>
          <cell r="F82" t="str">
            <v>¤ t«</v>
          </cell>
          <cell r="G82">
            <v>43</v>
          </cell>
          <cell r="H82">
            <v>5</v>
          </cell>
          <cell r="I82">
            <v>2</v>
          </cell>
          <cell r="J82">
            <v>1.1000000000000001</v>
          </cell>
          <cell r="K82">
            <v>0</v>
          </cell>
          <cell r="L82">
            <v>1.05</v>
          </cell>
          <cell r="M82">
            <v>1692</v>
          </cell>
          <cell r="N82">
            <v>76221</v>
          </cell>
          <cell r="O82">
            <v>16133</v>
          </cell>
          <cell r="P82">
            <v>0</v>
          </cell>
          <cell r="Q82">
            <v>92354</v>
          </cell>
          <cell r="R82">
            <v>0</v>
          </cell>
          <cell r="S82">
            <v>0</v>
          </cell>
        </row>
        <row r="83">
          <cell r="E83">
            <v>1</v>
          </cell>
          <cell r="F83" t="str">
            <v>¤ t«</v>
          </cell>
          <cell r="G83">
            <v>17</v>
          </cell>
          <cell r="H83">
            <v>3</v>
          </cell>
          <cell r="I83">
            <v>2</v>
          </cell>
          <cell r="J83">
            <v>1.1000000000000001</v>
          </cell>
          <cell r="K83">
            <v>0</v>
          </cell>
          <cell r="L83">
            <v>1.05</v>
          </cell>
          <cell r="M83">
            <v>805</v>
          </cell>
          <cell r="N83">
            <v>14337</v>
          </cell>
          <cell r="O83">
            <v>16133</v>
          </cell>
          <cell r="P83">
            <v>0</v>
          </cell>
          <cell r="Q83">
            <v>30470</v>
          </cell>
          <cell r="R83">
            <v>0</v>
          </cell>
          <cell r="S83">
            <v>0</v>
          </cell>
        </row>
        <row r="84">
          <cell r="B84" t="str">
            <v>Ray</v>
          </cell>
          <cell r="C84" t="str">
            <v>Ray P43</v>
          </cell>
          <cell r="D84" t="str">
            <v>TÊn</v>
          </cell>
          <cell r="E84">
            <v>0</v>
          </cell>
          <cell r="F84">
            <v>0</v>
          </cell>
          <cell r="G84">
            <v>60</v>
          </cell>
          <cell r="H84">
            <v>0</v>
          </cell>
          <cell r="I84">
            <v>0</v>
          </cell>
          <cell r="J84">
            <v>0</v>
          </cell>
          <cell r="K84">
            <v>0</v>
          </cell>
          <cell r="L84">
            <v>0</v>
          </cell>
          <cell r="M84">
            <v>0</v>
          </cell>
          <cell r="N84">
            <v>0</v>
          </cell>
          <cell r="O84">
            <v>0</v>
          </cell>
          <cell r="P84">
            <v>0</v>
          </cell>
          <cell r="Q84">
            <v>122824</v>
          </cell>
          <cell r="R84">
            <v>122824</v>
          </cell>
          <cell r="S84">
            <v>122824</v>
          </cell>
        </row>
        <row r="85">
          <cell r="E85">
            <v>1</v>
          </cell>
          <cell r="F85" t="str">
            <v>¤ t«</v>
          </cell>
          <cell r="G85">
            <v>43</v>
          </cell>
          <cell r="H85">
            <v>5</v>
          </cell>
          <cell r="I85">
            <v>2</v>
          </cell>
          <cell r="J85">
            <v>1.1000000000000001</v>
          </cell>
          <cell r="K85">
            <v>0</v>
          </cell>
          <cell r="L85">
            <v>1.05</v>
          </cell>
          <cell r="M85">
            <v>1692</v>
          </cell>
          <cell r="N85">
            <v>76221</v>
          </cell>
          <cell r="O85">
            <v>16133</v>
          </cell>
          <cell r="P85">
            <v>0</v>
          </cell>
          <cell r="Q85">
            <v>92354</v>
          </cell>
          <cell r="R85">
            <v>0</v>
          </cell>
          <cell r="S85">
            <v>0</v>
          </cell>
        </row>
        <row r="86">
          <cell r="E86">
            <v>1</v>
          </cell>
          <cell r="F86" t="str">
            <v>¤ t«</v>
          </cell>
          <cell r="G86">
            <v>17</v>
          </cell>
          <cell r="H86">
            <v>3</v>
          </cell>
          <cell r="I86">
            <v>2</v>
          </cell>
          <cell r="J86">
            <v>1.1000000000000001</v>
          </cell>
          <cell r="K86">
            <v>0</v>
          </cell>
          <cell r="L86">
            <v>1.05</v>
          </cell>
          <cell r="M86">
            <v>805</v>
          </cell>
          <cell r="N86">
            <v>14337</v>
          </cell>
          <cell r="O86">
            <v>16133</v>
          </cell>
          <cell r="P86">
            <v>0</v>
          </cell>
          <cell r="Q86">
            <v>30470</v>
          </cell>
          <cell r="R86">
            <v>0</v>
          </cell>
          <cell r="S86">
            <v>0</v>
          </cell>
        </row>
        <row r="87">
          <cell r="B87" t="str">
            <v>xm4</v>
          </cell>
          <cell r="C87" t="str">
            <v xml:space="preserve">Xi m¨ng PC 400            </v>
          </cell>
          <cell r="D87" t="str">
            <v>kg</v>
          </cell>
          <cell r="E87">
            <v>0</v>
          </cell>
          <cell r="F87">
            <v>0</v>
          </cell>
          <cell r="G87">
            <v>60</v>
          </cell>
          <cell r="H87">
            <v>0</v>
          </cell>
          <cell r="I87">
            <v>0</v>
          </cell>
          <cell r="J87">
            <v>0</v>
          </cell>
          <cell r="K87">
            <v>0</v>
          </cell>
          <cell r="L87">
            <v>0</v>
          </cell>
          <cell r="M87">
            <v>0</v>
          </cell>
          <cell r="N87">
            <v>0</v>
          </cell>
          <cell r="O87">
            <v>0</v>
          </cell>
          <cell r="P87">
            <v>0</v>
          </cell>
          <cell r="Q87">
            <v>132426</v>
          </cell>
          <cell r="R87">
            <v>800</v>
          </cell>
          <cell r="S87">
            <v>800</v>
          </cell>
        </row>
        <row r="88">
          <cell r="E88">
            <v>1</v>
          </cell>
          <cell r="F88" t="str">
            <v>¤ t«</v>
          </cell>
          <cell r="G88">
            <v>43</v>
          </cell>
          <cell r="H88">
            <v>5</v>
          </cell>
          <cell r="I88">
            <v>3</v>
          </cell>
          <cell r="J88">
            <v>1.3</v>
          </cell>
          <cell r="K88">
            <v>0</v>
          </cell>
          <cell r="L88">
            <v>1.05</v>
          </cell>
          <cell r="M88">
            <v>1692</v>
          </cell>
          <cell r="N88">
            <v>90079</v>
          </cell>
          <cell r="O88">
            <v>12702</v>
          </cell>
          <cell r="P88">
            <v>0</v>
          </cell>
          <cell r="Q88">
            <v>102781</v>
          </cell>
          <cell r="R88">
            <v>0</v>
          </cell>
          <cell r="S88">
            <v>0</v>
          </cell>
        </row>
        <row r="89">
          <cell r="E89">
            <v>1</v>
          </cell>
          <cell r="F89" t="str">
            <v>¤ t«</v>
          </cell>
          <cell r="G89">
            <v>17</v>
          </cell>
          <cell r="H89">
            <v>3</v>
          </cell>
          <cell r="I89">
            <v>3</v>
          </cell>
          <cell r="J89">
            <v>1.3</v>
          </cell>
          <cell r="K89">
            <v>0</v>
          </cell>
          <cell r="L89">
            <v>1.05</v>
          </cell>
          <cell r="M89">
            <v>805</v>
          </cell>
          <cell r="N89">
            <v>16943</v>
          </cell>
          <cell r="O89">
            <v>12702</v>
          </cell>
          <cell r="P89">
            <v>0</v>
          </cell>
          <cell r="Q89">
            <v>29645</v>
          </cell>
          <cell r="R89">
            <v>0</v>
          </cell>
          <cell r="S89">
            <v>0</v>
          </cell>
        </row>
        <row r="90">
          <cell r="B90" t="str">
            <v>xm3</v>
          </cell>
          <cell r="C90" t="str">
            <v>Xi m¨ng PC300</v>
          </cell>
          <cell r="D90" t="str">
            <v>kg</v>
          </cell>
          <cell r="E90">
            <v>0</v>
          </cell>
          <cell r="F90">
            <v>0</v>
          </cell>
          <cell r="G90">
            <v>60</v>
          </cell>
          <cell r="H90">
            <v>0</v>
          </cell>
          <cell r="I90">
            <v>0</v>
          </cell>
          <cell r="J90">
            <v>0</v>
          </cell>
          <cell r="K90">
            <v>0</v>
          </cell>
          <cell r="L90">
            <v>0</v>
          </cell>
          <cell r="M90">
            <v>0</v>
          </cell>
          <cell r="N90">
            <v>0</v>
          </cell>
          <cell r="O90">
            <v>0</v>
          </cell>
          <cell r="P90">
            <v>0</v>
          </cell>
          <cell r="Q90">
            <v>132426</v>
          </cell>
          <cell r="R90">
            <v>691</v>
          </cell>
          <cell r="S90">
            <v>691</v>
          </cell>
        </row>
        <row r="91">
          <cell r="E91">
            <v>1</v>
          </cell>
          <cell r="F91" t="str">
            <v>¤ t«</v>
          </cell>
          <cell r="G91">
            <v>43</v>
          </cell>
          <cell r="H91">
            <v>5</v>
          </cell>
          <cell r="I91">
            <v>3</v>
          </cell>
          <cell r="J91">
            <v>1.3</v>
          </cell>
          <cell r="K91">
            <v>0</v>
          </cell>
          <cell r="L91">
            <v>1.05</v>
          </cell>
          <cell r="M91">
            <v>1692</v>
          </cell>
          <cell r="N91">
            <v>90079</v>
          </cell>
          <cell r="O91">
            <v>12702</v>
          </cell>
          <cell r="P91">
            <v>0</v>
          </cell>
          <cell r="Q91">
            <v>102781</v>
          </cell>
          <cell r="R91">
            <v>0</v>
          </cell>
          <cell r="S91">
            <v>0</v>
          </cell>
        </row>
        <row r="92">
          <cell r="E92">
            <v>1</v>
          </cell>
          <cell r="F92" t="str">
            <v>¤ t«</v>
          </cell>
          <cell r="G92">
            <v>17</v>
          </cell>
          <cell r="H92">
            <v>3</v>
          </cell>
          <cell r="I92">
            <v>3</v>
          </cell>
          <cell r="J92">
            <v>1.3</v>
          </cell>
          <cell r="K92">
            <v>0</v>
          </cell>
          <cell r="L92">
            <v>1.05</v>
          </cell>
          <cell r="M92">
            <v>805</v>
          </cell>
          <cell r="N92">
            <v>16943</v>
          </cell>
          <cell r="O92">
            <v>12702</v>
          </cell>
          <cell r="P92">
            <v>0</v>
          </cell>
          <cell r="Q92">
            <v>29645</v>
          </cell>
          <cell r="R92">
            <v>0</v>
          </cell>
          <cell r="S92">
            <v>0</v>
          </cell>
        </row>
        <row r="93">
          <cell r="B93" t="str">
            <v>pgbt</v>
          </cell>
          <cell r="C93" t="str">
            <v>Phô gia BT</v>
          </cell>
          <cell r="D93" t="str">
            <v>kg</v>
          </cell>
          <cell r="E93">
            <v>0</v>
          </cell>
          <cell r="F93">
            <v>0</v>
          </cell>
          <cell r="G93">
            <v>60</v>
          </cell>
          <cell r="H93">
            <v>0</v>
          </cell>
          <cell r="I93">
            <v>0</v>
          </cell>
          <cell r="J93">
            <v>0</v>
          </cell>
          <cell r="K93">
            <v>0</v>
          </cell>
          <cell r="L93">
            <v>0</v>
          </cell>
          <cell r="M93">
            <v>0</v>
          </cell>
          <cell r="N93">
            <v>0</v>
          </cell>
          <cell r="O93">
            <v>0</v>
          </cell>
          <cell r="P93">
            <v>0</v>
          </cell>
          <cell r="Q93">
            <v>132426</v>
          </cell>
          <cell r="R93">
            <v>7000</v>
          </cell>
          <cell r="S93">
            <v>7000</v>
          </cell>
        </row>
        <row r="94">
          <cell r="E94">
            <v>1</v>
          </cell>
          <cell r="F94" t="str">
            <v>¤ t«</v>
          </cell>
          <cell r="G94">
            <v>43</v>
          </cell>
          <cell r="H94">
            <v>5</v>
          </cell>
          <cell r="I94">
            <v>3</v>
          </cell>
          <cell r="J94">
            <v>1.3</v>
          </cell>
          <cell r="K94">
            <v>0</v>
          </cell>
          <cell r="L94">
            <v>1.05</v>
          </cell>
          <cell r="M94">
            <v>1692</v>
          </cell>
          <cell r="N94">
            <v>90079</v>
          </cell>
          <cell r="O94">
            <v>12702</v>
          </cell>
          <cell r="P94">
            <v>0</v>
          </cell>
          <cell r="Q94">
            <v>102781</v>
          </cell>
          <cell r="R94">
            <v>0</v>
          </cell>
          <cell r="S94">
            <v>0</v>
          </cell>
        </row>
        <row r="95">
          <cell r="E95">
            <v>1</v>
          </cell>
          <cell r="F95" t="str">
            <v>¤ t«</v>
          </cell>
          <cell r="G95">
            <v>17</v>
          </cell>
          <cell r="H95">
            <v>3</v>
          </cell>
          <cell r="I95">
            <v>3</v>
          </cell>
          <cell r="J95">
            <v>1.3</v>
          </cell>
          <cell r="K95">
            <v>0</v>
          </cell>
          <cell r="L95">
            <v>1.05</v>
          </cell>
          <cell r="M95">
            <v>805</v>
          </cell>
          <cell r="N95">
            <v>16943</v>
          </cell>
          <cell r="O95">
            <v>12702</v>
          </cell>
          <cell r="P95">
            <v>0</v>
          </cell>
          <cell r="Q95">
            <v>29645</v>
          </cell>
          <cell r="R95">
            <v>0</v>
          </cell>
          <cell r="S95">
            <v>0</v>
          </cell>
        </row>
        <row r="96">
          <cell r="B96" t="str">
            <v>pghd</v>
          </cell>
          <cell r="C96" t="str">
            <v>Phô giac ho¸ dÎo</v>
          </cell>
          <cell r="D96" t="str">
            <v>kg</v>
          </cell>
          <cell r="E96">
            <v>0</v>
          </cell>
          <cell r="F96">
            <v>0</v>
          </cell>
          <cell r="G96">
            <v>60</v>
          </cell>
          <cell r="H96">
            <v>0</v>
          </cell>
          <cell r="I96">
            <v>0</v>
          </cell>
          <cell r="J96">
            <v>0</v>
          </cell>
          <cell r="K96">
            <v>0</v>
          </cell>
          <cell r="L96">
            <v>0</v>
          </cell>
          <cell r="M96">
            <v>0</v>
          </cell>
          <cell r="N96">
            <v>0</v>
          </cell>
          <cell r="O96">
            <v>0</v>
          </cell>
          <cell r="P96">
            <v>0</v>
          </cell>
          <cell r="Q96">
            <v>132426</v>
          </cell>
          <cell r="R96">
            <v>10100</v>
          </cell>
          <cell r="S96">
            <v>10100</v>
          </cell>
        </row>
        <row r="97">
          <cell r="B97" t="str">
            <v>kn</v>
          </cell>
          <cell r="C97" t="str">
            <v xml:space="preserve">M¸y khoan  </v>
          </cell>
          <cell r="D97" t="str">
            <v>Ca</v>
          </cell>
          <cell r="E97">
            <v>1</v>
          </cell>
          <cell r="F97" t="str">
            <v>¤ t«</v>
          </cell>
          <cell r="G97">
            <v>43</v>
          </cell>
          <cell r="H97">
            <v>5</v>
          </cell>
          <cell r="I97">
            <v>3</v>
          </cell>
          <cell r="J97">
            <v>1.3</v>
          </cell>
          <cell r="K97">
            <v>0</v>
          </cell>
          <cell r="L97">
            <v>1.05</v>
          </cell>
          <cell r="M97">
            <v>1692</v>
          </cell>
          <cell r="N97">
            <v>90079</v>
          </cell>
          <cell r="O97">
            <v>12702</v>
          </cell>
          <cell r="P97">
            <v>0</v>
          </cell>
          <cell r="Q97">
            <v>102781</v>
          </cell>
          <cell r="R97">
            <v>0</v>
          </cell>
          <cell r="S97">
            <v>0</v>
          </cell>
        </row>
        <row r="98">
          <cell r="B98" t="str">
            <v>pgccn</v>
          </cell>
          <cell r="C98" t="str">
            <v>Phô gia chèng co ngãt</v>
          </cell>
          <cell r="D98" t="str">
            <v>kg</v>
          </cell>
          <cell r="E98">
            <v>1</v>
          </cell>
          <cell r="F98" t="str">
            <v>¤ t«</v>
          </cell>
          <cell r="G98">
            <v>17</v>
          </cell>
          <cell r="H98">
            <v>3</v>
          </cell>
          <cell r="I98">
            <v>3</v>
          </cell>
          <cell r="J98">
            <v>1.3</v>
          </cell>
          <cell r="K98">
            <v>0</v>
          </cell>
          <cell r="L98">
            <v>1.05</v>
          </cell>
          <cell r="M98">
            <v>805</v>
          </cell>
          <cell r="N98">
            <v>16943</v>
          </cell>
          <cell r="O98">
            <v>12702</v>
          </cell>
          <cell r="P98">
            <v>0</v>
          </cell>
          <cell r="Q98">
            <v>29645</v>
          </cell>
          <cell r="R98">
            <v>17500</v>
          </cell>
          <cell r="S98">
            <v>17500</v>
          </cell>
        </row>
        <row r="99">
          <cell r="B99" t="str">
            <v>m ct</v>
          </cell>
          <cell r="C99" t="str">
            <v>Mµng chèng thÊm + Phô gia dÝnh b¸m</v>
          </cell>
          <cell r="D99" t="str">
            <v>m2</v>
          </cell>
          <cell r="E99">
            <v>0</v>
          </cell>
          <cell r="F99">
            <v>0</v>
          </cell>
          <cell r="G99">
            <v>0</v>
          </cell>
          <cell r="H99">
            <v>0</v>
          </cell>
          <cell r="I99">
            <v>0</v>
          </cell>
          <cell r="J99">
            <v>0</v>
          </cell>
          <cell r="K99">
            <v>0</v>
          </cell>
          <cell r="L99">
            <v>0</v>
          </cell>
          <cell r="M99">
            <v>0</v>
          </cell>
          <cell r="N99">
            <v>0</v>
          </cell>
          <cell r="O99">
            <v>0</v>
          </cell>
          <cell r="P99">
            <v>0</v>
          </cell>
          <cell r="Q99">
            <v>0</v>
          </cell>
          <cell r="R99">
            <v>145000</v>
          </cell>
          <cell r="S99">
            <v>145000</v>
          </cell>
        </row>
        <row r="100">
          <cell r="B100" t="str">
            <v>l cs</v>
          </cell>
          <cell r="C100" t="str">
            <v>L­ìi c­a s¾t</v>
          </cell>
          <cell r="D100" t="str">
            <v>c¸i</v>
          </cell>
          <cell r="E100">
            <v>0</v>
          </cell>
          <cell r="F100">
            <v>0</v>
          </cell>
          <cell r="G100">
            <v>0</v>
          </cell>
          <cell r="H100">
            <v>0</v>
          </cell>
          <cell r="I100">
            <v>0</v>
          </cell>
          <cell r="J100">
            <v>0</v>
          </cell>
          <cell r="K100">
            <v>0</v>
          </cell>
          <cell r="L100">
            <v>0</v>
          </cell>
          <cell r="M100">
            <v>0</v>
          </cell>
          <cell r="N100">
            <v>0</v>
          </cell>
          <cell r="O100">
            <v>0</v>
          </cell>
          <cell r="P100">
            <v>0</v>
          </cell>
          <cell r="Q100">
            <v>0</v>
          </cell>
          <cell r="R100">
            <v>2500</v>
          </cell>
          <cell r="S100">
            <v>2500</v>
          </cell>
        </row>
        <row r="101">
          <cell r="B101" t="str">
            <v>b l</v>
          </cell>
          <cell r="C101" t="str">
            <v>Bul«ng</v>
          </cell>
          <cell r="D101" t="str">
            <v>c¸i</v>
          </cell>
          <cell r="E101">
            <v>0</v>
          </cell>
          <cell r="F101">
            <v>0</v>
          </cell>
          <cell r="G101">
            <v>0</v>
          </cell>
          <cell r="H101">
            <v>0</v>
          </cell>
          <cell r="I101">
            <v>0</v>
          </cell>
          <cell r="J101">
            <v>0</v>
          </cell>
          <cell r="K101">
            <v>0</v>
          </cell>
          <cell r="L101">
            <v>0</v>
          </cell>
          <cell r="M101">
            <v>0</v>
          </cell>
          <cell r="N101">
            <v>0</v>
          </cell>
          <cell r="O101">
            <v>0</v>
          </cell>
          <cell r="P101">
            <v>0</v>
          </cell>
          <cell r="Q101">
            <v>0</v>
          </cell>
          <cell r="R101">
            <v>5000</v>
          </cell>
          <cell r="S101">
            <v>5000</v>
          </cell>
        </row>
        <row r="102">
          <cell r="B102" t="str">
            <v>® c</v>
          </cell>
          <cell r="C102" t="str">
            <v>§¸ c¾t</v>
          </cell>
          <cell r="D102" t="str">
            <v>Viªn</v>
          </cell>
          <cell r="E102">
            <v>0</v>
          </cell>
          <cell r="F102">
            <v>0</v>
          </cell>
          <cell r="G102">
            <v>0</v>
          </cell>
          <cell r="H102">
            <v>0</v>
          </cell>
          <cell r="I102">
            <v>0</v>
          </cell>
          <cell r="J102">
            <v>0</v>
          </cell>
          <cell r="K102">
            <v>0</v>
          </cell>
          <cell r="L102">
            <v>0</v>
          </cell>
          <cell r="M102">
            <v>0</v>
          </cell>
          <cell r="N102">
            <v>0</v>
          </cell>
          <cell r="O102">
            <v>0</v>
          </cell>
          <cell r="P102">
            <v>0</v>
          </cell>
          <cell r="Q102">
            <v>0</v>
          </cell>
          <cell r="R102">
            <v>5000</v>
          </cell>
          <cell r="S102">
            <v>5000</v>
          </cell>
        </row>
        <row r="103">
          <cell r="B103" t="str">
            <v>¤ xy</v>
          </cell>
          <cell r="C103" t="str">
            <v>¤ xy</v>
          </cell>
          <cell r="D103" t="str">
            <v>chai</v>
          </cell>
          <cell r="E103">
            <v>0</v>
          </cell>
          <cell r="F103">
            <v>0</v>
          </cell>
          <cell r="G103">
            <v>0</v>
          </cell>
          <cell r="H103">
            <v>0</v>
          </cell>
          <cell r="I103">
            <v>0</v>
          </cell>
          <cell r="J103">
            <v>0</v>
          </cell>
          <cell r="K103">
            <v>0</v>
          </cell>
          <cell r="L103">
            <v>0</v>
          </cell>
          <cell r="M103">
            <v>0</v>
          </cell>
          <cell r="N103">
            <v>0</v>
          </cell>
          <cell r="O103">
            <v>0</v>
          </cell>
          <cell r="P103">
            <v>0</v>
          </cell>
          <cell r="Q103">
            <v>0</v>
          </cell>
          <cell r="R103">
            <v>30450</v>
          </cell>
          <cell r="S103">
            <v>30450</v>
          </cell>
        </row>
        <row r="104">
          <cell r="B104" t="str">
            <v>® ®</v>
          </cell>
          <cell r="C104" t="str">
            <v>§Êt ®Ìn</v>
          </cell>
          <cell r="D104" t="str">
            <v>kg</v>
          </cell>
          <cell r="E104">
            <v>0</v>
          </cell>
          <cell r="F104">
            <v>0</v>
          </cell>
          <cell r="G104">
            <v>0</v>
          </cell>
          <cell r="H104">
            <v>0</v>
          </cell>
          <cell r="I104">
            <v>0</v>
          </cell>
          <cell r="J104">
            <v>0</v>
          </cell>
          <cell r="K104">
            <v>0</v>
          </cell>
          <cell r="L104">
            <v>0</v>
          </cell>
          <cell r="M104">
            <v>0</v>
          </cell>
          <cell r="N104">
            <v>0</v>
          </cell>
          <cell r="O104">
            <v>0</v>
          </cell>
          <cell r="P104">
            <v>0</v>
          </cell>
          <cell r="Q104">
            <v>0</v>
          </cell>
          <cell r="R104">
            <v>5900</v>
          </cell>
          <cell r="S104">
            <v>5900</v>
          </cell>
        </row>
        <row r="105">
          <cell r="B105" t="str">
            <v>® ®Øa</v>
          </cell>
          <cell r="C105" t="str">
            <v>§inh ®Øa</v>
          </cell>
          <cell r="D105" t="str">
            <v>c¸i</v>
          </cell>
          <cell r="E105">
            <v>0</v>
          </cell>
          <cell r="F105">
            <v>0</v>
          </cell>
          <cell r="G105">
            <v>0</v>
          </cell>
          <cell r="H105">
            <v>0</v>
          </cell>
          <cell r="I105">
            <v>0</v>
          </cell>
          <cell r="J105">
            <v>0</v>
          </cell>
          <cell r="K105">
            <v>0</v>
          </cell>
          <cell r="L105">
            <v>0</v>
          </cell>
          <cell r="M105">
            <v>0</v>
          </cell>
          <cell r="N105">
            <v>0</v>
          </cell>
          <cell r="O105">
            <v>0</v>
          </cell>
          <cell r="P105">
            <v>0</v>
          </cell>
          <cell r="Q105">
            <v>0</v>
          </cell>
          <cell r="R105">
            <v>2000</v>
          </cell>
          <cell r="S105">
            <v>2000</v>
          </cell>
        </row>
        <row r="106">
          <cell r="B106" t="str">
            <v>® cr</v>
          </cell>
          <cell r="C106" t="str">
            <v>§inh Cr¨mp«ng</v>
          </cell>
          <cell r="D106" t="str">
            <v>c¸i</v>
          </cell>
          <cell r="E106">
            <v>0</v>
          </cell>
          <cell r="F106">
            <v>0</v>
          </cell>
          <cell r="G106">
            <v>0</v>
          </cell>
          <cell r="H106">
            <v>0</v>
          </cell>
          <cell r="I106">
            <v>0</v>
          </cell>
          <cell r="J106">
            <v>0</v>
          </cell>
          <cell r="K106">
            <v>0</v>
          </cell>
          <cell r="L106">
            <v>0</v>
          </cell>
          <cell r="M106">
            <v>0</v>
          </cell>
          <cell r="N106">
            <v>0</v>
          </cell>
          <cell r="O106">
            <v>0</v>
          </cell>
          <cell r="P106">
            <v>0</v>
          </cell>
          <cell r="Q106">
            <v>0</v>
          </cell>
          <cell r="R106">
            <v>2000</v>
          </cell>
          <cell r="S106">
            <v>2000</v>
          </cell>
        </row>
        <row r="107">
          <cell r="B107" t="str">
            <v>® ®­êng</v>
          </cell>
          <cell r="C107" t="str">
            <v>§inh ®­êng</v>
          </cell>
          <cell r="D107" t="str">
            <v>c¸i</v>
          </cell>
          <cell r="E107">
            <v>0</v>
          </cell>
          <cell r="F107">
            <v>0</v>
          </cell>
          <cell r="G107">
            <v>0</v>
          </cell>
          <cell r="H107">
            <v>0</v>
          </cell>
          <cell r="I107">
            <v>0</v>
          </cell>
          <cell r="J107">
            <v>0</v>
          </cell>
          <cell r="K107">
            <v>0</v>
          </cell>
          <cell r="L107">
            <v>0</v>
          </cell>
          <cell r="M107">
            <v>0</v>
          </cell>
          <cell r="N107">
            <v>0</v>
          </cell>
          <cell r="O107">
            <v>0</v>
          </cell>
          <cell r="P107">
            <v>0</v>
          </cell>
          <cell r="Q107">
            <v>0</v>
          </cell>
          <cell r="R107">
            <v>18000</v>
          </cell>
          <cell r="S107">
            <v>18000</v>
          </cell>
        </row>
        <row r="108">
          <cell r="B108" t="str">
            <v>d bc</v>
          </cell>
          <cell r="C108" t="str">
            <v>DÇu b«i tr¬n</v>
          </cell>
          <cell r="D108" t="str">
            <v>kg</v>
          </cell>
          <cell r="E108">
            <v>0</v>
          </cell>
          <cell r="F108">
            <v>0</v>
          </cell>
          <cell r="G108">
            <v>0</v>
          </cell>
          <cell r="H108">
            <v>0</v>
          </cell>
          <cell r="I108">
            <v>0</v>
          </cell>
          <cell r="J108">
            <v>0</v>
          </cell>
          <cell r="K108">
            <v>0</v>
          </cell>
          <cell r="L108">
            <v>0</v>
          </cell>
          <cell r="M108">
            <v>0</v>
          </cell>
          <cell r="N108">
            <v>0</v>
          </cell>
          <cell r="O108">
            <v>0</v>
          </cell>
          <cell r="P108">
            <v>0</v>
          </cell>
          <cell r="Q108">
            <v>0</v>
          </cell>
          <cell r="R108">
            <v>10000</v>
          </cell>
          <cell r="S108">
            <v>10000</v>
          </cell>
        </row>
        <row r="109">
          <cell r="B109" t="str">
            <v>« g</v>
          </cell>
          <cell r="C109" t="str">
            <v>èng gen</v>
          </cell>
          <cell r="D109" t="str">
            <v>m</v>
          </cell>
          <cell r="E109">
            <v>0</v>
          </cell>
          <cell r="F109">
            <v>0</v>
          </cell>
          <cell r="G109">
            <v>0</v>
          </cell>
          <cell r="H109">
            <v>0</v>
          </cell>
          <cell r="I109">
            <v>0</v>
          </cell>
          <cell r="J109">
            <v>0</v>
          </cell>
          <cell r="K109">
            <v>0</v>
          </cell>
          <cell r="L109">
            <v>0</v>
          </cell>
          <cell r="M109">
            <v>0</v>
          </cell>
          <cell r="N109">
            <v>0</v>
          </cell>
          <cell r="O109">
            <v>0</v>
          </cell>
          <cell r="P109">
            <v>0</v>
          </cell>
          <cell r="Q109">
            <v>0</v>
          </cell>
          <cell r="R109">
            <v>25000</v>
          </cell>
          <cell r="S109">
            <v>25000</v>
          </cell>
        </row>
        <row r="110">
          <cell r="B110" t="str">
            <v>« n</v>
          </cell>
          <cell r="C110" t="str">
            <v>èng nèi</v>
          </cell>
          <cell r="D110" t="str">
            <v>m</v>
          </cell>
          <cell r="E110">
            <v>0</v>
          </cell>
          <cell r="F110">
            <v>0</v>
          </cell>
          <cell r="G110">
            <v>0</v>
          </cell>
          <cell r="H110">
            <v>0</v>
          </cell>
          <cell r="I110">
            <v>0</v>
          </cell>
          <cell r="J110">
            <v>0</v>
          </cell>
          <cell r="K110">
            <v>0</v>
          </cell>
          <cell r="L110">
            <v>0</v>
          </cell>
          <cell r="M110">
            <v>0</v>
          </cell>
          <cell r="N110">
            <v>0</v>
          </cell>
          <cell r="O110">
            <v>0</v>
          </cell>
          <cell r="P110">
            <v>0</v>
          </cell>
          <cell r="Q110">
            <v>0</v>
          </cell>
          <cell r="R110">
            <v>25000</v>
          </cell>
          <cell r="S110">
            <v>25000</v>
          </cell>
        </row>
        <row r="111">
          <cell r="B111" t="str">
            <v>« t</v>
          </cell>
          <cell r="C111" t="str">
            <v>èng thÐp d=100</v>
          </cell>
          <cell r="D111" t="str">
            <v>m</v>
          </cell>
          <cell r="E111">
            <v>0</v>
          </cell>
          <cell r="F111">
            <v>0</v>
          </cell>
          <cell r="G111">
            <v>0</v>
          </cell>
          <cell r="H111">
            <v>0</v>
          </cell>
          <cell r="I111">
            <v>0</v>
          </cell>
          <cell r="J111">
            <v>0</v>
          </cell>
          <cell r="K111">
            <v>0</v>
          </cell>
          <cell r="L111">
            <v>0</v>
          </cell>
          <cell r="M111">
            <v>0</v>
          </cell>
          <cell r="N111">
            <v>0</v>
          </cell>
          <cell r="O111">
            <v>0</v>
          </cell>
          <cell r="P111">
            <v>0</v>
          </cell>
          <cell r="Q111">
            <v>0</v>
          </cell>
          <cell r="R111">
            <v>80000</v>
          </cell>
          <cell r="S111">
            <v>80000</v>
          </cell>
        </row>
        <row r="112">
          <cell r="B112" t="str">
            <v>l l</v>
          </cell>
          <cell r="C112" t="str">
            <v>LËp l¸ch</v>
          </cell>
          <cell r="D112" t="str">
            <v>bé</v>
          </cell>
          <cell r="E112">
            <v>0</v>
          </cell>
          <cell r="F112">
            <v>0</v>
          </cell>
          <cell r="G112">
            <v>0</v>
          </cell>
          <cell r="H112">
            <v>0</v>
          </cell>
          <cell r="I112">
            <v>0</v>
          </cell>
          <cell r="J112">
            <v>0</v>
          </cell>
          <cell r="K112">
            <v>0</v>
          </cell>
          <cell r="L112">
            <v>0</v>
          </cell>
          <cell r="M112">
            <v>0</v>
          </cell>
          <cell r="N112">
            <v>0</v>
          </cell>
          <cell r="O112">
            <v>0</v>
          </cell>
          <cell r="P112">
            <v>0</v>
          </cell>
          <cell r="Q112">
            <v>0</v>
          </cell>
          <cell r="R112">
            <v>100000</v>
          </cell>
          <cell r="S112">
            <v>100000</v>
          </cell>
        </row>
        <row r="113">
          <cell r="B113" t="str">
            <v>S¬n</v>
          </cell>
          <cell r="C113" t="str">
            <v>S¬n</v>
          </cell>
          <cell r="D113" t="str">
            <v>kg</v>
          </cell>
          <cell r="E113">
            <v>0</v>
          </cell>
          <cell r="F113">
            <v>0</v>
          </cell>
          <cell r="G113">
            <v>0</v>
          </cell>
          <cell r="H113">
            <v>0</v>
          </cell>
          <cell r="I113">
            <v>0</v>
          </cell>
          <cell r="J113">
            <v>0</v>
          </cell>
          <cell r="K113">
            <v>0</v>
          </cell>
          <cell r="L113">
            <v>0</v>
          </cell>
          <cell r="M113">
            <v>0</v>
          </cell>
          <cell r="N113">
            <v>0</v>
          </cell>
          <cell r="O113">
            <v>0</v>
          </cell>
          <cell r="P113">
            <v>0</v>
          </cell>
          <cell r="Q113">
            <v>0</v>
          </cell>
          <cell r="R113">
            <v>50000</v>
          </cell>
          <cell r="S113">
            <v>50000</v>
          </cell>
        </row>
        <row r="114">
          <cell r="B114" t="str">
            <v>t ®</v>
          </cell>
          <cell r="C114" t="str">
            <v>T¨ng ®¬</v>
          </cell>
          <cell r="D114" t="str">
            <v>c¸i</v>
          </cell>
          <cell r="E114">
            <v>0</v>
          </cell>
          <cell r="F114">
            <v>0</v>
          </cell>
          <cell r="G114">
            <v>0</v>
          </cell>
          <cell r="H114">
            <v>0</v>
          </cell>
          <cell r="I114">
            <v>0</v>
          </cell>
          <cell r="J114">
            <v>0</v>
          </cell>
          <cell r="K114">
            <v>0</v>
          </cell>
          <cell r="L114">
            <v>0</v>
          </cell>
          <cell r="M114">
            <v>0</v>
          </cell>
          <cell r="N114">
            <v>0</v>
          </cell>
          <cell r="O114">
            <v>0</v>
          </cell>
          <cell r="P114">
            <v>0</v>
          </cell>
          <cell r="Q114">
            <v>0</v>
          </cell>
          <cell r="R114">
            <v>15400</v>
          </cell>
          <cell r="S114">
            <v>15400</v>
          </cell>
        </row>
        <row r="115">
          <cell r="B115" t="str">
            <v>t vg</v>
          </cell>
          <cell r="C115" t="str">
            <v>Tµ vÑt gç</v>
          </cell>
          <cell r="D115" t="str">
            <v>thanh</v>
          </cell>
          <cell r="E115">
            <v>0</v>
          </cell>
          <cell r="F115">
            <v>0</v>
          </cell>
          <cell r="G115">
            <v>0</v>
          </cell>
          <cell r="H115">
            <v>0</v>
          </cell>
          <cell r="I115">
            <v>0</v>
          </cell>
          <cell r="J115">
            <v>0</v>
          </cell>
          <cell r="K115">
            <v>0</v>
          </cell>
          <cell r="L115">
            <v>0</v>
          </cell>
          <cell r="M115">
            <v>0</v>
          </cell>
          <cell r="N115">
            <v>0</v>
          </cell>
          <cell r="O115">
            <v>0</v>
          </cell>
          <cell r="P115">
            <v>0</v>
          </cell>
          <cell r="Q115">
            <v>0</v>
          </cell>
          <cell r="R115">
            <v>125000</v>
          </cell>
          <cell r="S115">
            <v>125000</v>
          </cell>
        </row>
        <row r="116">
          <cell r="B116" t="str">
            <v>X¨ng</v>
          </cell>
          <cell r="C116" t="str">
            <v>X¨ng</v>
          </cell>
          <cell r="D116" t="str">
            <v>kg</v>
          </cell>
          <cell r="E116">
            <v>0</v>
          </cell>
          <cell r="F116">
            <v>0</v>
          </cell>
          <cell r="G116">
            <v>0</v>
          </cell>
          <cell r="H116">
            <v>0</v>
          </cell>
          <cell r="I116">
            <v>0</v>
          </cell>
          <cell r="J116">
            <v>0</v>
          </cell>
          <cell r="K116">
            <v>0</v>
          </cell>
          <cell r="L116">
            <v>0</v>
          </cell>
          <cell r="M116">
            <v>0</v>
          </cell>
          <cell r="N116">
            <v>0</v>
          </cell>
          <cell r="O116">
            <v>0</v>
          </cell>
          <cell r="P116">
            <v>0</v>
          </cell>
          <cell r="Q116">
            <v>0</v>
          </cell>
          <cell r="R116">
            <v>6000</v>
          </cell>
          <cell r="S116">
            <v>6000</v>
          </cell>
        </row>
        <row r="117">
          <cell r="B117" t="str">
            <v>dm</v>
          </cell>
          <cell r="C117" t="str">
            <v>DÇu mazut</v>
          </cell>
          <cell r="D117" t="str">
            <v>kg</v>
          </cell>
          <cell r="E117">
            <v>0</v>
          </cell>
          <cell r="F117">
            <v>0</v>
          </cell>
          <cell r="G117">
            <v>0</v>
          </cell>
          <cell r="H117">
            <v>0</v>
          </cell>
          <cell r="I117">
            <v>0</v>
          </cell>
          <cell r="J117">
            <v>0</v>
          </cell>
          <cell r="K117">
            <v>0</v>
          </cell>
          <cell r="L117">
            <v>0</v>
          </cell>
          <cell r="M117">
            <v>0</v>
          </cell>
          <cell r="N117">
            <v>0</v>
          </cell>
          <cell r="O117">
            <v>0</v>
          </cell>
          <cell r="P117">
            <v>0</v>
          </cell>
          <cell r="Q117">
            <v>0</v>
          </cell>
          <cell r="R117">
            <v>4600</v>
          </cell>
          <cell r="S117">
            <v>4600</v>
          </cell>
        </row>
        <row r="118">
          <cell r="B118" t="str">
            <v>« n+n</v>
          </cell>
          <cell r="C118" t="str">
            <v>èng gang+n¾p ®Ëy</v>
          </cell>
          <cell r="D118" t="str">
            <v>kg</v>
          </cell>
          <cell r="E118">
            <v>0</v>
          </cell>
          <cell r="F118">
            <v>0</v>
          </cell>
          <cell r="G118">
            <v>0</v>
          </cell>
          <cell r="H118">
            <v>0</v>
          </cell>
          <cell r="I118">
            <v>0</v>
          </cell>
          <cell r="J118">
            <v>0</v>
          </cell>
          <cell r="K118">
            <v>0</v>
          </cell>
          <cell r="L118">
            <v>0</v>
          </cell>
          <cell r="M118">
            <v>0</v>
          </cell>
          <cell r="N118">
            <v>0</v>
          </cell>
          <cell r="O118">
            <v>0</v>
          </cell>
          <cell r="P118">
            <v>0</v>
          </cell>
          <cell r="Q118">
            <v>0</v>
          </cell>
          <cell r="R118">
            <v>8000</v>
          </cell>
          <cell r="S118">
            <v>8000</v>
          </cell>
        </row>
        <row r="119">
          <cell r="B119" t="str">
            <v>t c</v>
          </cell>
          <cell r="C119" t="str">
            <v>Than c¸m</v>
          </cell>
          <cell r="D119" t="str">
            <v>kg</v>
          </cell>
          <cell r="E119">
            <v>0</v>
          </cell>
          <cell r="F119">
            <v>0</v>
          </cell>
          <cell r="G119">
            <v>0</v>
          </cell>
          <cell r="H119">
            <v>0</v>
          </cell>
          <cell r="I119">
            <v>0</v>
          </cell>
          <cell r="J119">
            <v>0</v>
          </cell>
          <cell r="K119">
            <v>0</v>
          </cell>
          <cell r="L119">
            <v>0</v>
          </cell>
          <cell r="M119">
            <v>0</v>
          </cell>
          <cell r="N119">
            <v>0</v>
          </cell>
          <cell r="O119">
            <v>0</v>
          </cell>
          <cell r="P119">
            <v>0</v>
          </cell>
          <cell r="Q119">
            <v>0</v>
          </cell>
          <cell r="R119">
            <v>800</v>
          </cell>
          <cell r="S119">
            <v>800</v>
          </cell>
        </row>
        <row r="120">
          <cell r="B120" t="str">
            <v>gtc</v>
          </cell>
          <cell r="C120" t="str">
            <v>G¹ch thñ c«ng 2 lç</v>
          </cell>
          <cell r="D120" t="str">
            <v>viªn</v>
          </cell>
          <cell r="E120">
            <v>0</v>
          </cell>
          <cell r="F120">
            <v>0</v>
          </cell>
          <cell r="G120">
            <v>0</v>
          </cell>
          <cell r="H120">
            <v>0</v>
          </cell>
          <cell r="I120">
            <v>0</v>
          </cell>
          <cell r="J120">
            <v>0</v>
          </cell>
          <cell r="K120">
            <v>0</v>
          </cell>
          <cell r="L120">
            <v>0</v>
          </cell>
          <cell r="M120">
            <v>0</v>
          </cell>
          <cell r="N120">
            <v>0</v>
          </cell>
          <cell r="O120">
            <v>0</v>
          </cell>
          <cell r="P120">
            <v>0</v>
          </cell>
          <cell r="Q120">
            <v>0</v>
          </cell>
          <cell r="R120">
            <v>500</v>
          </cell>
          <cell r="S120">
            <v>500</v>
          </cell>
        </row>
        <row r="121">
          <cell r="B121" t="str">
            <v>ms</v>
          </cell>
          <cell r="C121" t="str">
            <v>Mãc s¾t</v>
          </cell>
          <cell r="D121" t="str">
            <v>c¸i</v>
          </cell>
          <cell r="E121">
            <v>0</v>
          </cell>
          <cell r="F121">
            <v>0</v>
          </cell>
          <cell r="G121">
            <v>0</v>
          </cell>
          <cell r="H121">
            <v>0</v>
          </cell>
          <cell r="I121">
            <v>0</v>
          </cell>
          <cell r="J121">
            <v>0</v>
          </cell>
          <cell r="K121">
            <v>0</v>
          </cell>
          <cell r="L121">
            <v>0</v>
          </cell>
          <cell r="M121">
            <v>0</v>
          </cell>
          <cell r="N121">
            <v>0</v>
          </cell>
          <cell r="O121">
            <v>0</v>
          </cell>
          <cell r="P121">
            <v>0</v>
          </cell>
          <cell r="Q121">
            <v>0</v>
          </cell>
          <cell r="R121">
            <v>1500</v>
          </cell>
          <cell r="S121">
            <v>1500</v>
          </cell>
        </row>
        <row r="122">
          <cell r="B122" t="str">
            <v>PVC</v>
          </cell>
          <cell r="C122" t="str">
            <v>èng PVC</v>
          </cell>
          <cell r="D122" t="str">
            <v>m</v>
          </cell>
          <cell r="E122">
            <v>0</v>
          </cell>
          <cell r="F122">
            <v>0</v>
          </cell>
          <cell r="G122">
            <v>0</v>
          </cell>
          <cell r="H122">
            <v>0</v>
          </cell>
          <cell r="I122">
            <v>0</v>
          </cell>
          <cell r="J122">
            <v>0</v>
          </cell>
          <cell r="K122">
            <v>0</v>
          </cell>
          <cell r="L122">
            <v>0</v>
          </cell>
          <cell r="M122">
            <v>0</v>
          </cell>
          <cell r="N122">
            <v>0</v>
          </cell>
          <cell r="O122">
            <v>0</v>
          </cell>
          <cell r="P122">
            <v>0</v>
          </cell>
          <cell r="Q122">
            <v>0</v>
          </cell>
          <cell r="R122">
            <v>30000</v>
          </cell>
          <cell r="S122">
            <v>30000</v>
          </cell>
        </row>
        <row r="123">
          <cell r="B123" t="str">
            <v>cñi</v>
          </cell>
          <cell r="C123" t="str">
            <v>cñi</v>
          </cell>
          <cell r="D123" t="str">
            <v>kg</v>
          </cell>
          <cell r="E123">
            <v>0</v>
          </cell>
          <cell r="F123">
            <v>0</v>
          </cell>
          <cell r="G123">
            <v>0</v>
          </cell>
          <cell r="H123">
            <v>0</v>
          </cell>
          <cell r="I123">
            <v>0</v>
          </cell>
          <cell r="J123">
            <v>0</v>
          </cell>
          <cell r="K123">
            <v>0</v>
          </cell>
          <cell r="L123">
            <v>0</v>
          </cell>
          <cell r="M123">
            <v>0</v>
          </cell>
          <cell r="N123">
            <v>0</v>
          </cell>
          <cell r="O123">
            <v>0</v>
          </cell>
          <cell r="P123">
            <v>0</v>
          </cell>
          <cell r="Q123">
            <v>0</v>
          </cell>
          <cell r="R123">
            <v>600</v>
          </cell>
          <cell r="S123">
            <v>600</v>
          </cell>
        </row>
        <row r="128">
          <cell r="L128">
            <v>1.05</v>
          </cell>
          <cell r="M128">
            <v>805</v>
          </cell>
          <cell r="N128">
            <v>14337</v>
          </cell>
          <cell r="O128">
            <v>16133</v>
          </cell>
        </row>
        <row r="135">
          <cell r="B135" t="str">
            <v>KH</v>
          </cell>
          <cell r="C135" t="str">
            <v>NC-BËc</v>
          </cell>
          <cell r="D135" t="str">
            <v>§V</v>
          </cell>
          <cell r="E135" t="str">
            <v>T.L­îng §V</v>
          </cell>
          <cell r="F135" t="str">
            <v>P.TiÖn V/C</v>
          </cell>
          <cell r="G135" t="str">
            <v>Cù Ly V/C T.TÕ (Km)</v>
          </cell>
          <cell r="H135" t="str">
            <v>CÊp §­êng</v>
          </cell>
          <cell r="I135" t="str">
            <v>CÊp Lo¹i VËt T­</v>
          </cell>
          <cell r="J135" t="str">
            <v>HÖ sè BH</v>
          </cell>
          <cell r="K135" t="str">
            <v>HÖ sè NHB</v>
          </cell>
          <cell r="L135" t="str">
            <v>HÖ sè VAT</v>
          </cell>
          <cell r="M135" t="str">
            <v>G.C­íc 89/CP</v>
          </cell>
          <cell r="N135" t="str">
            <v>Chi PhÝ V/C</v>
          </cell>
          <cell r="O135" t="str">
            <v>C.PhÝ bèc dì (§ång)</v>
          </cell>
          <cell r="P135" t="str">
            <v>Chi phÝ tù ®æ (§ång)</v>
          </cell>
          <cell r="Q135" t="str">
            <v>Tæng C.PhÝ V/C (§ång)</v>
          </cell>
          <cell r="R135" t="str">
            <v>Ngµy C«ng</v>
          </cell>
        </row>
        <row r="136">
          <cell r="B136"/>
        </row>
        <row r="137">
          <cell r="B137">
            <v>1</v>
          </cell>
          <cell r="C137">
            <v>2</v>
          </cell>
          <cell r="D137">
            <v>3</v>
          </cell>
          <cell r="E137">
            <v>4</v>
          </cell>
          <cell r="F137">
            <v>5</v>
          </cell>
          <cell r="G137">
            <v>6</v>
          </cell>
          <cell r="H137">
            <v>7</v>
          </cell>
          <cell r="I137">
            <v>8</v>
          </cell>
          <cell r="J137">
            <v>9</v>
          </cell>
          <cell r="K137">
            <v>10</v>
          </cell>
          <cell r="L137">
            <v>11</v>
          </cell>
          <cell r="M137">
            <v>12</v>
          </cell>
          <cell r="N137" t="str">
            <v>13=4x6x9x10x12/11</v>
          </cell>
          <cell r="O137">
            <v>14</v>
          </cell>
          <cell r="P137">
            <v>15</v>
          </cell>
          <cell r="Q137" t="str">
            <v>16 = 13+14+15</v>
          </cell>
          <cell r="R137">
            <v>16</v>
          </cell>
        </row>
        <row r="139">
          <cell r="B139" t="str">
            <v>2,5/7</v>
          </cell>
          <cell r="C139" t="str">
            <v>Nh©n c«ng 2,5/7</v>
          </cell>
          <cell r="D139" t="str">
            <v xml:space="preserve">C«ng </v>
          </cell>
          <cell r="E139">
            <v>0</v>
          </cell>
          <cell r="F139">
            <v>0</v>
          </cell>
          <cell r="G139">
            <v>0</v>
          </cell>
          <cell r="H139">
            <v>0</v>
          </cell>
          <cell r="I139">
            <v>0</v>
          </cell>
          <cell r="J139">
            <v>0</v>
          </cell>
          <cell r="K139">
            <v>0</v>
          </cell>
          <cell r="L139">
            <v>0</v>
          </cell>
          <cell r="M139">
            <v>0</v>
          </cell>
          <cell r="N139">
            <v>0</v>
          </cell>
          <cell r="O139">
            <v>0</v>
          </cell>
          <cell r="P139">
            <v>0</v>
          </cell>
          <cell r="Q139">
            <v>0</v>
          </cell>
          <cell r="R139">
            <v>13215</v>
          </cell>
          <cell r="S139">
            <v>13215</v>
          </cell>
        </row>
        <row r="140">
          <cell r="B140" t="str">
            <v>2,7/7</v>
          </cell>
          <cell r="C140" t="str">
            <v>Nh©n c«ng 2,7/7</v>
          </cell>
          <cell r="D140" t="str">
            <v xml:space="preserve">C«ng </v>
          </cell>
          <cell r="E140">
            <v>0</v>
          </cell>
          <cell r="F140">
            <v>0</v>
          </cell>
          <cell r="G140">
            <v>0</v>
          </cell>
          <cell r="H140">
            <v>0</v>
          </cell>
          <cell r="I140">
            <v>0</v>
          </cell>
          <cell r="J140">
            <v>0</v>
          </cell>
          <cell r="K140">
            <v>0</v>
          </cell>
          <cell r="L140">
            <v>0</v>
          </cell>
          <cell r="M140">
            <v>0</v>
          </cell>
          <cell r="N140">
            <v>0</v>
          </cell>
          <cell r="O140">
            <v>0</v>
          </cell>
          <cell r="P140">
            <v>0</v>
          </cell>
          <cell r="Q140">
            <v>0</v>
          </cell>
          <cell r="R140">
            <v>13481</v>
          </cell>
          <cell r="S140">
            <v>13481</v>
          </cell>
        </row>
        <row r="141">
          <cell r="B141" t="str">
            <v>3,0/7</v>
          </cell>
          <cell r="C141" t="str">
            <v>Nh©n c«ng 3,0/7</v>
          </cell>
          <cell r="D141" t="str">
            <v xml:space="preserve">C«ng </v>
          </cell>
          <cell r="E141">
            <v>0</v>
          </cell>
          <cell r="F141">
            <v>0</v>
          </cell>
          <cell r="G141">
            <v>0</v>
          </cell>
          <cell r="H141">
            <v>0</v>
          </cell>
          <cell r="I141">
            <v>0</v>
          </cell>
          <cell r="J141">
            <v>0</v>
          </cell>
          <cell r="K141">
            <v>0</v>
          </cell>
          <cell r="L141">
            <v>0</v>
          </cell>
          <cell r="M141">
            <v>0</v>
          </cell>
          <cell r="N141">
            <v>0</v>
          </cell>
          <cell r="O141">
            <v>0</v>
          </cell>
          <cell r="P141">
            <v>0</v>
          </cell>
          <cell r="Q141">
            <v>0</v>
          </cell>
          <cell r="R141">
            <v>13878</v>
          </cell>
          <cell r="S141">
            <v>13878</v>
          </cell>
        </row>
        <row r="142">
          <cell r="B142" t="str">
            <v>3,2/7</v>
          </cell>
          <cell r="C142" t="str">
            <v>Nh©n c«ng 3,2/7</v>
          </cell>
          <cell r="D142" t="str">
            <v xml:space="preserve">C«ng </v>
          </cell>
          <cell r="E142">
            <v>0</v>
          </cell>
          <cell r="F142">
            <v>0</v>
          </cell>
          <cell r="G142">
            <v>0</v>
          </cell>
          <cell r="H142">
            <v>0</v>
          </cell>
          <cell r="I142">
            <v>0</v>
          </cell>
          <cell r="J142">
            <v>0</v>
          </cell>
          <cell r="K142">
            <v>0</v>
          </cell>
          <cell r="L142">
            <v>0</v>
          </cell>
          <cell r="M142">
            <v>0</v>
          </cell>
          <cell r="N142">
            <v>0</v>
          </cell>
          <cell r="O142">
            <v>0</v>
          </cell>
          <cell r="P142">
            <v>0</v>
          </cell>
          <cell r="Q142">
            <v>0</v>
          </cell>
          <cell r="R142">
            <v>14171</v>
          </cell>
          <cell r="S142">
            <v>14171</v>
          </cell>
        </row>
        <row r="143">
          <cell r="B143" t="str">
            <v>3,5/7</v>
          </cell>
          <cell r="C143" t="str">
            <v>Nh©n c«ng 3,5/7</v>
          </cell>
          <cell r="D143" t="str">
            <v xml:space="preserve">C«ng </v>
          </cell>
          <cell r="E143">
            <v>0</v>
          </cell>
          <cell r="F143">
            <v>0</v>
          </cell>
          <cell r="G143">
            <v>0</v>
          </cell>
          <cell r="H143">
            <v>0</v>
          </cell>
          <cell r="I143">
            <v>0</v>
          </cell>
          <cell r="J143">
            <v>0</v>
          </cell>
          <cell r="K143">
            <v>0</v>
          </cell>
          <cell r="L143">
            <v>0</v>
          </cell>
          <cell r="M143">
            <v>0</v>
          </cell>
          <cell r="N143">
            <v>0</v>
          </cell>
          <cell r="O143">
            <v>0</v>
          </cell>
          <cell r="P143">
            <v>0</v>
          </cell>
          <cell r="Q143">
            <v>0</v>
          </cell>
          <cell r="R143">
            <v>14611</v>
          </cell>
          <cell r="S143">
            <v>14611</v>
          </cell>
        </row>
        <row r="144">
          <cell r="B144" t="str">
            <v>3,7/7</v>
          </cell>
          <cell r="C144" t="str">
            <v>Nh©n c«ng 3,7/7</v>
          </cell>
          <cell r="D144" t="str">
            <v xml:space="preserve">C«ng </v>
          </cell>
          <cell r="E144">
            <v>0</v>
          </cell>
          <cell r="F144">
            <v>0</v>
          </cell>
          <cell r="G144">
            <v>0</v>
          </cell>
          <cell r="H144">
            <v>0</v>
          </cell>
          <cell r="I144">
            <v>0</v>
          </cell>
          <cell r="J144">
            <v>0</v>
          </cell>
          <cell r="K144">
            <v>0</v>
          </cell>
          <cell r="L144">
            <v>0</v>
          </cell>
          <cell r="M144">
            <v>0</v>
          </cell>
          <cell r="N144">
            <v>0</v>
          </cell>
          <cell r="O144">
            <v>0</v>
          </cell>
          <cell r="P144">
            <v>0</v>
          </cell>
          <cell r="Q144">
            <v>0</v>
          </cell>
          <cell r="R144">
            <v>14904</v>
          </cell>
          <cell r="S144">
            <v>14904</v>
          </cell>
        </row>
        <row r="145">
          <cell r="B145" t="str">
            <v>4,0/7</v>
          </cell>
          <cell r="C145" t="str">
            <v>Nh©n c«ng 4,0/7</v>
          </cell>
          <cell r="D145" t="str">
            <v xml:space="preserve">C«ng </v>
          </cell>
          <cell r="E145">
            <v>0</v>
          </cell>
          <cell r="F145">
            <v>0</v>
          </cell>
          <cell r="G145">
            <v>0</v>
          </cell>
          <cell r="H145">
            <v>0</v>
          </cell>
          <cell r="I145">
            <v>0</v>
          </cell>
          <cell r="J145">
            <v>0</v>
          </cell>
          <cell r="K145">
            <v>0</v>
          </cell>
          <cell r="L145">
            <v>0</v>
          </cell>
          <cell r="M145">
            <v>0</v>
          </cell>
          <cell r="N145">
            <v>0</v>
          </cell>
          <cell r="O145">
            <v>0</v>
          </cell>
          <cell r="P145">
            <v>0</v>
          </cell>
          <cell r="Q145">
            <v>0</v>
          </cell>
          <cell r="R145">
            <v>15344</v>
          </cell>
          <cell r="S145">
            <v>15344</v>
          </cell>
        </row>
        <row r="146">
          <cell r="B146" t="str">
            <v>4,5/7</v>
          </cell>
          <cell r="C146" t="str">
            <v>Nh©n c«ng 4,5/7</v>
          </cell>
          <cell r="D146" t="str">
            <v xml:space="preserve">C«ng </v>
          </cell>
          <cell r="E146">
            <v>0</v>
          </cell>
          <cell r="F146">
            <v>0</v>
          </cell>
          <cell r="G146">
            <v>0</v>
          </cell>
          <cell r="H146">
            <v>0</v>
          </cell>
          <cell r="I146">
            <v>0</v>
          </cell>
          <cell r="J146">
            <v>0</v>
          </cell>
          <cell r="K146">
            <v>0</v>
          </cell>
          <cell r="L146">
            <v>0</v>
          </cell>
          <cell r="M146">
            <v>0</v>
          </cell>
          <cell r="N146">
            <v>0</v>
          </cell>
          <cell r="O146">
            <v>0</v>
          </cell>
          <cell r="P146">
            <v>0</v>
          </cell>
          <cell r="Q146">
            <v>0</v>
          </cell>
          <cell r="R146">
            <v>16914</v>
          </cell>
          <cell r="S146">
            <v>16914</v>
          </cell>
        </row>
        <row r="147">
          <cell r="B147" t="str">
            <v>5,0/7</v>
          </cell>
          <cell r="C147" t="str">
            <v>Nh©n c«ng 5,0/7</v>
          </cell>
          <cell r="D147" t="str">
            <v xml:space="preserve">C«ng </v>
          </cell>
          <cell r="E147">
            <v>0</v>
          </cell>
          <cell r="F147">
            <v>0</v>
          </cell>
          <cell r="G147">
            <v>0</v>
          </cell>
          <cell r="H147">
            <v>0</v>
          </cell>
          <cell r="I147">
            <v>0</v>
          </cell>
          <cell r="J147">
            <v>0</v>
          </cell>
          <cell r="K147">
            <v>0</v>
          </cell>
          <cell r="L147">
            <v>0</v>
          </cell>
          <cell r="M147">
            <v>0</v>
          </cell>
          <cell r="N147">
            <v>0</v>
          </cell>
          <cell r="O147">
            <v>0</v>
          </cell>
          <cell r="P147">
            <v>0</v>
          </cell>
          <cell r="Q147">
            <v>0</v>
          </cell>
          <cell r="R147">
            <v>18484</v>
          </cell>
          <cell r="S147">
            <v>18484</v>
          </cell>
        </row>
        <row r="158">
          <cell r="B158" t="str">
            <v>KH</v>
          </cell>
          <cell r="C158" t="str">
            <v>M¸y thi c«ng</v>
          </cell>
          <cell r="D158" t="str">
            <v>§V</v>
          </cell>
          <cell r="E158" t="str">
            <v>T.L­îng §V</v>
          </cell>
          <cell r="F158" t="str">
            <v>P.TiÖn V/C</v>
          </cell>
          <cell r="G158" t="str">
            <v>Cù Ly V/C T.TÕ (Km)</v>
          </cell>
          <cell r="H158" t="str">
            <v>CÊp §­êng</v>
          </cell>
          <cell r="I158" t="str">
            <v>CÊp Lo¹i VËt T­</v>
          </cell>
          <cell r="J158" t="str">
            <v>HÖ sè BH</v>
          </cell>
          <cell r="K158" t="str">
            <v>HÖ sè NHB</v>
          </cell>
          <cell r="L158" t="str">
            <v>HÖ sè VAT</v>
          </cell>
          <cell r="M158" t="str">
            <v>G.C­íc 89/CP</v>
          </cell>
          <cell r="N158" t="str">
            <v>Chi PhÝ V/C</v>
          </cell>
          <cell r="O158" t="str">
            <v>C.PhÝ bèc dì (§ång)</v>
          </cell>
          <cell r="P158" t="str">
            <v>Chi phÝ tù ®æ (§ång)</v>
          </cell>
          <cell r="Q158" t="str">
            <v>Tæng C.PhÝ V/C (§ång)</v>
          </cell>
          <cell r="R158" t="str">
            <v>§¬n gi¸</v>
          </cell>
        </row>
        <row r="160">
          <cell r="B160">
            <v>1</v>
          </cell>
          <cell r="C160">
            <v>2</v>
          </cell>
          <cell r="D160">
            <v>3</v>
          </cell>
          <cell r="E160">
            <v>4</v>
          </cell>
          <cell r="F160">
            <v>5</v>
          </cell>
          <cell r="G160">
            <v>6</v>
          </cell>
          <cell r="H160">
            <v>7</v>
          </cell>
          <cell r="I160">
            <v>8</v>
          </cell>
          <cell r="J160">
            <v>9</v>
          </cell>
          <cell r="K160">
            <v>10</v>
          </cell>
          <cell r="L160">
            <v>11</v>
          </cell>
          <cell r="M160">
            <v>12</v>
          </cell>
          <cell r="N160" t="str">
            <v>13=4x6x9x10x12/11</v>
          </cell>
          <cell r="O160">
            <v>14</v>
          </cell>
          <cell r="P160">
            <v>15</v>
          </cell>
          <cell r="Q160" t="str">
            <v>16 = 13+14+15</v>
          </cell>
          <cell r="R160">
            <v>16</v>
          </cell>
        </row>
        <row r="161">
          <cell r="B161" t="str">
            <v>«tn7</v>
          </cell>
          <cell r="C161" t="str">
            <v>¤t« t­íi nhùa 7T</v>
          </cell>
          <cell r="D161" t="str">
            <v>Ca</v>
          </cell>
          <cell r="E161">
            <v>0</v>
          </cell>
          <cell r="F161">
            <v>0</v>
          </cell>
          <cell r="G161">
            <v>0</v>
          </cell>
          <cell r="H161">
            <v>0</v>
          </cell>
          <cell r="I161">
            <v>0</v>
          </cell>
          <cell r="J161">
            <v>0</v>
          </cell>
          <cell r="K161">
            <v>0</v>
          </cell>
          <cell r="L161">
            <v>0</v>
          </cell>
          <cell r="M161">
            <v>0</v>
          </cell>
          <cell r="N161">
            <v>0</v>
          </cell>
          <cell r="O161">
            <v>0</v>
          </cell>
          <cell r="P161">
            <v>0</v>
          </cell>
          <cell r="Q161">
            <v>0</v>
          </cell>
          <cell r="R161">
            <v>745096</v>
          </cell>
          <cell r="S161">
            <v>745096</v>
          </cell>
        </row>
        <row r="162">
          <cell r="B162" t="str">
            <v>«tn5</v>
          </cell>
          <cell r="C162" t="str">
            <v>¤t« t­íi n­íc 5m3</v>
          </cell>
          <cell r="D162" t="str">
            <v>Ca</v>
          </cell>
          <cell r="E162">
            <v>0</v>
          </cell>
          <cell r="F162">
            <v>0</v>
          </cell>
          <cell r="G162">
            <v>0</v>
          </cell>
          <cell r="H162">
            <v>0</v>
          </cell>
          <cell r="I162">
            <v>0</v>
          </cell>
          <cell r="J162">
            <v>0</v>
          </cell>
          <cell r="K162">
            <v>0</v>
          </cell>
          <cell r="L162">
            <v>0</v>
          </cell>
          <cell r="M162">
            <v>0</v>
          </cell>
          <cell r="N162">
            <v>0</v>
          </cell>
          <cell r="O162">
            <v>0</v>
          </cell>
          <cell r="P162">
            <v>0</v>
          </cell>
          <cell r="Q162">
            <v>0</v>
          </cell>
          <cell r="R162">
            <v>343052</v>
          </cell>
          <cell r="S162">
            <v>343052</v>
          </cell>
        </row>
        <row r="163">
          <cell r="B163" t="str">
            <v>«10</v>
          </cell>
          <cell r="C163" t="str">
            <v>¤t« tù ®æ 10T</v>
          </cell>
          <cell r="D163" t="str">
            <v>Ca</v>
          </cell>
          <cell r="E163">
            <v>0</v>
          </cell>
          <cell r="F163">
            <v>0</v>
          </cell>
          <cell r="G163">
            <v>0</v>
          </cell>
          <cell r="H163">
            <v>0</v>
          </cell>
          <cell r="I163">
            <v>0</v>
          </cell>
          <cell r="J163">
            <v>0</v>
          </cell>
          <cell r="K163">
            <v>0</v>
          </cell>
          <cell r="L163">
            <v>0</v>
          </cell>
          <cell r="M163">
            <v>0</v>
          </cell>
          <cell r="N163">
            <v>0</v>
          </cell>
          <cell r="O163">
            <v>0</v>
          </cell>
          <cell r="P163">
            <v>0</v>
          </cell>
          <cell r="Q163">
            <v>0</v>
          </cell>
          <cell r="R163">
            <v>525740</v>
          </cell>
          <cell r="S163">
            <v>525740</v>
          </cell>
        </row>
        <row r="164">
          <cell r="B164" t="str">
            <v>«7</v>
          </cell>
          <cell r="C164" t="str">
            <v>¤t« tù ®æ 7T</v>
          </cell>
          <cell r="D164" t="str">
            <v>Ca</v>
          </cell>
          <cell r="E164">
            <v>0</v>
          </cell>
          <cell r="F164">
            <v>0</v>
          </cell>
          <cell r="G164">
            <v>0</v>
          </cell>
          <cell r="H164">
            <v>0</v>
          </cell>
          <cell r="I164">
            <v>0</v>
          </cell>
          <cell r="J164">
            <v>0</v>
          </cell>
          <cell r="K164">
            <v>0</v>
          </cell>
          <cell r="L164">
            <v>0</v>
          </cell>
          <cell r="M164">
            <v>0</v>
          </cell>
          <cell r="N164">
            <v>0</v>
          </cell>
          <cell r="O164">
            <v>0</v>
          </cell>
          <cell r="P164">
            <v>0</v>
          </cell>
          <cell r="Q164">
            <v>0</v>
          </cell>
          <cell r="R164">
            <v>444551</v>
          </cell>
          <cell r="S164">
            <v>444551</v>
          </cell>
        </row>
        <row r="165">
          <cell r="B165" t="str">
            <v>«6</v>
          </cell>
          <cell r="C165" t="str">
            <v>¤t« v/c BT 6m3</v>
          </cell>
          <cell r="D165" t="str">
            <v>Ca</v>
          </cell>
          <cell r="E165">
            <v>0</v>
          </cell>
          <cell r="F165">
            <v>0</v>
          </cell>
          <cell r="G165">
            <v>0</v>
          </cell>
          <cell r="H165">
            <v>0</v>
          </cell>
          <cell r="I165">
            <v>0</v>
          </cell>
          <cell r="J165">
            <v>0</v>
          </cell>
          <cell r="K165">
            <v>0</v>
          </cell>
          <cell r="L165">
            <v>0</v>
          </cell>
          <cell r="M165">
            <v>0</v>
          </cell>
          <cell r="N165">
            <v>0</v>
          </cell>
          <cell r="O165">
            <v>0</v>
          </cell>
          <cell r="P165">
            <v>0</v>
          </cell>
          <cell r="Q165">
            <v>0</v>
          </cell>
          <cell r="R165">
            <v>697345</v>
          </cell>
          <cell r="S165">
            <v>697345</v>
          </cell>
        </row>
        <row r="166">
          <cell r="B166" t="str">
            <v>®bl25</v>
          </cell>
          <cell r="C166" t="str">
            <v>§Çm b¸nh lèp 25T</v>
          </cell>
          <cell r="D166" t="str">
            <v>Ca</v>
          </cell>
          <cell r="E166">
            <v>0</v>
          </cell>
          <cell r="F166">
            <v>0</v>
          </cell>
          <cell r="G166">
            <v>0</v>
          </cell>
          <cell r="H166">
            <v>0</v>
          </cell>
          <cell r="I166">
            <v>0</v>
          </cell>
          <cell r="J166">
            <v>0</v>
          </cell>
          <cell r="K166">
            <v>0</v>
          </cell>
          <cell r="L166">
            <v>0</v>
          </cell>
          <cell r="M166">
            <v>0</v>
          </cell>
          <cell r="N166">
            <v>0</v>
          </cell>
          <cell r="O166">
            <v>0</v>
          </cell>
          <cell r="P166">
            <v>0</v>
          </cell>
          <cell r="Q166">
            <v>0</v>
          </cell>
          <cell r="R166">
            <v>505651</v>
          </cell>
          <cell r="S166">
            <v>505651</v>
          </cell>
        </row>
        <row r="167">
          <cell r="B167" t="str">
            <v>bv</v>
          </cell>
          <cell r="C167" t="str">
            <v>B¬m v÷a XM</v>
          </cell>
          <cell r="D167" t="str">
            <v>Ca</v>
          </cell>
          <cell r="E167">
            <v>0</v>
          </cell>
          <cell r="F167">
            <v>0</v>
          </cell>
          <cell r="G167">
            <v>0</v>
          </cell>
          <cell r="H167">
            <v>0</v>
          </cell>
          <cell r="I167">
            <v>0</v>
          </cell>
          <cell r="J167">
            <v>0</v>
          </cell>
          <cell r="K167">
            <v>0</v>
          </cell>
          <cell r="L167">
            <v>0</v>
          </cell>
          <cell r="M167">
            <v>0</v>
          </cell>
          <cell r="N167">
            <v>0</v>
          </cell>
          <cell r="O167">
            <v>0</v>
          </cell>
          <cell r="P167">
            <v>0</v>
          </cell>
          <cell r="Q167">
            <v>0</v>
          </cell>
          <cell r="R167">
            <v>112728</v>
          </cell>
          <cell r="S167">
            <v>112728</v>
          </cell>
        </row>
        <row r="168">
          <cell r="B168" t="str">
            <v>c10</v>
          </cell>
          <cell r="C168" t="str">
            <v>CÈu 10T</v>
          </cell>
          <cell r="D168" t="str">
            <v>Ca</v>
          </cell>
          <cell r="E168">
            <v>0</v>
          </cell>
          <cell r="F168">
            <v>0</v>
          </cell>
          <cell r="G168">
            <v>0</v>
          </cell>
          <cell r="H168">
            <v>0</v>
          </cell>
          <cell r="I168">
            <v>0</v>
          </cell>
          <cell r="J168">
            <v>0</v>
          </cell>
          <cell r="K168">
            <v>0</v>
          </cell>
          <cell r="L168">
            <v>0</v>
          </cell>
          <cell r="M168">
            <v>0</v>
          </cell>
          <cell r="N168">
            <v>0</v>
          </cell>
          <cell r="O168">
            <v>0</v>
          </cell>
          <cell r="P168">
            <v>0</v>
          </cell>
          <cell r="Q168">
            <v>0</v>
          </cell>
          <cell r="R168">
            <v>615511</v>
          </cell>
          <cell r="S168">
            <v>615511</v>
          </cell>
        </row>
        <row r="169">
          <cell r="B169" t="str">
            <v>c16</v>
          </cell>
          <cell r="C169" t="str">
            <v>CÈu 16T</v>
          </cell>
          <cell r="D169" t="str">
            <v>Ca</v>
          </cell>
          <cell r="E169">
            <v>0</v>
          </cell>
          <cell r="F169">
            <v>0</v>
          </cell>
          <cell r="G169">
            <v>0</v>
          </cell>
          <cell r="H169">
            <v>0</v>
          </cell>
          <cell r="I169">
            <v>0</v>
          </cell>
          <cell r="J169">
            <v>0</v>
          </cell>
          <cell r="K169">
            <v>0</v>
          </cell>
          <cell r="L169">
            <v>0</v>
          </cell>
          <cell r="M169">
            <v>0</v>
          </cell>
          <cell r="N169">
            <v>0</v>
          </cell>
          <cell r="O169">
            <v>0</v>
          </cell>
          <cell r="P169">
            <v>0</v>
          </cell>
          <cell r="Q169">
            <v>0</v>
          </cell>
          <cell r="R169">
            <v>823425</v>
          </cell>
          <cell r="S169">
            <v>823425</v>
          </cell>
        </row>
        <row r="170">
          <cell r="B170" t="str">
            <v>c25</v>
          </cell>
          <cell r="C170" t="str">
            <v>CÈu 25T</v>
          </cell>
          <cell r="D170" t="str">
            <v>Ca</v>
          </cell>
          <cell r="E170">
            <v>0</v>
          </cell>
          <cell r="F170">
            <v>0</v>
          </cell>
          <cell r="G170">
            <v>0</v>
          </cell>
          <cell r="H170">
            <v>0</v>
          </cell>
          <cell r="I170">
            <v>0</v>
          </cell>
          <cell r="J170">
            <v>0</v>
          </cell>
          <cell r="K170">
            <v>0</v>
          </cell>
          <cell r="L170">
            <v>0</v>
          </cell>
          <cell r="M170">
            <v>0</v>
          </cell>
          <cell r="N170">
            <v>0</v>
          </cell>
          <cell r="O170">
            <v>0</v>
          </cell>
          <cell r="P170">
            <v>0</v>
          </cell>
          <cell r="Q170">
            <v>0</v>
          </cell>
          <cell r="R170">
            <v>1148366</v>
          </cell>
          <cell r="S170">
            <v>1148366</v>
          </cell>
        </row>
        <row r="171">
          <cell r="B171" t="str">
            <v>c5</v>
          </cell>
          <cell r="C171" t="str">
            <v>CÈu 5T</v>
          </cell>
          <cell r="D171" t="str">
            <v>Ca</v>
          </cell>
          <cell r="E171">
            <v>0</v>
          </cell>
          <cell r="F171">
            <v>0</v>
          </cell>
          <cell r="G171">
            <v>0</v>
          </cell>
          <cell r="H171">
            <v>0</v>
          </cell>
          <cell r="I171">
            <v>0</v>
          </cell>
          <cell r="J171">
            <v>0</v>
          </cell>
          <cell r="K171">
            <v>0</v>
          </cell>
          <cell r="L171">
            <v>0</v>
          </cell>
          <cell r="M171">
            <v>0</v>
          </cell>
          <cell r="N171">
            <v>0</v>
          </cell>
          <cell r="O171">
            <v>0</v>
          </cell>
          <cell r="P171">
            <v>0</v>
          </cell>
          <cell r="Q171">
            <v>0</v>
          </cell>
          <cell r="R171">
            <v>292034</v>
          </cell>
          <cell r="S171">
            <v>292034</v>
          </cell>
        </row>
        <row r="172">
          <cell r="B172" t="str">
            <v>cx50</v>
          </cell>
          <cell r="C172" t="str">
            <v>CÈu xÝch 50T</v>
          </cell>
          <cell r="D172" t="str">
            <v>Ca</v>
          </cell>
          <cell r="E172">
            <v>0</v>
          </cell>
          <cell r="F172">
            <v>0</v>
          </cell>
          <cell r="G172">
            <v>0</v>
          </cell>
          <cell r="H172">
            <v>0</v>
          </cell>
          <cell r="I172">
            <v>0</v>
          </cell>
          <cell r="J172">
            <v>0</v>
          </cell>
          <cell r="K172">
            <v>0</v>
          </cell>
          <cell r="L172">
            <v>0</v>
          </cell>
          <cell r="M172">
            <v>0</v>
          </cell>
          <cell r="N172">
            <v>0</v>
          </cell>
          <cell r="O172">
            <v>0</v>
          </cell>
          <cell r="P172">
            <v>0</v>
          </cell>
          <cell r="Q172">
            <v>0</v>
          </cell>
          <cell r="R172">
            <v>1639226</v>
          </cell>
          <cell r="S172">
            <v>1639226</v>
          </cell>
        </row>
        <row r="173">
          <cell r="B173" t="str">
            <v>k250</v>
          </cell>
          <cell r="C173" t="str">
            <v>KÝch 250T</v>
          </cell>
          <cell r="D173" t="str">
            <v>Ca</v>
          </cell>
          <cell r="E173">
            <v>0</v>
          </cell>
          <cell r="F173">
            <v>0</v>
          </cell>
          <cell r="G173">
            <v>0</v>
          </cell>
          <cell r="H173">
            <v>0</v>
          </cell>
          <cell r="I173">
            <v>0</v>
          </cell>
          <cell r="J173">
            <v>0</v>
          </cell>
          <cell r="K173">
            <v>0</v>
          </cell>
          <cell r="L173">
            <v>0</v>
          </cell>
          <cell r="M173">
            <v>0</v>
          </cell>
          <cell r="N173">
            <v>0</v>
          </cell>
          <cell r="O173">
            <v>0</v>
          </cell>
          <cell r="P173">
            <v>0</v>
          </cell>
          <cell r="Q173">
            <v>0</v>
          </cell>
          <cell r="R173">
            <v>86813</v>
          </cell>
          <cell r="S173">
            <v>86813</v>
          </cell>
        </row>
        <row r="174">
          <cell r="B174" t="str">
            <v>k500</v>
          </cell>
          <cell r="C174" t="str">
            <v>KÝch 500T</v>
          </cell>
          <cell r="D174" t="str">
            <v>Ca</v>
          </cell>
          <cell r="E174">
            <v>0</v>
          </cell>
          <cell r="F174">
            <v>0</v>
          </cell>
          <cell r="G174">
            <v>0</v>
          </cell>
          <cell r="H174">
            <v>0</v>
          </cell>
          <cell r="I174">
            <v>0</v>
          </cell>
          <cell r="J174">
            <v>0</v>
          </cell>
          <cell r="K174">
            <v>0</v>
          </cell>
          <cell r="L174">
            <v>0</v>
          </cell>
          <cell r="M174">
            <v>0</v>
          </cell>
          <cell r="N174">
            <v>0</v>
          </cell>
          <cell r="O174">
            <v>0</v>
          </cell>
          <cell r="P174">
            <v>0</v>
          </cell>
          <cell r="Q174">
            <v>0</v>
          </cell>
          <cell r="R174">
            <v>102248</v>
          </cell>
          <cell r="S174">
            <v>102248</v>
          </cell>
        </row>
        <row r="175">
          <cell r="B175" t="str">
            <v>l10</v>
          </cell>
          <cell r="C175" t="str">
            <v>Lu 10T</v>
          </cell>
          <cell r="D175" t="str">
            <v>Ca</v>
          </cell>
          <cell r="E175">
            <v>0</v>
          </cell>
          <cell r="F175">
            <v>0</v>
          </cell>
          <cell r="G175">
            <v>0</v>
          </cell>
          <cell r="H175">
            <v>0</v>
          </cell>
          <cell r="I175">
            <v>0</v>
          </cell>
          <cell r="J175">
            <v>0</v>
          </cell>
          <cell r="K175">
            <v>0</v>
          </cell>
          <cell r="L175">
            <v>0</v>
          </cell>
          <cell r="M175">
            <v>0</v>
          </cell>
          <cell r="N175">
            <v>0</v>
          </cell>
          <cell r="O175">
            <v>0</v>
          </cell>
          <cell r="P175">
            <v>0</v>
          </cell>
          <cell r="Q175">
            <v>0</v>
          </cell>
          <cell r="R175">
            <v>288922</v>
          </cell>
          <cell r="S175">
            <v>288922</v>
          </cell>
        </row>
        <row r="176">
          <cell r="B176" t="str">
            <v>lbl16</v>
          </cell>
          <cell r="C176" t="str">
            <v>Lu b¸nh lèp 16T</v>
          </cell>
          <cell r="D176" t="str">
            <v>Ca</v>
          </cell>
          <cell r="E176">
            <v>0</v>
          </cell>
          <cell r="F176">
            <v>0</v>
          </cell>
          <cell r="G176">
            <v>0</v>
          </cell>
          <cell r="H176">
            <v>0</v>
          </cell>
          <cell r="I176">
            <v>0</v>
          </cell>
          <cell r="J176">
            <v>0</v>
          </cell>
          <cell r="K176">
            <v>0</v>
          </cell>
          <cell r="L176">
            <v>0</v>
          </cell>
          <cell r="M176">
            <v>0</v>
          </cell>
          <cell r="N176">
            <v>0</v>
          </cell>
          <cell r="O176">
            <v>0</v>
          </cell>
          <cell r="P176">
            <v>0</v>
          </cell>
          <cell r="Q176">
            <v>0</v>
          </cell>
          <cell r="R176">
            <v>432053</v>
          </cell>
          <cell r="S176">
            <v>432053</v>
          </cell>
        </row>
        <row r="177">
          <cell r="B177" t="str">
            <v>lbl25</v>
          </cell>
          <cell r="C177" t="str">
            <v>Lu b¸nh lèp 25T</v>
          </cell>
          <cell r="D177" t="str">
            <v>Ca</v>
          </cell>
          <cell r="E177">
            <v>0</v>
          </cell>
          <cell r="F177">
            <v>0</v>
          </cell>
          <cell r="G177">
            <v>0</v>
          </cell>
          <cell r="H177">
            <v>0</v>
          </cell>
          <cell r="I177">
            <v>0</v>
          </cell>
          <cell r="J177">
            <v>0</v>
          </cell>
          <cell r="K177">
            <v>0</v>
          </cell>
          <cell r="L177">
            <v>0</v>
          </cell>
          <cell r="M177">
            <v>0</v>
          </cell>
          <cell r="N177">
            <v>0</v>
          </cell>
          <cell r="O177">
            <v>0</v>
          </cell>
          <cell r="P177">
            <v>0</v>
          </cell>
          <cell r="Q177">
            <v>0</v>
          </cell>
          <cell r="R177">
            <v>505651</v>
          </cell>
          <cell r="S177">
            <v>505651</v>
          </cell>
        </row>
        <row r="178">
          <cell r="B178" t="str">
            <v>lbt16</v>
          </cell>
          <cell r="C178" t="str">
            <v>Lu b¸nh thÐp 16T</v>
          </cell>
          <cell r="D178" t="str">
            <v>Ca</v>
          </cell>
          <cell r="E178">
            <v>0</v>
          </cell>
          <cell r="F178">
            <v>0</v>
          </cell>
          <cell r="G178">
            <v>0</v>
          </cell>
          <cell r="H178">
            <v>0</v>
          </cell>
          <cell r="I178">
            <v>0</v>
          </cell>
          <cell r="J178">
            <v>0</v>
          </cell>
          <cell r="K178">
            <v>0</v>
          </cell>
          <cell r="L178">
            <v>0</v>
          </cell>
          <cell r="M178">
            <v>0</v>
          </cell>
          <cell r="N178">
            <v>0</v>
          </cell>
          <cell r="O178">
            <v>0</v>
          </cell>
          <cell r="P178">
            <v>0</v>
          </cell>
          <cell r="Q178">
            <v>0</v>
          </cell>
          <cell r="R178">
            <v>414375</v>
          </cell>
          <cell r="S178">
            <v>414375</v>
          </cell>
        </row>
        <row r="179">
          <cell r="B179" t="str">
            <v>lr25</v>
          </cell>
          <cell r="C179" t="str">
            <v>Lu rung 25T</v>
          </cell>
          <cell r="D179" t="str">
            <v>Ca</v>
          </cell>
          <cell r="E179">
            <v>0</v>
          </cell>
          <cell r="F179">
            <v>0</v>
          </cell>
          <cell r="G179">
            <v>0</v>
          </cell>
          <cell r="H179">
            <v>0</v>
          </cell>
          <cell r="I179">
            <v>0</v>
          </cell>
          <cell r="J179">
            <v>0</v>
          </cell>
          <cell r="K179">
            <v>0</v>
          </cell>
          <cell r="L179">
            <v>0</v>
          </cell>
          <cell r="M179">
            <v>0</v>
          </cell>
          <cell r="N179">
            <v>0</v>
          </cell>
          <cell r="O179">
            <v>0</v>
          </cell>
          <cell r="P179">
            <v>0</v>
          </cell>
          <cell r="Q179">
            <v>0</v>
          </cell>
          <cell r="R179">
            <v>928648</v>
          </cell>
          <cell r="S179">
            <v>928648</v>
          </cell>
        </row>
        <row r="180">
          <cell r="B180" t="str">
            <v>m®&lt;0,8</v>
          </cell>
          <cell r="C180" t="str">
            <v>M¸y ®µo &lt;=0,8m3</v>
          </cell>
          <cell r="D180" t="str">
            <v>Ca</v>
          </cell>
          <cell r="E180">
            <v>0</v>
          </cell>
          <cell r="F180">
            <v>0</v>
          </cell>
          <cell r="G180">
            <v>0</v>
          </cell>
          <cell r="H180">
            <v>0</v>
          </cell>
          <cell r="I180">
            <v>0</v>
          </cell>
          <cell r="J180">
            <v>0</v>
          </cell>
          <cell r="K180">
            <v>0</v>
          </cell>
          <cell r="L180">
            <v>0</v>
          </cell>
          <cell r="M180">
            <v>0</v>
          </cell>
          <cell r="N180">
            <v>0</v>
          </cell>
          <cell r="O180">
            <v>0</v>
          </cell>
          <cell r="P180">
            <v>0</v>
          </cell>
          <cell r="Q180">
            <v>0</v>
          </cell>
          <cell r="R180">
            <v>705849</v>
          </cell>
          <cell r="S180">
            <v>705849</v>
          </cell>
        </row>
        <row r="181">
          <cell r="B181" t="str">
            <v>®25</v>
          </cell>
          <cell r="C181" t="str">
            <v>M¸y ®Çm 25T</v>
          </cell>
          <cell r="D181" t="str">
            <v>Ca</v>
          </cell>
          <cell r="E181">
            <v>0</v>
          </cell>
          <cell r="F181">
            <v>0</v>
          </cell>
          <cell r="G181">
            <v>0</v>
          </cell>
          <cell r="H181">
            <v>0</v>
          </cell>
          <cell r="I181">
            <v>0</v>
          </cell>
          <cell r="J181">
            <v>0</v>
          </cell>
          <cell r="K181">
            <v>0</v>
          </cell>
          <cell r="L181">
            <v>0</v>
          </cell>
          <cell r="M181">
            <v>0</v>
          </cell>
          <cell r="N181">
            <v>0</v>
          </cell>
          <cell r="O181">
            <v>0</v>
          </cell>
          <cell r="P181">
            <v>0</v>
          </cell>
          <cell r="Q181">
            <v>0</v>
          </cell>
          <cell r="R181">
            <v>505651</v>
          </cell>
          <cell r="S181">
            <v>505651</v>
          </cell>
        </row>
        <row r="182">
          <cell r="B182" t="str">
            <v>®9</v>
          </cell>
          <cell r="C182" t="str">
            <v>M¸y ®Çm 9T</v>
          </cell>
          <cell r="D182" t="str">
            <v>Ca</v>
          </cell>
          <cell r="E182">
            <v>0</v>
          </cell>
          <cell r="F182">
            <v>0</v>
          </cell>
          <cell r="G182">
            <v>0</v>
          </cell>
          <cell r="H182">
            <v>0</v>
          </cell>
          <cell r="I182">
            <v>0</v>
          </cell>
          <cell r="J182">
            <v>0</v>
          </cell>
          <cell r="K182">
            <v>0</v>
          </cell>
          <cell r="L182">
            <v>0</v>
          </cell>
          <cell r="M182">
            <v>0</v>
          </cell>
          <cell r="N182">
            <v>0</v>
          </cell>
          <cell r="O182">
            <v>0</v>
          </cell>
          <cell r="P182">
            <v>0</v>
          </cell>
          <cell r="Q182">
            <v>0</v>
          </cell>
          <cell r="R182">
            <v>443844</v>
          </cell>
          <cell r="S182">
            <v>443844</v>
          </cell>
        </row>
        <row r="183">
          <cell r="B183" t="str">
            <v>®b1</v>
          </cell>
          <cell r="C183" t="str">
            <v>M¸y ®Çm bµn 1KW</v>
          </cell>
          <cell r="D183" t="str">
            <v>Ca</v>
          </cell>
          <cell r="E183">
            <v>0</v>
          </cell>
          <cell r="F183">
            <v>0</v>
          </cell>
          <cell r="G183">
            <v>0</v>
          </cell>
          <cell r="H183">
            <v>0</v>
          </cell>
          <cell r="I183">
            <v>0</v>
          </cell>
          <cell r="J183">
            <v>0</v>
          </cell>
          <cell r="K183">
            <v>0</v>
          </cell>
          <cell r="L183">
            <v>0</v>
          </cell>
          <cell r="M183">
            <v>0</v>
          </cell>
          <cell r="N183">
            <v>0</v>
          </cell>
          <cell r="O183">
            <v>0</v>
          </cell>
          <cell r="P183">
            <v>0</v>
          </cell>
          <cell r="Q183">
            <v>0</v>
          </cell>
          <cell r="R183">
            <v>32525</v>
          </cell>
          <cell r="S183">
            <v>32525</v>
          </cell>
        </row>
        <row r="184">
          <cell r="B184" t="str">
            <v>® d1,5</v>
          </cell>
          <cell r="C184" t="str">
            <v>M¸y ®Çm dïi 1,5KW</v>
          </cell>
          <cell r="D184" t="str">
            <v>Ca</v>
          </cell>
          <cell r="E184">
            <v>0</v>
          </cell>
          <cell r="F184">
            <v>0</v>
          </cell>
          <cell r="G184">
            <v>0</v>
          </cell>
          <cell r="H184">
            <v>0</v>
          </cell>
          <cell r="I184">
            <v>0</v>
          </cell>
          <cell r="J184">
            <v>0</v>
          </cell>
          <cell r="K184">
            <v>0</v>
          </cell>
          <cell r="L184">
            <v>0</v>
          </cell>
          <cell r="M184">
            <v>0</v>
          </cell>
          <cell r="N184">
            <v>0</v>
          </cell>
          <cell r="O184">
            <v>0</v>
          </cell>
          <cell r="P184">
            <v>0</v>
          </cell>
          <cell r="Q184">
            <v>0</v>
          </cell>
          <cell r="R184">
            <v>37456</v>
          </cell>
          <cell r="S184">
            <v>37456</v>
          </cell>
        </row>
        <row r="185">
          <cell r="B185" t="str">
            <v>bn20</v>
          </cell>
          <cell r="C185" t="str">
            <v>M¸y b¬m n­íc 20KW</v>
          </cell>
          <cell r="D185" t="str">
            <v>Ca</v>
          </cell>
          <cell r="E185">
            <v>0</v>
          </cell>
          <cell r="F185">
            <v>0</v>
          </cell>
          <cell r="G185">
            <v>0</v>
          </cell>
          <cell r="H185">
            <v>0</v>
          </cell>
          <cell r="I185">
            <v>0</v>
          </cell>
          <cell r="J185">
            <v>0</v>
          </cell>
          <cell r="K185">
            <v>0</v>
          </cell>
          <cell r="L185">
            <v>0</v>
          </cell>
          <cell r="M185">
            <v>0</v>
          </cell>
          <cell r="N185">
            <v>0</v>
          </cell>
          <cell r="O185">
            <v>0</v>
          </cell>
          <cell r="P185">
            <v>0</v>
          </cell>
          <cell r="Q185">
            <v>0</v>
          </cell>
          <cell r="R185">
            <v>107630</v>
          </cell>
          <cell r="S185">
            <v>107630</v>
          </cell>
        </row>
        <row r="186">
          <cell r="B186" t="str">
            <v>bn75</v>
          </cell>
          <cell r="C186" t="str">
            <v>M¸y b¬m n­íc 75CV</v>
          </cell>
          <cell r="D186" t="str">
            <v>Ca</v>
          </cell>
          <cell r="E186">
            <v>0</v>
          </cell>
          <cell r="F186">
            <v>0</v>
          </cell>
          <cell r="G186">
            <v>0</v>
          </cell>
          <cell r="H186">
            <v>0</v>
          </cell>
          <cell r="I186">
            <v>0</v>
          </cell>
          <cell r="J186">
            <v>0</v>
          </cell>
          <cell r="K186">
            <v>0</v>
          </cell>
          <cell r="L186">
            <v>0</v>
          </cell>
          <cell r="M186">
            <v>0</v>
          </cell>
          <cell r="N186">
            <v>0</v>
          </cell>
          <cell r="O186">
            <v>0</v>
          </cell>
          <cell r="P186">
            <v>0</v>
          </cell>
          <cell r="Q186">
            <v>0</v>
          </cell>
          <cell r="R186">
            <v>466499</v>
          </cell>
          <cell r="S186">
            <v>466499</v>
          </cell>
        </row>
        <row r="187">
          <cell r="B187" t="str">
            <v>cc</v>
          </cell>
          <cell r="C187" t="str">
            <v>M¸y c¾t</v>
          </cell>
          <cell r="D187" t="str">
            <v>Ca</v>
          </cell>
          <cell r="E187">
            <v>0</v>
          </cell>
          <cell r="F187">
            <v>0</v>
          </cell>
          <cell r="G187">
            <v>0</v>
          </cell>
          <cell r="H187">
            <v>0</v>
          </cell>
          <cell r="I187">
            <v>0</v>
          </cell>
          <cell r="J187">
            <v>0</v>
          </cell>
          <cell r="K187">
            <v>0</v>
          </cell>
          <cell r="L187">
            <v>0</v>
          </cell>
          <cell r="M187">
            <v>0</v>
          </cell>
          <cell r="N187">
            <v>0</v>
          </cell>
          <cell r="O187">
            <v>0</v>
          </cell>
          <cell r="P187">
            <v>0</v>
          </cell>
          <cell r="Q187">
            <v>0</v>
          </cell>
          <cell r="R187">
            <v>39789</v>
          </cell>
          <cell r="S187">
            <v>39789</v>
          </cell>
        </row>
        <row r="188">
          <cell r="B188" t="str">
            <v>c«5</v>
          </cell>
          <cell r="C188" t="str">
            <v>M¸y c¾t èng 5KW</v>
          </cell>
          <cell r="D188" t="str">
            <v>Ca</v>
          </cell>
          <cell r="E188">
            <v>0</v>
          </cell>
          <cell r="F188">
            <v>0</v>
          </cell>
          <cell r="G188">
            <v>0</v>
          </cell>
          <cell r="H188">
            <v>0</v>
          </cell>
          <cell r="I188">
            <v>0</v>
          </cell>
          <cell r="J188">
            <v>0</v>
          </cell>
          <cell r="K188">
            <v>0</v>
          </cell>
          <cell r="L188">
            <v>0</v>
          </cell>
          <cell r="M188">
            <v>0</v>
          </cell>
          <cell r="N188">
            <v>0</v>
          </cell>
          <cell r="O188">
            <v>0</v>
          </cell>
          <cell r="P188">
            <v>0</v>
          </cell>
          <cell r="Q188">
            <v>0</v>
          </cell>
          <cell r="R188">
            <v>46496</v>
          </cell>
          <cell r="S188">
            <v>46496</v>
          </cell>
        </row>
        <row r="189">
          <cell r="B189" t="str">
            <v>ct</v>
          </cell>
          <cell r="C189" t="str">
            <v>M¸y c¾t thÐp</v>
          </cell>
          <cell r="D189" t="str">
            <v>Ca</v>
          </cell>
          <cell r="E189">
            <v>0</v>
          </cell>
          <cell r="F189">
            <v>0</v>
          </cell>
          <cell r="G189">
            <v>0</v>
          </cell>
          <cell r="H189">
            <v>0</v>
          </cell>
          <cell r="I189">
            <v>0</v>
          </cell>
          <cell r="J189">
            <v>0</v>
          </cell>
          <cell r="K189">
            <v>0</v>
          </cell>
          <cell r="L189">
            <v>0</v>
          </cell>
          <cell r="M189">
            <v>0</v>
          </cell>
          <cell r="N189">
            <v>0</v>
          </cell>
          <cell r="O189">
            <v>0</v>
          </cell>
          <cell r="P189">
            <v>0</v>
          </cell>
          <cell r="Q189">
            <v>0</v>
          </cell>
          <cell r="R189">
            <v>164322</v>
          </cell>
          <cell r="S189">
            <v>164322</v>
          </cell>
        </row>
        <row r="190">
          <cell r="B190" t="str">
            <v>cuct</v>
          </cell>
          <cell r="C190" t="str">
            <v>M¸y c¾t uèn cèt thÐp</v>
          </cell>
          <cell r="D190" t="str">
            <v>Ca</v>
          </cell>
          <cell r="E190">
            <v>0</v>
          </cell>
          <cell r="F190">
            <v>0</v>
          </cell>
          <cell r="G190">
            <v>0</v>
          </cell>
          <cell r="H190">
            <v>0</v>
          </cell>
          <cell r="I190">
            <v>0</v>
          </cell>
          <cell r="J190">
            <v>0</v>
          </cell>
          <cell r="K190">
            <v>0</v>
          </cell>
          <cell r="L190">
            <v>0</v>
          </cell>
          <cell r="M190">
            <v>0</v>
          </cell>
          <cell r="N190">
            <v>0</v>
          </cell>
          <cell r="O190">
            <v>0</v>
          </cell>
          <cell r="P190">
            <v>0</v>
          </cell>
          <cell r="Q190">
            <v>0</v>
          </cell>
          <cell r="R190">
            <v>39789</v>
          </cell>
          <cell r="S190">
            <v>39789</v>
          </cell>
        </row>
        <row r="191">
          <cell r="B191" t="str">
            <v>c «</v>
          </cell>
          <cell r="C191" t="str">
            <v>M¸y cuèn èng</v>
          </cell>
          <cell r="D191" t="str">
            <v>Ca</v>
          </cell>
          <cell r="E191">
            <v>0</v>
          </cell>
          <cell r="F191">
            <v>0</v>
          </cell>
          <cell r="G191">
            <v>0</v>
          </cell>
          <cell r="H191">
            <v>0</v>
          </cell>
          <cell r="I191">
            <v>0</v>
          </cell>
          <cell r="J191">
            <v>0</v>
          </cell>
          <cell r="K191">
            <v>0</v>
          </cell>
          <cell r="L191">
            <v>0</v>
          </cell>
          <cell r="M191">
            <v>0</v>
          </cell>
          <cell r="N191">
            <v>0</v>
          </cell>
          <cell r="O191">
            <v>0</v>
          </cell>
          <cell r="P191">
            <v>0</v>
          </cell>
          <cell r="Q191">
            <v>0</v>
          </cell>
          <cell r="R191">
            <v>43589</v>
          </cell>
          <cell r="S191">
            <v>43589</v>
          </cell>
        </row>
        <row r="192">
          <cell r="B192" t="str">
            <v>h23</v>
          </cell>
          <cell r="C192" t="str">
            <v>M¸y hµn 23KW</v>
          </cell>
          <cell r="D192" t="str">
            <v>Ca</v>
          </cell>
          <cell r="E192">
            <v>0</v>
          </cell>
          <cell r="F192">
            <v>0</v>
          </cell>
          <cell r="G192">
            <v>0</v>
          </cell>
          <cell r="H192">
            <v>0</v>
          </cell>
          <cell r="I192">
            <v>0</v>
          </cell>
          <cell r="J192">
            <v>0</v>
          </cell>
          <cell r="K192">
            <v>0</v>
          </cell>
          <cell r="L192">
            <v>0</v>
          </cell>
          <cell r="M192">
            <v>0</v>
          </cell>
          <cell r="N192">
            <v>0</v>
          </cell>
          <cell r="O192">
            <v>0</v>
          </cell>
          <cell r="P192">
            <v>0</v>
          </cell>
          <cell r="Q192">
            <v>0</v>
          </cell>
          <cell r="R192">
            <v>77338</v>
          </cell>
          <cell r="S192">
            <v>77338</v>
          </cell>
        </row>
        <row r="193">
          <cell r="B193" t="str">
            <v>kbt</v>
          </cell>
          <cell r="C193" t="str">
            <v>M¸y khoan BT</v>
          </cell>
          <cell r="D193" t="str">
            <v>Ca</v>
          </cell>
          <cell r="E193">
            <v>0</v>
          </cell>
          <cell r="F193">
            <v>0</v>
          </cell>
          <cell r="G193">
            <v>0</v>
          </cell>
          <cell r="H193">
            <v>0</v>
          </cell>
          <cell r="I193">
            <v>0</v>
          </cell>
          <cell r="J193">
            <v>0</v>
          </cell>
          <cell r="K193">
            <v>0</v>
          </cell>
          <cell r="L193">
            <v>0</v>
          </cell>
          <cell r="M193">
            <v>0</v>
          </cell>
          <cell r="N193">
            <v>0</v>
          </cell>
          <cell r="O193">
            <v>0</v>
          </cell>
          <cell r="P193">
            <v>0</v>
          </cell>
          <cell r="Q193">
            <v>0</v>
          </cell>
          <cell r="R193">
            <v>27758</v>
          </cell>
          <cell r="S193">
            <v>27758</v>
          </cell>
        </row>
        <row r="194">
          <cell r="B194" t="str">
            <v>ks4,5</v>
          </cell>
          <cell r="C194" t="str">
            <v>M¸y khoan s¾t</v>
          </cell>
          <cell r="D194" t="str">
            <v>Ca</v>
          </cell>
          <cell r="E194">
            <v>0</v>
          </cell>
          <cell r="F194">
            <v>0</v>
          </cell>
          <cell r="G194">
            <v>0</v>
          </cell>
          <cell r="H194">
            <v>0</v>
          </cell>
          <cell r="I194">
            <v>0</v>
          </cell>
          <cell r="J194">
            <v>0</v>
          </cell>
          <cell r="K194">
            <v>0</v>
          </cell>
          <cell r="L194">
            <v>0</v>
          </cell>
          <cell r="M194">
            <v>0</v>
          </cell>
          <cell r="N194">
            <v>0</v>
          </cell>
          <cell r="O194">
            <v>0</v>
          </cell>
          <cell r="P194">
            <v>0</v>
          </cell>
          <cell r="Q194">
            <v>0</v>
          </cell>
          <cell r="R194">
            <v>72334</v>
          </cell>
          <cell r="S194">
            <v>72334</v>
          </cell>
        </row>
        <row r="195">
          <cell r="B195" t="str">
            <v>l8,5</v>
          </cell>
          <cell r="C195" t="str">
            <v>M¸y lu 8.5T</v>
          </cell>
          <cell r="D195" t="str">
            <v>Ca</v>
          </cell>
          <cell r="E195">
            <v>0</v>
          </cell>
          <cell r="F195">
            <v>0</v>
          </cell>
          <cell r="G195">
            <v>0</v>
          </cell>
          <cell r="H195">
            <v>0</v>
          </cell>
          <cell r="I195">
            <v>0</v>
          </cell>
          <cell r="J195">
            <v>0</v>
          </cell>
          <cell r="K195">
            <v>0</v>
          </cell>
          <cell r="L195">
            <v>0</v>
          </cell>
          <cell r="M195">
            <v>0</v>
          </cell>
          <cell r="N195">
            <v>0</v>
          </cell>
          <cell r="O195">
            <v>0</v>
          </cell>
          <cell r="P195">
            <v>0</v>
          </cell>
          <cell r="Q195">
            <v>0</v>
          </cell>
          <cell r="R195">
            <v>252823</v>
          </cell>
          <cell r="S195">
            <v>252823</v>
          </cell>
        </row>
        <row r="196">
          <cell r="B196" t="str">
            <v>lc15</v>
          </cell>
          <cell r="C196" t="str">
            <v>M¸y luån c¸p 15KW</v>
          </cell>
          <cell r="D196" t="str">
            <v>Ca</v>
          </cell>
          <cell r="E196">
            <v>0</v>
          </cell>
          <cell r="F196">
            <v>0</v>
          </cell>
          <cell r="G196">
            <v>0</v>
          </cell>
          <cell r="H196">
            <v>0</v>
          </cell>
          <cell r="I196">
            <v>0</v>
          </cell>
          <cell r="J196">
            <v>0</v>
          </cell>
          <cell r="K196">
            <v>0</v>
          </cell>
          <cell r="L196">
            <v>0</v>
          </cell>
          <cell r="M196">
            <v>0</v>
          </cell>
          <cell r="N196">
            <v>0</v>
          </cell>
          <cell r="O196">
            <v>0</v>
          </cell>
          <cell r="P196">
            <v>0</v>
          </cell>
          <cell r="Q196">
            <v>0</v>
          </cell>
          <cell r="R196">
            <v>211837</v>
          </cell>
          <cell r="S196">
            <v>211837</v>
          </cell>
        </row>
        <row r="197">
          <cell r="B197" t="str">
            <v>nk10</v>
          </cell>
          <cell r="C197" t="str">
            <v>M¸y nÐn khÝ 10m3/ph</v>
          </cell>
          <cell r="D197" t="str">
            <v>Ca</v>
          </cell>
          <cell r="E197">
            <v>0</v>
          </cell>
          <cell r="F197">
            <v>0</v>
          </cell>
          <cell r="G197">
            <v>0</v>
          </cell>
          <cell r="H197">
            <v>0</v>
          </cell>
          <cell r="I197">
            <v>0</v>
          </cell>
          <cell r="J197">
            <v>0</v>
          </cell>
          <cell r="K197">
            <v>0</v>
          </cell>
          <cell r="L197">
            <v>0</v>
          </cell>
          <cell r="M197">
            <v>0</v>
          </cell>
          <cell r="N197">
            <v>0</v>
          </cell>
          <cell r="O197">
            <v>0</v>
          </cell>
          <cell r="P197">
            <v>0</v>
          </cell>
          <cell r="Q197">
            <v>0</v>
          </cell>
          <cell r="R197">
            <v>387267</v>
          </cell>
          <cell r="S197">
            <v>387267</v>
          </cell>
        </row>
        <row r="198">
          <cell r="B198" t="str">
            <v>nk9</v>
          </cell>
          <cell r="C198" t="str">
            <v>M¸y nÐn khÝ 9m3/ph</v>
          </cell>
          <cell r="D198" t="str">
            <v>Ca</v>
          </cell>
          <cell r="E198">
            <v>0</v>
          </cell>
          <cell r="F198">
            <v>0</v>
          </cell>
          <cell r="G198">
            <v>0</v>
          </cell>
          <cell r="H198">
            <v>0</v>
          </cell>
          <cell r="I198">
            <v>0</v>
          </cell>
          <cell r="J198">
            <v>0</v>
          </cell>
          <cell r="K198">
            <v>0</v>
          </cell>
          <cell r="L198">
            <v>0</v>
          </cell>
          <cell r="M198">
            <v>0</v>
          </cell>
          <cell r="N198">
            <v>0</v>
          </cell>
          <cell r="O198">
            <v>0</v>
          </cell>
          <cell r="P198">
            <v>0</v>
          </cell>
          <cell r="Q198">
            <v>0</v>
          </cell>
          <cell r="R198">
            <v>371439</v>
          </cell>
          <cell r="S198">
            <v>371439</v>
          </cell>
        </row>
        <row r="199">
          <cell r="B199" t="str">
            <v>nk6</v>
          </cell>
          <cell r="C199" t="str">
            <v>M¸y nÐn khÝ 6m3/ph</v>
          </cell>
          <cell r="D199" t="str">
            <v>Ca</v>
          </cell>
          <cell r="E199">
            <v>0</v>
          </cell>
          <cell r="F199">
            <v>0</v>
          </cell>
          <cell r="G199">
            <v>0</v>
          </cell>
          <cell r="H199">
            <v>0</v>
          </cell>
          <cell r="I199">
            <v>0</v>
          </cell>
          <cell r="J199">
            <v>0</v>
          </cell>
          <cell r="K199">
            <v>0</v>
          </cell>
          <cell r="L199">
            <v>0</v>
          </cell>
          <cell r="M199">
            <v>0</v>
          </cell>
          <cell r="N199">
            <v>0</v>
          </cell>
          <cell r="O199">
            <v>0</v>
          </cell>
          <cell r="P199">
            <v>0</v>
          </cell>
          <cell r="Q199">
            <v>0</v>
          </cell>
          <cell r="R199">
            <v>315177</v>
          </cell>
          <cell r="S199">
            <v>315177</v>
          </cell>
        </row>
        <row r="200">
          <cell r="B200" t="str">
            <v>u110</v>
          </cell>
          <cell r="C200" t="str">
            <v>M¸y ñi 110cv</v>
          </cell>
          <cell r="D200" t="str">
            <v>Ca</v>
          </cell>
          <cell r="E200">
            <v>0</v>
          </cell>
          <cell r="F200">
            <v>0</v>
          </cell>
          <cell r="G200">
            <v>0</v>
          </cell>
          <cell r="H200">
            <v>0</v>
          </cell>
          <cell r="I200">
            <v>0</v>
          </cell>
          <cell r="J200">
            <v>0</v>
          </cell>
          <cell r="K200">
            <v>0</v>
          </cell>
          <cell r="L200">
            <v>0</v>
          </cell>
          <cell r="M200">
            <v>0</v>
          </cell>
          <cell r="N200">
            <v>0</v>
          </cell>
          <cell r="O200">
            <v>0</v>
          </cell>
          <cell r="P200">
            <v>0</v>
          </cell>
          <cell r="Q200">
            <v>0</v>
          </cell>
          <cell r="R200">
            <v>669348</v>
          </cell>
          <cell r="S200">
            <v>669348</v>
          </cell>
        </row>
        <row r="201">
          <cell r="B201" t="str">
            <v>u140</v>
          </cell>
          <cell r="C201" t="str">
            <v>M¸y ñi 140cv</v>
          </cell>
          <cell r="D201" t="str">
            <v>Ca</v>
          </cell>
          <cell r="E201">
            <v>0</v>
          </cell>
          <cell r="F201">
            <v>0</v>
          </cell>
          <cell r="G201">
            <v>0</v>
          </cell>
          <cell r="H201">
            <v>0</v>
          </cell>
          <cell r="I201">
            <v>0</v>
          </cell>
          <cell r="J201">
            <v>0</v>
          </cell>
          <cell r="K201">
            <v>0</v>
          </cell>
          <cell r="L201">
            <v>0</v>
          </cell>
          <cell r="M201">
            <v>0</v>
          </cell>
          <cell r="N201">
            <v>0</v>
          </cell>
          <cell r="O201">
            <v>0</v>
          </cell>
          <cell r="P201">
            <v>0</v>
          </cell>
          <cell r="Q201">
            <v>0</v>
          </cell>
          <cell r="R201">
            <v>865868</v>
          </cell>
          <cell r="S201">
            <v>865868</v>
          </cell>
        </row>
        <row r="202">
          <cell r="B202" t="str">
            <v>r20</v>
          </cell>
          <cell r="C202" t="str">
            <v>M¸y r¶i 20T/h</v>
          </cell>
          <cell r="D202" t="str">
            <v>Ca</v>
          </cell>
          <cell r="E202">
            <v>0</v>
          </cell>
          <cell r="F202">
            <v>0</v>
          </cell>
          <cell r="G202">
            <v>0</v>
          </cell>
          <cell r="H202">
            <v>0</v>
          </cell>
          <cell r="I202">
            <v>0</v>
          </cell>
          <cell r="J202">
            <v>0</v>
          </cell>
          <cell r="K202">
            <v>0</v>
          </cell>
          <cell r="L202">
            <v>0</v>
          </cell>
          <cell r="M202">
            <v>0</v>
          </cell>
          <cell r="N202">
            <v>0</v>
          </cell>
          <cell r="O202">
            <v>0</v>
          </cell>
          <cell r="P202">
            <v>0</v>
          </cell>
          <cell r="Q202">
            <v>0</v>
          </cell>
          <cell r="R202">
            <v>643252</v>
          </cell>
          <cell r="S202">
            <v>643252</v>
          </cell>
        </row>
        <row r="203">
          <cell r="B203" t="str">
            <v>r50-60</v>
          </cell>
          <cell r="C203" t="str">
            <v>M¸y r¶i 50-60m3/h</v>
          </cell>
          <cell r="D203" t="str">
            <v>Ca</v>
          </cell>
          <cell r="E203">
            <v>0</v>
          </cell>
          <cell r="F203">
            <v>0</v>
          </cell>
          <cell r="G203">
            <v>0</v>
          </cell>
          <cell r="H203">
            <v>0</v>
          </cell>
          <cell r="I203">
            <v>0</v>
          </cell>
          <cell r="J203">
            <v>0</v>
          </cell>
          <cell r="K203">
            <v>0</v>
          </cell>
          <cell r="L203">
            <v>0</v>
          </cell>
          <cell r="M203">
            <v>0</v>
          </cell>
          <cell r="N203">
            <v>0</v>
          </cell>
          <cell r="O203">
            <v>0</v>
          </cell>
          <cell r="P203">
            <v>0</v>
          </cell>
          <cell r="Q203">
            <v>0</v>
          </cell>
          <cell r="R203">
            <v>1177680</v>
          </cell>
          <cell r="S203">
            <v>1177680</v>
          </cell>
        </row>
        <row r="204">
          <cell r="B204" t="str">
            <v>s110</v>
          </cell>
          <cell r="C204" t="str">
            <v>M¸y san 110cv</v>
          </cell>
          <cell r="D204" t="str">
            <v>Ca</v>
          </cell>
          <cell r="E204">
            <v>0</v>
          </cell>
          <cell r="F204">
            <v>0</v>
          </cell>
          <cell r="G204">
            <v>0</v>
          </cell>
          <cell r="H204">
            <v>0</v>
          </cell>
          <cell r="I204">
            <v>0</v>
          </cell>
          <cell r="J204">
            <v>0</v>
          </cell>
          <cell r="K204">
            <v>0</v>
          </cell>
          <cell r="L204">
            <v>0</v>
          </cell>
          <cell r="M204">
            <v>0</v>
          </cell>
          <cell r="N204">
            <v>0</v>
          </cell>
          <cell r="O204">
            <v>0</v>
          </cell>
          <cell r="P204">
            <v>0</v>
          </cell>
          <cell r="Q204">
            <v>0</v>
          </cell>
          <cell r="R204">
            <v>584271</v>
          </cell>
          <cell r="S204">
            <v>584271</v>
          </cell>
        </row>
        <row r="205">
          <cell r="B205" t="str">
            <v>t250</v>
          </cell>
          <cell r="C205" t="str">
            <v>M¸y trén 250l</v>
          </cell>
          <cell r="D205" t="str">
            <v>Ca</v>
          </cell>
          <cell r="E205">
            <v>0</v>
          </cell>
          <cell r="F205">
            <v>0</v>
          </cell>
          <cell r="G205">
            <v>0</v>
          </cell>
          <cell r="H205">
            <v>0</v>
          </cell>
          <cell r="I205">
            <v>0</v>
          </cell>
          <cell r="J205">
            <v>0</v>
          </cell>
          <cell r="K205">
            <v>0</v>
          </cell>
          <cell r="L205">
            <v>0</v>
          </cell>
          <cell r="M205">
            <v>0</v>
          </cell>
          <cell r="N205">
            <v>0</v>
          </cell>
          <cell r="O205">
            <v>0</v>
          </cell>
          <cell r="P205">
            <v>0</v>
          </cell>
          <cell r="Q205">
            <v>0</v>
          </cell>
          <cell r="R205">
            <v>96272</v>
          </cell>
          <cell r="S205">
            <v>96272</v>
          </cell>
        </row>
        <row r="206">
          <cell r="B206" t="str">
            <v>t80</v>
          </cell>
          <cell r="C206" t="str">
            <v>M¸y trén v÷a 80l</v>
          </cell>
          <cell r="D206" t="str">
            <v>Ca</v>
          </cell>
          <cell r="E206">
            <v>0</v>
          </cell>
          <cell r="F206">
            <v>0</v>
          </cell>
          <cell r="G206">
            <v>0</v>
          </cell>
          <cell r="H206">
            <v>0</v>
          </cell>
          <cell r="I206">
            <v>0</v>
          </cell>
          <cell r="J206">
            <v>0</v>
          </cell>
          <cell r="K206">
            <v>0</v>
          </cell>
          <cell r="L206">
            <v>0</v>
          </cell>
          <cell r="M206">
            <v>0</v>
          </cell>
          <cell r="N206">
            <v>0</v>
          </cell>
          <cell r="O206">
            <v>0</v>
          </cell>
          <cell r="P206">
            <v>0</v>
          </cell>
          <cell r="Q206">
            <v>0</v>
          </cell>
          <cell r="R206">
            <v>45294</v>
          </cell>
          <cell r="S206">
            <v>45294</v>
          </cell>
        </row>
        <row r="207">
          <cell r="B207" t="str">
            <v>vt0,8</v>
          </cell>
          <cell r="C207" t="str">
            <v>M¸y vËn th¨ng 0,8T</v>
          </cell>
          <cell r="D207" t="str">
            <v>Ca</v>
          </cell>
          <cell r="E207">
            <v>0</v>
          </cell>
          <cell r="F207">
            <v>0</v>
          </cell>
          <cell r="G207">
            <v>0</v>
          </cell>
          <cell r="H207">
            <v>0</v>
          </cell>
          <cell r="I207">
            <v>0</v>
          </cell>
          <cell r="J207">
            <v>0</v>
          </cell>
          <cell r="K207">
            <v>0</v>
          </cell>
          <cell r="L207">
            <v>0</v>
          </cell>
          <cell r="M207">
            <v>0</v>
          </cell>
          <cell r="N207">
            <v>0</v>
          </cell>
          <cell r="O207">
            <v>0</v>
          </cell>
          <cell r="P207">
            <v>0</v>
          </cell>
          <cell r="Q207">
            <v>0</v>
          </cell>
          <cell r="R207">
            <v>54495</v>
          </cell>
          <cell r="S207">
            <v>54495</v>
          </cell>
        </row>
        <row r="208">
          <cell r="B208" t="str">
            <v>x0,6</v>
          </cell>
          <cell r="C208" t="str">
            <v>M¸y xóc 0,6m3</v>
          </cell>
          <cell r="D208" t="str">
            <v>Ca</v>
          </cell>
          <cell r="E208">
            <v>0</v>
          </cell>
          <cell r="F208">
            <v>0</v>
          </cell>
          <cell r="G208">
            <v>0</v>
          </cell>
          <cell r="H208">
            <v>0</v>
          </cell>
          <cell r="I208">
            <v>0</v>
          </cell>
          <cell r="J208">
            <v>0</v>
          </cell>
          <cell r="K208">
            <v>0</v>
          </cell>
          <cell r="L208">
            <v>0</v>
          </cell>
          <cell r="M208">
            <v>0</v>
          </cell>
          <cell r="N208">
            <v>0</v>
          </cell>
          <cell r="O208">
            <v>0</v>
          </cell>
          <cell r="P208">
            <v>0</v>
          </cell>
          <cell r="Q208">
            <v>0</v>
          </cell>
          <cell r="R208">
            <v>469958</v>
          </cell>
          <cell r="S208">
            <v>469958</v>
          </cell>
        </row>
        <row r="209">
          <cell r="B209" t="str">
            <v>x1,25</v>
          </cell>
          <cell r="C209" t="str">
            <v>M¸y xóc 1,25m3</v>
          </cell>
          <cell r="D209" t="str">
            <v>Ca</v>
          </cell>
          <cell r="E209">
            <v>0</v>
          </cell>
          <cell r="F209">
            <v>0</v>
          </cell>
          <cell r="G209">
            <v>0</v>
          </cell>
          <cell r="H209">
            <v>0</v>
          </cell>
          <cell r="I209">
            <v>0</v>
          </cell>
          <cell r="J209">
            <v>0</v>
          </cell>
          <cell r="K209">
            <v>0</v>
          </cell>
          <cell r="L209">
            <v>0</v>
          </cell>
          <cell r="M209">
            <v>0</v>
          </cell>
          <cell r="N209">
            <v>0</v>
          </cell>
          <cell r="O209">
            <v>0</v>
          </cell>
          <cell r="P209">
            <v>0</v>
          </cell>
          <cell r="Q209">
            <v>0</v>
          </cell>
          <cell r="R209">
            <v>1238930</v>
          </cell>
          <cell r="S209">
            <v>1238930</v>
          </cell>
        </row>
        <row r="210">
          <cell r="B210" t="str">
            <v>m7,5</v>
          </cell>
          <cell r="C210" t="str">
            <v>Moãc 7,5T</v>
          </cell>
          <cell r="D210" t="str">
            <v>Ca</v>
          </cell>
          <cell r="E210">
            <v>0</v>
          </cell>
          <cell r="F210">
            <v>0</v>
          </cell>
          <cell r="G210">
            <v>0</v>
          </cell>
          <cell r="H210">
            <v>0</v>
          </cell>
          <cell r="I210">
            <v>0</v>
          </cell>
          <cell r="J210">
            <v>0</v>
          </cell>
          <cell r="K210">
            <v>0</v>
          </cell>
          <cell r="L210">
            <v>0</v>
          </cell>
          <cell r="M210">
            <v>0</v>
          </cell>
          <cell r="N210">
            <v>0</v>
          </cell>
          <cell r="O210">
            <v>0</v>
          </cell>
          <cell r="P210">
            <v>0</v>
          </cell>
          <cell r="Q210">
            <v>0</v>
          </cell>
          <cell r="R210">
            <v>64907</v>
          </cell>
          <cell r="S210">
            <v>64907</v>
          </cell>
        </row>
        <row r="211">
          <cell r="B211" t="str">
            <v>plx3</v>
          </cell>
          <cell r="C211" t="str">
            <v>Pal¨ng xÝch 3T</v>
          </cell>
          <cell r="D211" t="str">
            <v>Ca</v>
          </cell>
          <cell r="E211">
            <v>0</v>
          </cell>
          <cell r="F211">
            <v>0</v>
          </cell>
          <cell r="G211">
            <v>0</v>
          </cell>
          <cell r="H211">
            <v>0</v>
          </cell>
          <cell r="I211">
            <v>0</v>
          </cell>
          <cell r="J211">
            <v>0</v>
          </cell>
          <cell r="K211">
            <v>0</v>
          </cell>
          <cell r="L211">
            <v>0</v>
          </cell>
          <cell r="M211">
            <v>0</v>
          </cell>
          <cell r="N211">
            <v>0</v>
          </cell>
          <cell r="O211">
            <v>0</v>
          </cell>
          <cell r="P211">
            <v>0</v>
          </cell>
          <cell r="Q211">
            <v>0</v>
          </cell>
          <cell r="R211">
            <v>100000</v>
          </cell>
          <cell r="S211">
            <v>100000</v>
          </cell>
        </row>
        <row r="212">
          <cell r="B212" t="str">
            <v>sl200</v>
          </cell>
          <cell r="C212" t="str">
            <v>Sµ lan 200T</v>
          </cell>
          <cell r="D212" t="str">
            <v>Ca</v>
          </cell>
          <cell r="E212">
            <v>0</v>
          </cell>
          <cell r="F212">
            <v>0</v>
          </cell>
          <cell r="G212">
            <v>0</v>
          </cell>
          <cell r="H212">
            <v>0</v>
          </cell>
          <cell r="I212">
            <v>0</v>
          </cell>
          <cell r="J212">
            <v>0</v>
          </cell>
          <cell r="K212">
            <v>0</v>
          </cell>
          <cell r="L212">
            <v>0</v>
          </cell>
          <cell r="M212">
            <v>0</v>
          </cell>
          <cell r="N212">
            <v>0</v>
          </cell>
          <cell r="O212">
            <v>0</v>
          </cell>
          <cell r="P212">
            <v>0</v>
          </cell>
          <cell r="Q212">
            <v>0</v>
          </cell>
          <cell r="R212">
            <v>325023</v>
          </cell>
          <cell r="S212">
            <v>325023</v>
          </cell>
        </row>
        <row r="213">
          <cell r="B213" t="str">
            <v>sl400</v>
          </cell>
          <cell r="C213" t="str">
            <v>Sµ lan 400T</v>
          </cell>
          <cell r="D213" t="str">
            <v>Ca</v>
          </cell>
          <cell r="E213">
            <v>0</v>
          </cell>
          <cell r="F213">
            <v>0</v>
          </cell>
          <cell r="G213">
            <v>0</v>
          </cell>
          <cell r="H213">
            <v>0</v>
          </cell>
          <cell r="I213">
            <v>0</v>
          </cell>
          <cell r="J213">
            <v>0</v>
          </cell>
          <cell r="K213">
            <v>0</v>
          </cell>
          <cell r="L213">
            <v>0</v>
          </cell>
          <cell r="M213">
            <v>0</v>
          </cell>
          <cell r="N213">
            <v>0</v>
          </cell>
          <cell r="O213">
            <v>0</v>
          </cell>
          <cell r="P213">
            <v>0</v>
          </cell>
          <cell r="Q213">
            <v>0</v>
          </cell>
          <cell r="R213">
            <v>670875</v>
          </cell>
          <cell r="S213">
            <v>670875</v>
          </cell>
        </row>
        <row r="214">
          <cell r="B214" t="str">
            <v>®k180</v>
          </cell>
          <cell r="C214" t="str">
            <v>§Çu kÐo 180CV</v>
          </cell>
          <cell r="D214" t="str">
            <v>Ca</v>
          </cell>
          <cell r="E214">
            <v>0</v>
          </cell>
          <cell r="F214">
            <v>0</v>
          </cell>
          <cell r="G214">
            <v>0</v>
          </cell>
          <cell r="H214">
            <v>0</v>
          </cell>
          <cell r="I214">
            <v>0</v>
          </cell>
          <cell r="J214">
            <v>0</v>
          </cell>
          <cell r="K214">
            <v>0</v>
          </cell>
          <cell r="L214">
            <v>0</v>
          </cell>
          <cell r="M214">
            <v>0</v>
          </cell>
          <cell r="N214">
            <v>0</v>
          </cell>
          <cell r="O214">
            <v>0</v>
          </cell>
          <cell r="P214">
            <v>0</v>
          </cell>
          <cell r="Q214">
            <v>0</v>
          </cell>
          <cell r="R214">
            <v>480368</v>
          </cell>
          <cell r="S214">
            <v>480368</v>
          </cell>
        </row>
        <row r="215">
          <cell r="B215" t="str">
            <v>tk150</v>
          </cell>
          <cell r="C215" t="str">
            <v>Tµu kÐo 150cv</v>
          </cell>
          <cell r="D215" t="str">
            <v>Ca</v>
          </cell>
          <cell r="E215">
            <v>0</v>
          </cell>
          <cell r="F215">
            <v>0</v>
          </cell>
          <cell r="G215">
            <v>0</v>
          </cell>
          <cell r="H215">
            <v>0</v>
          </cell>
          <cell r="I215">
            <v>0</v>
          </cell>
          <cell r="J215">
            <v>0</v>
          </cell>
          <cell r="K215">
            <v>0</v>
          </cell>
          <cell r="L215">
            <v>0</v>
          </cell>
          <cell r="M215">
            <v>0</v>
          </cell>
          <cell r="N215">
            <v>0</v>
          </cell>
          <cell r="O215">
            <v>0</v>
          </cell>
          <cell r="P215">
            <v>0</v>
          </cell>
          <cell r="Q215">
            <v>0</v>
          </cell>
          <cell r="R215">
            <v>775474</v>
          </cell>
          <cell r="S215">
            <v>775474</v>
          </cell>
        </row>
        <row r="216">
          <cell r="B216" t="str">
            <v>t®5</v>
          </cell>
          <cell r="C216" t="str">
            <v>Têi ®iÖn 5T</v>
          </cell>
          <cell r="D216" t="str">
            <v>Ca</v>
          </cell>
          <cell r="E216">
            <v>0</v>
          </cell>
          <cell r="F216">
            <v>0</v>
          </cell>
          <cell r="G216">
            <v>0</v>
          </cell>
          <cell r="H216">
            <v>0</v>
          </cell>
          <cell r="I216">
            <v>0</v>
          </cell>
          <cell r="J216">
            <v>0</v>
          </cell>
          <cell r="K216">
            <v>0</v>
          </cell>
          <cell r="L216">
            <v>0</v>
          </cell>
          <cell r="M216">
            <v>0</v>
          </cell>
          <cell r="N216">
            <v>0</v>
          </cell>
          <cell r="O216">
            <v>0</v>
          </cell>
          <cell r="P216">
            <v>0</v>
          </cell>
          <cell r="Q216">
            <v>0</v>
          </cell>
          <cell r="R216">
            <v>70440</v>
          </cell>
          <cell r="S216">
            <v>70440</v>
          </cell>
        </row>
        <row r="217">
          <cell r="B217" t="str">
            <v>tt20-25</v>
          </cell>
          <cell r="C217" t="str">
            <v>Tr¹m trén BT 20-25T/h</v>
          </cell>
          <cell r="D217" t="str">
            <v>Ca</v>
          </cell>
          <cell r="E217">
            <v>0</v>
          </cell>
          <cell r="F217">
            <v>0</v>
          </cell>
          <cell r="G217">
            <v>0</v>
          </cell>
          <cell r="H217">
            <v>0</v>
          </cell>
          <cell r="I217">
            <v>0</v>
          </cell>
          <cell r="J217">
            <v>0</v>
          </cell>
          <cell r="K217">
            <v>0</v>
          </cell>
          <cell r="L217">
            <v>0</v>
          </cell>
          <cell r="M217">
            <v>0</v>
          </cell>
          <cell r="N217">
            <v>0</v>
          </cell>
          <cell r="O217">
            <v>0</v>
          </cell>
          <cell r="P217">
            <v>0</v>
          </cell>
          <cell r="Q217">
            <v>0</v>
          </cell>
          <cell r="R217">
            <v>923770</v>
          </cell>
          <cell r="S217">
            <v>923770</v>
          </cell>
        </row>
        <row r="218">
          <cell r="B218" t="str">
            <v>ttbtn20-25</v>
          </cell>
          <cell r="C218" t="str">
            <v>Tr¹m trén BT nhùa 20-25T/h</v>
          </cell>
          <cell r="D218" t="str">
            <v>Ca</v>
          </cell>
          <cell r="E218">
            <v>0</v>
          </cell>
          <cell r="F218">
            <v>0</v>
          </cell>
          <cell r="G218">
            <v>0</v>
          </cell>
          <cell r="H218">
            <v>0</v>
          </cell>
          <cell r="I218">
            <v>0</v>
          </cell>
          <cell r="J218">
            <v>0</v>
          </cell>
          <cell r="K218">
            <v>0</v>
          </cell>
          <cell r="L218">
            <v>0</v>
          </cell>
          <cell r="M218">
            <v>0</v>
          </cell>
          <cell r="N218">
            <v>0</v>
          </cell>
          <cell r="O218">
            <v>0</v>
          </cell>
          <cell r="P218">
            <v>0</v>
          </cell>
          <cell r="Q218">
            <v>0</v>
          </cell>
          <cell r="R218">
            <v>5156262</v>
          </cell>
          <cell r="S218">
            <v>5156262</v>
          </cell>
        </row>
        <row r="219">
          <cell r="B219" t="str">
            <v>ttbtn50-60</v>
          </cell>
          <cell r="C219" t="str">
            <v>Tr¹m trén BT nhùa 50-60T/h</v>
          </cell>
          <cell r="D219" t="str">
            <v>Ca</v>
          </cell>
          <cell r="E219">
            <v>0</v>
          </cell>
          <cell r="F219">
            <v>0</v>
          </cell>
          <cell r="G219">
            <v>0</v>
          </cell>
          <cell r="H219">
            <v>0</v>
          </cell>
          <cell r="I219">
            <v>0</v>
          </cell>
          <cell r="J219">
            <v>0</v>
          </cell>
          <cell r="K219">
            <v>0</v>
          </cell>
          <cell r="L219">
            <v>0</v>
          </cell>
          <cell r="M219">
            <v>0</v>
          </cell>
          <cell r="N219">
            <v>0</v>
          </cell>
          <cell r="O219">
            <v>0</v>
          </cell>
          <cell r="P219">
            <v>0</v>
          </cell>
          <cell r="Q219">
            <v>0</v>
          </cell>
          <cell r="R219">
            <v>8261175</v>
          </cell>
          <cell r="S219">
            <v>8261175</v>
          </cell>
        </row>
        <row r="220">
          <cell r="B220" t="str">
            <v>®k+m</v>
          </cell>
          <cell r="C220" t="str">
            <v>Xe ®Çu kÐo vµ moãc</v>
          </cell>
          <cell r="D220" t="str">
            <v>Ca</v>
          </cell>
          <cell r="E220">
            <v>0</v>
          </cell>
          <cell r="F220">
            <v>0</v>
          </cell>
          <cell r="G220">
            <v>0</v>
          </cell>
          <cell r="H220">
            <v>0</v>
          </cell>
          <cell r="I220">
            <v>0</v>
          </cell>
          <cell r="J220">
            <v>0</v>
          </cell>
          <cell r="K220">
            <v>0</v>
          </cell>
          <cell r="L220">
            <v>0</v>
          </cell>
          <cell r="M220">
            <v>0</v>
          </cell>
          <cell r="N220">
            <v>0</v>
          </cell>
          <cell r="O220">
            <v>0</v>
          </cell>
          <cell r="P220">
            <v>0</v>
          </cell>
          <cell r="Q220">
            <v>0</v>
          </cell>
          <cell r="R220">
            <v>582634</v>
          </cell>
          <cell r="S220">
            <v>582634</v>
          </cell>
        </row>
        <row r="221">
          <cell r="B221" t="str">
            <v>xld</v>
          </cell>
          <cell r="C221" t="str">
            <v>Xe lao dÇm</v>
          </cell>
          <cell r="D221" t="str">
            <v>Ca</v>
          </cell>
          <cell r="E221">
            <v>0</v>
          </cell>
          <cell r="F221">
            <v>0</v>
          </cell>
          <cell r="G221">
            <v>0</v>
          </cell>
          <cell r="H221">
            <v>0</v>
          </cell>
          <cell r="I221">
            <v>0</v>
          </cell>
          <cell r="J221">
            <v>0</v>
          </cell>
          <cell r="K221">
            <v>0</v>
          </cell>
          <cell r="L221">
            <v>0</v>
          </cell>
          <cell r="M221">
            <v>0</v>
          </cell>
          <cell r="N221">
            <v>0</v>
          </cell>
          <cell r="O221">
            <v>0</v>
          </cell>
          <cell r="P221">
            <v>0</v>
          </cell>
          <cell r="Q221">
            <v>0</v>
          </cell>
          <cell r="R221">
            <v>2382049</v>
          </cell>
          <cell r="S221">
            <v>2382049</v>
          </cell>
        </row>
        <row r="222">
          <cell r="B222" t="str">
            <v>bc3</v>
          </cell>
          <cell r="C222" t="str">
            <v>Bóa c¨n 3m3KN/ph</v>
          </cell>
          <cell r="D222" t="str">
            <v>Ca</v>
          </cell>
          <cell r="E222">
            <v>0</v>
          </cell>
          <cell r="F222">
            <v>0</v>
          </cell>
          <cell r="G222">
            <v>0</v>
          </cell>
          <cell r="H222">
            <v>0</v>
          </cell>
          <cell r="I222">
            <v>0</v>
          </cell>
          <cell r="J222">
            <v>0</v>
          </cell>
          <cell r="K222">
            <v>0</v>
          </cell>
          <cell r="L222">
            <v>0</v>
          </cell>
          <cell r="M222">
            <v>0</v>
          </cell>
          <cell r="N222">
            <v>0</v>
          </cell>
          <cell r="O222">
            <v>0</v>
          </cell>
          <cell r="P222">
            <v>0</v>
          </cell>
          <cell r="Q222">
            <v>0</v>
          </cell>
          <cell r="R222">
            <v>24741</v>
          </cell>
          <cell r="S222">
            <v>24741</v>
          </cell>
        </row>
        <row r="223">
          <cell r="B223" t="str">
            <v>®c4,5</v>
          </cell>
          <cell r="C223" t="str">
            <v>Bóa ®ãng cäc 4,5T</v>
          </cell>
          <cell r="D223" t="str">
            <v>Ca</v>
          </cell>
          <cell r="E223">
            <v>0</v>
          </cell>
          <cell r="F223">
            <v>0</v>
          </cell>
          <cell r="G223">
            <v>0</v>
          </cell>
          <cell r="H223">
            <v>0</v>
          </cell>
          <cell r="I223">
            <v>0</v>
          </cell>
          <cell r="J223">
            <v>0</v>
          </cell>
          <cell r="K223">
            <v>0</v>
          </cell>
          <cell r="L223">
            <v>0</v>
          </cell>
          <cell r="M223">
            <v>0</v>
          </cell>
          <cell r="N223">
            <v>0</v>
          </cell>
          <cell r="O223">
            <v>0</v>
          </cell>
          <cell r="P223">
            <v>0</v>
          </cell>
          <cell r="Q223">
            <v>0</v>
          </cell>
          <cell r="R223">
            <v>1826998</v>
          </cell>
          <cell r="S223">
            <v>1826998</v>
          </cell>
        </row>
        <row r="224">
          <cell r="B224" t="str">
            <v>®c1,2</v>
          </cell>
          <cell r="C224" t="str">
            <v>Bóa ®ãng cäc 1,2T</v>
          </cell>
          <cell r="D224" t="str">
            <v>Ca</v>
          </cell>
          <cell r="E224">
            <v>0</v>
          </cell>
          <cell r="F224">
            <v>0</v>
          </cell>
          <cell r="G224">
            <v>0</v>
          </cell>
          <cell r="H224">
            <v>0</v>
          </cell>
          <cell r="I224">
            <v>0</v>
          </cell>
          <cell r="J224">
            <v>0</v>
          </cell>
          <cell r="K224">
            <v>0</v>
          </cell>
          <cell r="L224">
            <v>0</v>
          </cell>
          <cell r="M224">
            <v>0</v>
          </cell>
          <cell r="N224">
            <v>0</v>
          </cell>
          <cell r="O224">
            <v>0</v>
          </cell>
          <cell r="P224">
            <v>0</v>
          </cell>
          <cell r="Q224">
            <v>0</v>
          </cell>
          <cell r="R224">
            <v>583634</v>
          </cell>
          <cell r="S224">
            <v>583634</v>
          </cell>
        </row>
        <row r="225">
          <cell r="B225" t="str">
            <v>kn</v>
          </cell>
          <cell r="C225" t="str">
            <v xml:space="preserve">M¸y khoan  </v>
          </cell>
          <cell r="D225" t="str">
            <v>Ca</v>
          </cell>
          <cell r="E225">
            <v>0</v>
          </cell>
          <cell r="F225">
            <v>0</v>
          </cell>
          <cell r="G225">
            <v>0</v>
          </cell>
          <cell r="H225">
            <v>0</v>
          </cell>
          <cell r="I225">
            <v>0</v>
          </cell>
          <cell r="J225">
            <v>0</v>
          </cell>
          <cell r="K225">
            <v>0</v>
          </cell>
          <cell r="L225">
            <v>0</v>
          </cell>
          <cell r="M225">
            <v>0</v>
          </cell>
          <cell r="N225">
            <v>0</v>
          </cell>
          <cell r="O225">
            <v>0</v>
          </cell>
          <cell r="P225">
            <v>0</v>
          </cell>
          <cell r="Q225">
            <v>0</v>
          </cell>
          <cell r="R225">
            <v>8861791</v>
          </cell>
          <cell r="S225">
            <v>8861791</v>
          </cell>
        </row>
        <row r="226">
          <cell r="B226" t="str">
            <v>b75</v>
          </cell>
          <cell r="C226" t="str">
            <v>M¸y bõa 75CV</v>
          </cell>
          <cell r="D226" t="str">
            <v>Ca</v>
          </cell>
          <cell r="E226">
            <v>0</v>
          </cell>
          <cell r="F226">
            <v>0</v>
          </cell>
          <cell r="G226">
            <v>0</v>
          </cell>
          <cell r="H226">
            <v>0</v>
          </cell>
          <cell r="I226">
            <v>0</v>
          </cell>
          <cell r="J226">
            <v>0</v>
          </cell>
          <cell r="K226">
            <v>0</v>
          </cell>
          <cell r="L226">
            <v>0</v>
          </cell>
          <cell r="M226">
            <v>0</v>
          </cell>
          <cell r="N226">
            <v>0</v>
          </cell>
          <cell r="O226">
            <v>0</v>
          </cell>
          <cell r="P226">
            <v>0</v>
          </cell>
          <cell r="Q226">
            <v>0</v>
          </cell>
          <cell r="R226">
            <v>353713</v>
          </cell>
          <cell r="S226">
            <v>353713</v>
          </cell>
        </row>
        <row r="227">
          <cell r="B227" t="str">
            <v>c75</v>
          </cell>
          <cell r="C227" t="str">
            <v>M¸y cµy síi 75CV</v>
          </cell>
          <cell r="D227" t="str">
            <v>Ca</v>
          </cell>
          <cell r="E227">
            <v>0</v>
          </cell>
          <cell r="F227">
            <v>0</v>
          </cell>
          <cell r="G227">
            <v>0</v>
          </cell>
          <cell r="H227">
            <v>0</v>
          </cell>
          <cell r="I227">
            <v>0</v>
          </cell>
          <cell r="J227">
            <v>0</v>
          </cell>
          <cell r="K227">
            <v>0</v>
          </cell>
          <cell r="L227">
            <v>0</v>
          </cell>
          <cell r="M227">
            <v>0</v>
          </cell>
          <cell r="N227">
            <v>0</v>
          </cell>
          <cell r="O227">
            <v>0</v>
          </cell>
          <cell r="P227">
            <v>0</v>
          </cell>
          <cell r="Q227">
            <v>0</v>
          </cell>
          <cell r="R227">
            <v>345825</v>
          </cell>
          <cell r="S227">
            <v>345825</v>
          </cell>
        </row>
        <row r="228">
          <cell r="S228">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refreshError="1"/>
      <sheetData sheetId="38" refreshError="1"/>
      <sheetData sheetId="39"/>
      <sheetData sheetId="40"/>
      <sheetData sheetId="41" refreshError="1"/>
    </sheetDataSet>
  </externalBook>
</externalLink>
</file>

<file path=xl/externalLinks/externalLink2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
      <sheetName val="N"/>
      <sheetName val="CT"/>
      <sheetName val="NXT"/>
      <sheetName val="Nhap"/>
      <sheetName val="THVT_CD"/>
      <sheetName val="TINH TIEU HAO "/>
      <sheetName val="XXXXXXXX"/>
      <sheetName val="00000000"/>
      <sheetName val="20000000"/>
      <sheetName val="10000000"/>
      <sheetName val="30000000"/>
      <sheetName val="XL4Test5"/>
    </sheetNames>
    <sheetDataSet>
      <sheetData sheetId="0"/>
      <sheetData sheetId="1"/>
      <sheetData sheetId="2" refreshError="1">
        <row r="7">
          <cell r="O7" t="str">
            <v>Thµnh</v>
          </cell>
        </row>
        <row r="8">
          <cell r="O8" t="str">
            <v xml:space="preserve"> tiÒn</v>
          </cell>
        </row>
        <row r="10">
          <cell r="O10">
            <v>5842128.5999999996</v>
          </cell>
        </row>
        <row r="11">
          <cell r="O11">
            <v>872434.87439999986</v>
          </cell>
        </row>
        <row r="12">
          <cell r="O12">
            <v>8794750</v>
          </cell>
        </row>
        <row r="13">
          <cell r="O13">
            <v>157000</v>
          </cell>
        </row>
        <row r="14">
          <cell r="O14">
            <v>6412400</v>
          </cell>
        </row>
        <row r="15">
          <cell r="O15">
            <v>3521280.0000000005</v>
          </cell>
        </row>
        <row r="16">
          <cell r="O16">
            <v>0</v>
          </cell>
        </row>
        <row r="17">
          <cell r="O17">
            <v>300000</v>
          </cell>
        </row>
        <row r="18">
          <cell r="O18">
            <v>300000</v>
          </cell>
        </row>
        <row r="19">
          <cell r="O19">
            <v>462500</v>
          </cell>
        </row>
        <row r="20">
          <cell r="O20">
            <v>71676</v>
          </cell>
        </row>
        <row r="21">
          <cell r="O21">
            <v>196000</v>
          </cell>
        </row>
        <row r="22">
          <cell r="O22">
            <v>110000</v>
          </cell>
        </row>
        <row r="23">
          <cell r="O23">
            <v>107084</v>
          </cell>
        </row>
        <row r="24">
          <cell r="O24">
            <v>5114128.5</v>
          </cell>
        </row>
        <row r="25">
          <cell r="O25">
            <v>36464990</v>
          </cell>
        </row>
        <row r="26">
          <cell r="O26">
            <v>7406320</v>
          </cell>
        </row>
        <row r="27">
          <cell r="O27">
            <v>2177133</v>
          </cell>
        </row>
        <row r="28">
          <cell r="O28">
            <v>8867589</v>
          </cell>
        </row>
        <row r="29">
          <cell r="O29">
            <v>513700</v>
          </cell>
        </row>
        <row r="30">
          <cell r="O30">
            <v>0</v>
          </cell>
        </row>
        <row r="31">
          <cell r="O31">
            <v>215200</v>
          </cell>
        </row>
        <row r="32">
          <cell r="O32">
            <v>0</v>
          </cell>
        </row>
        <row r="33">
          <cell r="O33">
            <v>0</v>
          </cell>
        </row>
        <row r="34">
          <cell r="O34">
            <v>142000</v>
          </cell>
        </row>
        <row r="35">
          <cell r="O35">
            <v>25909335</v>
          </cell>
        </row>
        <row r="36">
          <cell r="O36">
            <v>4650480</v>
          </cell>
        </row>
        <row r="37">
          <cell r="O37">
            <v>1367037</v>
          </cell>
        </row>
        <row r="38">
          <cell r="O38">
            <v>5086834</v>
          </cell>
        </row>
        <row r="39">
          <cell r="O39">
            <v>300000</v>
          </cell>
        </row>
        <row r="40">
          <cell r="O40">
            <v>0</v>
          </cell>
        </row>
        <row r="41">
          <cell r="O41">
            <v>300000</v>
          </cell>
        </row>
        <row r="42">
          <cell r="O42">
            <v>196000</v>
          </cell>
        </row>
        <row r="43">
          <cell r="O43">
            <v>0</v>
          </cell>
        </row>
        <row r="44">
          <cell r="O44">
            <v>0</v>
          </cell>
        </row>
        <row r="45">
          <cell r="O45">
            <v>426000</v>
          </cell>
        </row>
        <row r="46">
          <cell r="O46">
            <v>10895100</v>
          </cell>
        </row>
        <row r="47">
          <cell r="O47">
            <v>4835079</v>
          </cell>
        </row>
        <row r="48">
          <cell r="O48">
            <v>55500</v>
          </cell>
        </row>
        <row r="49">
          <cell r="O49">
            <v>220000</v>
          </cell>
        </row>
        <row r="50">
          <cell r="O50">
            <v>124931.4</v>
          </cell>
        </row>
        <row r="51">
          <cell r="O51">
            <v>75000</v>
          </cell>
        </row>
        <row r="52">
          <cell r="O52">
            <v>0</v>
          </cell>
        </row>
        <row r="53">
          <cell r="O53">
            <v>1027400</v>
          </cell>
        </row>
        <row r="54">
          <cell r="O54">
            <v>6877000</v>
          </cell>
        </row>
        <row r="55">
          <cell r="O55">
            <v>23749980</v>
          </cell>
        </row>
        <row r="56">
          <cell r="O56">
            <v>8488260</v>
          </cell>
        </row>
        <row r="57">
          <cell r="O57">
            <v>15012397.054545457</v>
          </cell>
        </row>
        <row r="58">
          <cell r="O58">
            <v>69404508</v>
          </cell>
        </row>
        <row r="59">
          <cell r="O59">
            <v>9241305.5999999996</v>
          </cell>
        </row>
        <row r="60">
          <cell r="O60">
            <v>11399056</v>
          </cell>
        </row>
        <row r="61">
          <cell r="O61">
            <v>14599000</v>
          </cell>
        </row>
        <row r="62">
          <cell r="O62">
            <v>2240000</v>
          </cell>
        </row>
        <row r="63">
          <cell r="O63">
            <v>3500000</v>
          </cell>
        </row>
        <row r="64">
          <cell r="O64">
            <v>8600000</v>
          </cell>
        </row>
        <row r="65">
          <cell r="O65">
            <v>16858478</v>
          </cell>
        </row>
        <row r="66">
          <cell r="O66">
            <v>9080561</v>
          </cell>
        </row>
      </sheetData>
      <sheetData sheetId="3"/>
      <sheetData sheetId="4"/>
      <sheetData sheetId="5"/>
      <sheetData sheetId="6"/>
      <sheetData sheetId="7"/>
      <sheetData sheetId="8"/>
      <sheetData sheetId="9"/>
      <sheetData sheetId="10"/>
      <sheetData sheetId="11"/>
      <sheetData sheetId="12"/>
    </sheetDataSet>
  </externalBook>
</externalLink>
</file>

<file path=xl/externalLinks/externalLink2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ctTBA"/>
      <sheetName val="BTTBA"/>
      <sheetName val="DZ22"/>
      <sheetName val="TTDZ22"/>
      <sheetName val="DZ04"/>
      <sheetName val="TTDZ0,4-cto"/>
      <sheetName val="cto"/>
      <sheetName val="THctiet"/>
      <sheetName val="THctiet (2)"/>
      <sheetName val="bia (4)"/>
      <sheetName val="Nam - VD"/>
      <sheetName val="CTY TAY HO"/>
      <sheetName val="DUNG XEROX"/>
      <sheetName val="Anh Duc"/>
      <sheetName val="CT Thanh Liem"/>
      <sheetName val="Phuc Yen"/>
      <sheetName val="CT thiet bi in"/>
      <sheetName val="LAM (LBien)"/>
      <sheetName val="Long (C.Tien)"/>
      <sheetName val="Ly (C.Thang)"/>
      <sheetName val="Co Soi"/>
      <sheetName val="Chu Hung(Gau)"/>
      <sheetName val="51-Phan Dinh Phung"/>
      <sheetName val="Mai(TDT)"/>
      <sheetName val="C.Tuyet"/>
      <sheetName val="CTy ICT"/>
      <sheetName val="CTCDPTNT"/>
      <sheetName val="CTQuynh"/>
      <sheetName val="CT dandung"/>
      <sheetName val="XNXDH 312"/>
      <sheetName val="T.Phuong"/>
      <sheetName val="Thai"/>
      <sheetName val="Phuong(BT)"/>
      <sheetName val="CTPTHN"/>
      <sheetName val="Ha(SMT)"/>
      <sheetName val="Quang"/>
      <sheetName val="Chi Thuy"/>
      <sheetName val="Minh"/>
      <sheetName val="Duong lang thuong"/>
      <sheetName val="X.Thuy"/>
      <sheetName val="Kien"/>
      <sheetName val="Hoa"/>
      <sheetName val="XNXL3"/>
      <sheetName val="Vinh"/>
      <sheetName val="Manh"/>
      <sheetName val="CTY Tp MB"/>
      <sheetName val="Nhat Vinh"/>
      <sheetName val="Mai Lan"/>
      <sheetName val="Chart1"/>
      <sheetName val="CDMua"/>
      <sheetName val="Huyen"/>
      <sheetName val="Thanh"/>
      <sheetName val="Ly"/>
      <sheetName val="Phuong"/>
      <sheetName val="Tam "/>
      <sheetName val="Lan (2)"/>
      <sheetName val="Lan"/>
      <sheetName val="Thuy"/>
      <sheetName val="XL4Poppy"/>
      <sheetName val="CT"/>
      <sheetName val="C47(II)"/>
      <sheetName val="C47(I)"/>
      <sheetName val="C46"/>
      <sheetName val="C45"/>
      <sheetName val="YT 02"/>
      <sheetName val="C2A"/>
      <sheetName val="Trich nop"/>
      <sheetName val="00000000"/>
      <sheetName val="10000000"/>
      <sheetName val="XXXXXXXX"/>
      <sheetName val="20000000"/>
      <sheetName val="GVL"/>
      <sheetName val="T_x0014_DZ22"/>
      <sheetName val="TT04"/>
      <sheetName val="Gia"/>
      <sheetName val="Pier"/>
      <sheetName val="DTgiaothau"/>
      <sheetName val="Ctinh 10kV"/>
      <sheetName val="LM"/>
      <sheetName val="THctiet_(2)"/>
      <sheetName val="bia_(4)"/>
      <sheetName val="M聡i Lan"/>
      <sheetName val="TTTram"/>
      <sheetName val="PNT-QUOT-#3"/>
      <sheetName val="COAT&amp;WRAP-QIOT-#3"/>
      <sheetName val="dongia (2)"/>
      <sheetName val="LKVL-CK-HT-GD1"/>
      <sheetName val="giathanh1"/>
      <sheetName val="THPDMoi  (2)"/>
      <sheetName val="gtrinh"/>
      <sheetName val="phuluc1"/>
      <sheetName val="TONG HOP VL-NC"/>
      <sheetName val="lam-moi"/>
      <sheetName val="chitiet"/>
      <sheetName val="TONGKE3p "/>
      <sheetName val="TH VL, NC, DDHT Thanhphuoc"/>
      <sheetName val="#REF"/>
      <sheetName val="DONGIA"/>
      <sheetName val="thao-go"/>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YT_02"/>
      <sheetName val="Trich_nop"/>
      <sheetName val="Nam_-_VD"/>
      <sheetName val="CTY_TAY_HO"/>
      <sheetName val="DUNG_XEROX"/>
      <sheetName val="Anh_Duc"/>
      <sheetName val="CT_Thanh_Liem"/>
      <sheetName val="Phuc_Yen"/>
      <sheetName val="CT_thiet_bi_in"/>
      <sheetName val="LAM_(LBien)"/>
      <sheetName val="Long_(C_Tien)"/>
      <sheetName val="Ly_(C_Thang)"/>
      <sheetName val="Co_Soi"/>
      <sheetName val="Chu_Hung(Gau)"/>
      <sheetName val="51-Phan_Dinh_Phung"/>
      <sheetName val="C_Tuyet"/>
      <sheetName val="CTy_ICT"/>
      <sheetName val="CT_dandung"/>
      <sheetName val="XNXDH_312"/>
      <sheetName val="T_Phuong"/>
      <sheetName val="Chi_Thuy"/>
      <sheetName val="Duong_lang_thuong"/>
      <sheetName val="X_Thuy"/>
      <sheetName val="CTY_Tp_MB"/>
      <sheetName val="Nhat_Vinh"/>
      <sheetName val="Mai_Lan"/>
      <sheetName val="Tam_"/>
      <sheetName val="Lan_(2)"/>
      <sheetName val="TDZ22"/>
      <sheetName val="dg-VTu"/>
      <sheetName val="Gia_GC_Satthep"/>
      <sheetName val="[benthuy.xls_x001d_Chu Hung(Gau)"/>
      <sheetName val="Dongiachitiet"/>
      <sheetName val="TT35"/>
      <sheetName val="DI-ESTI"/>
      <sheetName val="ESTI."/>
      <sheetName val="M?i Lan"/>
      <sheetName val="GiaVT"/>
      <sheetName val=""/>
      <sheetName val="NEW-PANEL"/>
      <sheetName val="T_x005f_x0014_DZ22"/>
      <sheetName val="T_x005f_x005f_x005f_x0014_DZ22"/>
      <sheetName val="T_x005f_x005f_x005f_x005f_x005f_x005f_x005f_x0014_DZ22"/>
      <sheetName val="_benthuy.xls_x001d_Chu Hung(Gau)"/>
      <sheetName val="M_i Lan"/>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refreshError="1"/>
      <sheetData sheetId="149" refreshError="1"/>
      <sheetData sheetId="150" refreshError="1"/>
      <sheetData sheetId="151" refreshError="1"/>
      <sheetData sheetId="152" refreshError="1"/>
      <sheetData sheetId="153" refreshError="1"/>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Set>
  </externalBook>
</externalLink>
</file>

<file path=xl/externalLinks/externalLink2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DTCT"/>
      <sheetName val="PTdgct"/>
      <sheetName val="CPTNo"/>
      <sheetName val="GiaVL"/>
      <sheetName val="Cuoc"/>
      <sheetName val="GiaMay"/>
      <sheetName val="DGNC"/>
      <sheetName val="XXXXXXXX"/>
      <sheetName val="XXXXXXX0"/>
      <sheetName val="Loading"/>
      <sheetName val="Check C"/>
      <sheetName val="XL4Poppy"/>
      <sheetName val="So lieu chung"/>
      <sheetName val="VL"/>
      <sheetName val="TN"/>
      <sheetName val="ND"/>
      <sheetName val="gvl"/>
    </sheetNames>
    <sheetDataSet>
      <sheetData sheetId="0" refreshError="1"/>
      <sheetData sheetId="1" refreshError="1"/>
      <sheetData sheetId="2" refreshError="1"/>
      <sheetData sheetId="3" refreshError="1"/>
      <sheetData sheetId="4" refreshError="1">
        <row r="22">
          <cell r="F22">
            <v>1160576.3809523811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 val="pldt"/>
      <sheetName val="TH"/>
      <sheetName val="XD"/>
      <sheetName val="XD1"/>
      <sheetName val="Sheet1"/>
      <sheetName val="Sheet6"/>
      <sheetName val="Sheet2"/>
      <sheetName val="Sheet7"/>
      <sheetName val="Sheet4"/>
      <sheetName val="Sheet5"/>
      <sheetName val="Sheet3"/>
      <sheetName val="XL4Poppy"/>
      <sheetName val="(1)TK_ThueGTGT_Thang"/>
      <sheetName val="01"/>
      <sheetName val="02"/>
      <sheetName val="03"/>
      <sheetName val="07"/>
      <sheetName val="08"/>
      <sheetName val="09"/>
      <sheetName val="XL (2)"/>
      <sheetName val="XL"/>
      <sheetName val="XDCB"/>
      <sheetName val="TN"/>
      <sheetName val="PBC"/>
      <sheetName val="PBC (2)"/>
      <sheetName val="BIATK"/>
      <sheetName val="BIADT"/>
      <sheetName val="LAP"/>
      <sheetName val="TONG"/>
      <sheetName val="00000000"/>
      <sheetName val="10000000"/>
      <sheetName val="[DUTOAN.XLS\XD1"/>
      <sheetName val="chitiet154"/>
      <sheetName val="chitiet642"/>
      <sheetName val="Z"/>
      <sheetName val="nhat ky so cai"/>
      <sheetName val="so quy"/>
      <sheetName val="CHITIET3331"/>
      <sheetName val="chitiet3334"/>
      <sheetName val="sochitiet152"/>
      <sheetName val="sochitiet156"/>
      <sheetName val="sochitietbanhang"/>
      <sheetName val="1-GTGT"/>
      <sheetName val="2-GTGT"/>
      <sheetName val="3-GTGT"/>
      <sheetName val=""/>
      <sheetName val="THKP-QLDT"/>
      <sheetName val="d-gia moiQLDT"/>
      <sheetName val="Th-minh"/>
      <sheetName val="ho ga cho TP"/>
      <sheetName val="kl thap VL"/>
      <sheetName val="Soluocmoi"/>
      <sheetName val="ttrinh"/>
      <sheetName val="bbmoi"/>
      <sheetName val="C.lech dr2004"/>
      <sheetName val="nhan xet"/>
      <sheetName val="S-SKTM"/>
      <sheetName val="S-BDMTK"/>
      <sheetName val="SNKTT"/>
      <sheetName val="SQTM"/>
      <sheetName val="BCDTKKT"/>
      <sheetName val="TGTGTDKT"/>
      <sheetName val="BCKQHDKD"/>
      <sheetName val="SOCAI"/>
      <sheetName val="KL"/>
      <sheetName val="TTP"/>
      <sheetName val="TONGHOP"/>
      <sheetName val="VATTU"/>
      <sheetName val="VCBD"/>
      <sheetName val="DGNC"/>
      <sheetName val="DGVT"/>
      <sheetName val="THUHOI"/>
      <sheetName val="VCDD"/>
      <sheetName val="TONGHOPKP"/>
      <sheetName val="giaitrinh"/>
      <sheetName val="DUTOAN"/>
      <sheetName val="CVC"/>
      <sheetName val="Tra_bang"/>
      <sheetName val="tra-vat-lieu"/>
      <sheetName val="ptdg"/>
      <sheetName val="dtct_Duong"/>
      <sheetName val="TH_Duong"/>
      <sheetName val="ptdg-ct"/>
      <sheetName val="dtct-HD"/>
      <sheetName val="TH-CT"/>
      <sheetName val="gia_DB"/>
      <sheetName val="DB-2CDD"/>
      <sheetName val="dbu-02"/>
      <sheetName val="KSTK_Duong"/>
      <sheetName val="kstk_CT"/>
      <sheetName val="****"/>
      <sheetName val="CTCP"/>
      <sheetName val="VT-TB"/>
      <sheetName val="NC-MTC"/>
      <sheetName val="DMNC(xntk)"/>
      <sheetName val="_DUTOAN.XLS_XD1"/>
      <sheetName val="____"/>
      <sheetName val="_x0000_C:\Program Files\Microsoft Off"/>
      <sheetName val=" Files\Common Files\Microsoft S"/>
      <sheetName val="?C:\Program Files\Microsoft Off"/>
      <sheetName val="X@CB"/>
      <sheetName val="KPXL"/>
      <sheetName val="THKP"/>
      <sheetName val="QLDA1"/>
      <sheetName val="HSTV1"/>
      <sheetName val="KS"/>
      <sheetName val="DTCTKS"/>
      <sheetName val="DTCT"/>
      <sheetName val="DGR"/>
      <sheetName val="DGVL_BUCL"/>
      <sheetName val="VCVL"/>
      <sheetName val="BOCDO"/>
      <sheetName val="TKVL"/>
      <sheetName val="CPVC"/>
      <sheetName val="YCVL"/>
      <sheetName val="YCXM"/>
      <sheetName val="TKXM"/>
      <sheetName val="STKL"/>
      <sheetName val="DOITIEN"/>
      <sheetName val="TKVL_TAM"/>
      <sheetName val="THKL"/>
      <sheetName val="DT"/>
      <sheetName val="Sheet13"/>
      <sheetName val="Sheet14"/>
      <sheetName val="Sheet16"/>
      <sheetName val="SET_CTR"/>
      <sheetName val="CUOCDB"/>
      <sheetName val="_x0000__x0002__x0000_CSV (Comma delimited) (*.csv"/>
      <sheetName val="bt2"/>
      <sheetName val="bdm"/>
      <sheetName val="Vat tu 1 pha"/>
      <sheetName val="Nhan cong"/>
      <sheetName val="1 pha"/>
      <sheetName val="3 pha"/>
      <sheetName val="NCong moi"/>
      <sheetName val="DG 06-05"/>
      <sheetName val="52 CMT8 Q3"/>
      <sheetName val="11Dang Dung"/>
      <sheetName val="85-5 TKChan"/>
      <sheetName val="249 NKKNghia"/>
      <sheetName val="53-4 TKDu"/>
      <sheetName val="18 Tran Cao Van 1"/>
      <sheetName val="18 Tran Cao Van"/>
      <sheetName val="475-15-49 HBTrung"/>
      <sheetName val="39-19 NTrai Q1"/>
      <sheetName val="39-17 NTrai Q1"/>
      <sheetName val="387-389 HBTrung 1"/>
      <sheetName val="387-389 HBTrung"/>
      <sheetName val="361-39-6 NDChieu"/>
      <sheetName val="361-39-7 NDChieu"/>
      <sheetName val="2-17 Cao Thang"/>
      <sheetName val="6A NTNgan"/>
      <sheetName val="2-42 Cao Thang"/>
      <sheetName val="358-1-15 cmt8"/>
      <sheetName val="68-17ATQKHAI-1P"/>
      <sheetName val="182-1-2 De Tham - 1 pha "/>
      <sheetName val="?_x0002_?CSV (Comma delimited) (*.csv"/>
      <sheetName val=" Files_Common Files_Microsoft S"/>
      <sheetName val="_C__Program Files_Microsoft Off"/>
      <sheetName val="__x0002__CSV (Comma delimited) (_.csv"/>
      <sheetName val="[DUTOAN.XLS][DUTOAN.XLS][DUTOAN"/>
      <sheetName val="[DUTOAN.XLS][DUTOAN.XLS\XD1"/>
    </sheetNames>
    <sheetDataSet>
      <sheetData sheetId="0"/>
      <sheetData sheetId="1"/>
      <sheetData sheetId="2"/>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refreshError="1"/>
      <sheetData sheetId="162" refreshError="1"/>
      <sheetData sheetId="163" refreshError="1"/>
      <sheetData sheetId="164" refreshError="1"/>
    </sheetDataSet>
  </externalBook>
</externalLink>
</file>

<file path=xl/externalLinks/externalLink2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s>
    <sheetDataSet>
      <sheetData sheetId="0"/>
      <sheetData sheetId="1"/>
      <sheetData sheetId="2"/>
      <sheetData sheetId="3"/>
    </sheetDataSet>
  </externalBook>
</externalLink>
</file>

<file path=xl/externalLinks/externalLink2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8"/>
      <sheetName val="GVL"/>
      <sheetName val="Sheet6"/>
      <sheetName val="CT"/>
      <sheetName val="Sheet4"/>
      <sheetName val="DT"/>
      <sheetName val="Sheet2"/>
      <sheetName val="dongia"/>
      <sheetName val="Sheet3"/>
      <sheetName val="Sheet1"/>
      <sheetName val="Congty"/>
      <sheetName val="VPPN"/>
      <sheetName val="XN74"/>
      <sheetName val="XN54"/>
      <sheetName val="XN33"/>
      <sheetName val="NK96"/>
      <sheetName val="XL4Test5"/>
      <sheetName val="tong hop"/>
      <sheetName val="phan tich DG"/>
      <sheetName val="gia vat lieu"/>
      <sheetName val="gia xe may"/>
      <sheetName val="gia nhan cong"/>
      <sheetName val="han"/>
      <sheetName val="thkp"/>
      <sheetName val="TC "/>
      <sheetName val="TC  (2)"/>
      <sheetName val="thct"/>
      <sheetName val="list"/>
      <sheetName val="dg"/>
      <sheetName val="VLTD"/>
      <sheetName val="KL"/>
      <sheetName val="GVLDCCT"/>
      <sheetName val="PTVC"/>
      <sheetName val="Tke"/>
      <sheetName val="KSP"/>
      <sheetName val="PL KS"/>
      <sheetName val="thi sat"/>
      <sheetName val="GCMay"/>
      <sheetName val="nc-m"/>
      <sheetName val="den bu"/>
      <sheetName val="00000000"/>
      <sheetName val="10000000"/>
      <sheetName val="Thang04"/>
      <sheetName val="Thang06"/>
      <sheetName val="Thang0"/>
      <sheetName val="dongia_x0000__x0000__x0000__x0000__x0000__x0000__x0000__x0000__x0000__x0000__x0009__x0000_㢠ś_x0000__x0004__x0000__x0000__x0000__x0000__x0000__x0000_㋄ś_x0000_"/>
      <sheetName val="C47-456"/>
      <sheetName val="C46"/>
      <sheetName val="C47-PII"/>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XL4Poppy"/>
      <sheetName val="GT TT (2)"/>
      <sheetName val="KLTC giai doan"/>
      <sheetName val="KL (2)"/>
      <sheetName val="KLtt lan3"/>
      <sheetName val="GTT2 lan3 tt"/>
      <sheetName val="GTT2 lan 4 dc "/>
      <sheetName val="chenh lech gia"/>
      <sheetName val="KL bao con lai"/>
      <sheetName val="GTT2 lan 4 tt"/>
      <sheetName val="XXXXXXXX"/>
      <sheetName val="CV1"/>
      <sheetName val="CV2"/>
      <sheetName val="CV3"/>
      <sheetName val="CV4"/>
      <sheetName val="CV5"/>
      <sheetName val="CV6"/>
      <sheetName val="CV7"/>
      <sheetName val="CV8"/>
      <sheetName val="CV9"/>
      <sheetName val="THDGCT"/>
      <sheetName val="THgiathau"/>
      <sheetName val="GVT"/>
      <sheetName val="Tai khoan"/>
      <sheetName val="phan tich DG_x0000__x0000_㠨Ȣ_x0000__x0004__x0000__x0000__x0000__x0000__x0000__x0000_杀Ȣ_x0000__x0000__x0000__x0000__x0000_"/>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HCP"/>
      <sheetName val="BQT"/>
      <sheetName val="RG"/>
      <sheetName val="BCVT"/>
      <sheetName val="BKHD"/>
      <sheetName val="TN"/>
      <sheetName val="ND"/>
      <sheetName val="VL"/>
      <sheetName val="DTCT"/>
      <sheetName val="Shaet4"/>
      <sheetName val="d䁧"/>
      <sheetName val="Chart1"/>
      <sheetName val="KL18Thang"/>
      <sheetName val="TH"/>
      <sheetName val="M200"/>
      <sheetName val="NEW-PANEL"/>
      <sheetName val="Comb"/>
      <sheetName val="_x0000__x0000__x0000__x0000__x0000__x0000__x0000__x0000__x0000__x0009__x0000_?s_x0000__x0004__x0000__x0000__x0000__x0000__x0000__x0000_?s_x0000__x0000__x0000__x0000__x0000__x0000__x0000__x0000_"/>
      <sheetName val="dongia_x0000__x0009_?s_x0000__x0004__x0000_?s_x0000_"/>
      <sheetName val="tra-vat-lieu"/>
      <sheetName val="CPVCBT"/>
      <sheetName val="CPVCBD"/>
      <sheetName val="GVLBT"/>
      <sheetName val="GVLBD"/>
      <sheetName val="vuabt"/>
      <sheetName val="vuabd"/>
      <sheetName val="SXDDMO"/>
      <sheetName val="SXDH"/>
      <sheetName val="SXBTN"/>
      <sheetName val="SXDDMOD"/>
      <sheetName val="SXDHD"/>
      <sheetName val="SXBTND"/>
      <sheetName val="gcm"/>
      <sheetName val="gcm06"/>
      <sheetName val="cphoi"/>
      <sheetName val="cphoi2"/>
      <sheetName val="duoith"/>
      <sheetName val="cpnc205"/>
      <sheetName val="cpnc205mtc"/>
      <sheetName val="cpnclx205"/>
      <sheetName val="cpncvts"/>
      <sheetName val="cpnctnvs"/>
      <sheetName val="cpnctlan"/>
      <sheetName val="KGA"/>
      <sheetName val="ctldtb"/>
      <sheetName val="tonghopldtb"/>
      <sheetName val="ctldtbd"/>
      <sheetName val="tonghopldtbd"/>
      <sheetName val="TK NO 111"/>
      <sheetName val="TK NO 112"/>
      <sheetName val="TK 1418"/>
      <sheetName val="TK 331"/>
      <sheetName val="TK 1412"/>
      <sheetName val="BCAO SDCT"/>
      <sheetName val="TK 142"/>
      <sheetName val="TK 242"/>
      <sheetName val="TK CO 112"/>
      <sheetName val="TK 153"/>
      <sheetName val="334"/>
      <sheetName val="Sheet5"/>
      <sheetName val="642"/>
      <sheetName val="154"/>
      <sheetName val="CT 154"/>
      <sheetName val="1362"/>
      <sheetName val="TK CO 111"/>
      <sheetName val="XXXXXXX0"/>
      <sheetName val="dongia_x0000_ 㢠ś_x0000__x0004__x0000_㋄ś_x0000_"/>
      <sheetName val="ch DG_x0000__x0000_??_x0000__x0004__x0000__x0000__x0000__x0000__x0000__x0000_??_x0000__x0000__x0000__x0000__x0000__x0000__x0000__x0000_??_x0000__x0000_"/>
      <sheetName val="Page 3"/>
      <sheetName val="Hướng dẫn"/>
      <sheetName val="Ví dụ hàm Vlookup"/>
      <sheetName val="d?"/>
      <sheetName val=""/>
      <sheetName val="ch DG"/>
      <sheetName val="d_"/>
      <sheetName val="_x0000_@_x0000_@_x0000_@_x0000_@_x0000_@_x0000_@_x0000_@_x0000_@_x0000_@_x0000_@_x0000_@_x0000_@_x0000_@_x0000_@_x0000_@_x0000_"/>
      <sheetName val="NEW_PANEL"/>
      <sheetName val="phan tich DG_x0000__x0000_??_x0000__x0004__x0000__x0000__x0000__x0000__x0000__x0000_??_x0000__x0000__x0000__x0000__x0000_"/>
      <sheetName val="dongia_x0000_ ?s_x0000__x0004__x0000_?s_x0000_"/>
      <sheetName val="T1"/>
      <sheetName val="T2"/>
      <sheetName val="T3"/>
      <sheetName val="T4"/>
      <sheetName val="T5"/>
      <sheetName val="T6"/>
      <sheetName val="T7"/>
      <sheetName val="T8"/>
      <sheetName val="t9"/>
      <sheetName val="t10"/>
      <sheetName val="t11"/>
      <sheetName val="t12"/>
      <sheetName val="Cham cong 07-&gt;12"/>
      <sheetName val="Cham cong TH 1-&gt;6"/>
      <sheetName val="T Hop luong"/>
      <sheetName val="Input"/>
      <sheetName val="BTH phi"/>
      <sheetName val="BLT phi"/>
      <sheetName val="phi,le phi"/>
      <sheetName val="Bien Lai TON"/>
      <sheetName val="BCQT "/>
      <sheetName val="Giay di duong"/>
      <sheetName val="BC QT cua tung ap"/>
      <sheetName val="GIAO CHI TIEU THU QUY 07"/>
      <sheetName val="BANG TONG HOP GIAY NOP TIEN"/>
      <sheetName val="dongia??????????_x0009_?㢠ś?_x0004_??????㋄ś?"/>
      <sheetName val="dongia?_x0009_㢠ś?_x0004_?㋄ś?"/>
      <sheetName val="dongia?_x0009_㢠ś_x0004_?㋄ś"/>
      <sheetName val="phan tich DG??㠨Ȣ?_x0004_??????杀Ȣ?????"/>
      <sheetName val="?????????_x0009_??s?_x0004_???????s????????"/>
      <sheetName val="dongia??????????_x0009_??s?_x0004_???????s?"/>
      <sheetName val="dongia?_x0009_?s?_x0004_??s?"/>
      <sheetName val="dongia?_x0009_?s_x0004_??s"/>
      <sheetName val="ch DG?????_x0004_????????????????????"/>
      <sheetName val="dongia? 㢠ś?_x0004_?㋄ś?"/>
      <sheetName val="phan tich DG?????_x0004_?????????????"/>
      <sheetName val="dongia? ?s?_x0004_??s?"/>
      <sheetName val="_x0009_?s?_x0004_??s?"/>
      <sheetName val="ch DG????_x0004_???????"/>
      <sheetName val="phan tich DG????_x0004_????"/>
      <sheetName val="_x0009_?s"/>
      <sheetName val=" ?s_x0000__x0004__x0000_?s_x0000_"/>
      <sheetName val="Hu?ng d?n"/>
      <sheetName val="Ví d? hàm Vlookup"/>
      <sheetName val="@_x0000_@_x0000_@_x0000_@_x0000_@_x0000_@_x0000_@_x0000_@_x0000_@_x0000_@_x0000_@_x0000_@_x0000_@_x0000_@_x0000_@_x0000_@"/>
      <sheetName val="_x0000__x0000__x0000__x0000__x0000__x0000__x0000__x0000__x0000__x0009__x0000_??_x0000__x0004__x0000__x0000__x0000__x0000__x0000__x0000_??_x0000__x0000__x0000__x0000__x0000__x0000__x0000__x0000_"/>
      <sheetName val="tuong"/>
      <sheetName val="?@?@?@?@?@?@?@?@?@?@?@?@?@?@?@?"/>
      <sheetName val="dongia_x0000__x0000__x0000__x0000__x0000__x0000__x0002__x0000__x0000__x0000__x0009__x0000_?s_x0000__x0004__x0000__x0000__x0000__x0000__x0000__x0000_?s_x0000_"/>
      <sheetName val="phaɮ tich DG??㠨Ȣ?_x0004_??????杀Ȣ?????"/>
      <sheetName val="dongia??????_x0002_???_x0009_??s?_x0004_???????s?"/>
      <sheetName val="tong_hop"/>
      <sheetName val="phan_tich_DG"/>
      <sheetName val="gia_vat_lieu"/>
      <sheetName val="gia_xe_may"/>
      <sheetName val="gia_nhan_cong"/>
      <sheetName val="TC_"/>
      <sheetName val="TC__(2)"/>
      <sheetName val="PL_KS"/>
      <sheetName val="thi_sat"/>
      <sheetName val="den_bu"/>
      <sheetName val="dongia 㢠ś㋄ś"/>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dongia_㢠ś㋄ś"/>
      <sheetName val="phan_tich_DG㠨Ȣ杀Ȣ咄Ȣ"/>
      <sheetName val="GT_TT_(2)"/>
      <sheetName val="KLTC_giai_doan"/>
      <sheetName val="KL_(2)"/>
      <sheetName val="KLtt_lan3"/>
      <sheetName val="GTT2_lan3_tt"/>
      <sheetName val="GTT2_lan_4_dc_"/>
      <sheetName val="chenh_lech_gia"/>
      <sheetName val="KL_bao_con_lai"/>
      <sheetName val="GTT2_lan_4_tt"/>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K_NO_111"/>
      <sheetName val="TK_NO_112"/>
      <sheetName val="TK_1418"/>
      <sheetName val="TK_331"/>
      <sheetName val="TK_1412"/>
      <sheetName val="BCAO_SDCT"/>
      <sheetName val="TK_142"/>
      <sheetName val="TK_242"/>
      <sheetName val="TK_CO_112"/>
      <sheetName val="TK_153"/>
      <sheetName val="CT_154"/>
      <sheetName val="TK_CO_111"/>
      <sheetName val="dongia_x0000_ ??_x0000__x0004__x0000_??_x0000_"/>
      <sheetName val="[DT-TN.xlsMCT"/>
      <sheetName val="Sheet9"/>
      <sheetName val="G_x0016_L"/>
      <sheetName val="donööö"/>
      <sheetName val="dongia_x0000_̃̃̃̃̃̃̃̃̃̃̃̃̃̃̃̃̃̃̃̃̃̃̃̃"/>
      <sheetName val="tong ho`"/>
      <sheetName val="pha? tich DG?????_x0004_?????????????"/>
      <sheetName val="_x0009__s"/>
      <sheetName val="dongia___________x0009__㢠ś__x0004_______㋄ś_"/>
      <sheetName val="dongia__x0009_㢠ś__x0004__㋄ś_"/>
      <sheetName val="dongia__x0009_㢠ś_x0004__㋄ś"/>
      <sheetName val="phan tich DG__㠨Ȣ__x0004_______杀Ȣ_____"/>
      <sheetName val="dongia_ 㢠ś__x0004__㋄ś_"/>
      <sheetName val="__________x0009___s__x0004________s________"/>
      <sheetName val="dongia___________x0009___s__x0004________s_"/>
      <sheetName val="ch DG______x0004_____________________"/>
      <sheetName val="dongia__x0009__s__x0004___s_"/>
      <sheetName val="dongia__x0009__s_x0004___s"/>
      <sheetName val="phan tich DG______x0004______________"/>
      <sheetName val="dongia_ _s__x0004___s_"/>
      <sheetName val="_x0009__s__x0004___s_"/>
      <sheetName val="ch DG_____x0004________"/>
      <sheetName val="phan tich DG_____x0004_____"/>
      <sheetName val="Hu_ng d_n"/>
      <sheetName val="Ví d_ hàm Vlookup"/>
      <sheetName val="phaɮ tich DG__㠨Ȣ__x0004_______杀Ȣ_____"/>
      <sheetName val="dongia_______x0002_____x0009___s__x0004________s_"/>
      <sheetName val="pha_ tich DG______x0004______________"/>
      <sheetName val="dongia?_x0002_?_x0009_?s?_x0004_??s?"/>
      <sheetName val="ch DG???_x0004_???????"/>
      <sheetName val="dongia? 㢠ś_x0004_?㋄ś"/>
      <sheetName val="@?@?@?@?@?@?@?@?@?@?@?@?@?@?@?@"/>
      <sheetName val="dongia? ?s_x0004_??s"/>
      <sheetName val="dongia__x0002___x0009__s__x0004___s_"/>
      <sheetName val="ch DG__"/>
      <sheetName val="_@_@_@_@_@_@_@_@_@_@_@_@_@_@_@_"/>
      <sheetName val="dongia_ 㢠ś_x0004__㋄ś"/>
      <sheetName val="ch DG____x0004________"/>
      <sheetName val="@"/>
      <sheetName val="dtct cau"/>
      <sheetName val="Gia"/>
      <sheetName val="@_@_@_@_@_@_@_@_@_@_@_@_@_@_@_@"/>
      <sheetName val="dongia_ _s_x0004___s"/>
      <sheetName val=" _s"/>
      <sheetName val="_DT-TN.xlsMCT"/>
      <sheetName val="Book 1 Summary"/>
      <sheetName val="?????????_x0009_????_x0004_????????????????"/>
      <sheetName val="Tra_bang"/>
      <sheetName val="ctTBA"/>
      <sheetName val="XXXPXXX0"/>
      <sheetName val="[DT-TN.xls_Cham cong TH 1-&gt;6"/>
      <sheetName val="@?@?@?@?@?@?@?@?@?@?@?@?@?@?@?"/>
      <sheetName val=" ?s?_x0004_??s?"/>
      <sheetName val="dongia?̃̃̃̃̃̃̃̃̃̃̃̃̃̃̃̃̃̃̃̃̃̃̃̃"/>
      <sheetName val="dongia?????????? ?㢠ś?_x0004_??????㋄ś?"/>
      <sheetName val="????????? ??s?_x0004_???????s????????"/>
      <sheetName val="dongia?????????? ??s?_x0004_???????s?"/>
      <sheetName val="dongia___________x0009__?s__x0004_______?s_"/>
      <sheetName val="dongia__x0009_?s__x0004__?s_"/>
      <sheetName val="dongia__x0009_?s_x0004__?s"/>
      <sheetName val="phan tich DG__??__x0004_______??_____"/>
      <sheetName val="dongia_ ?s__x0004__?s_"/>
      <sheetName val="dongia_ ?s_x0004__?s"/>
      <sheetName val="~~~~~~~~~~~~~~~~~~~~~~~~~~~~~~~"/>
      <sheetName val="_DT-TN.xls_Cham cong TH 1-&gt;6"/>
      <sheetName val="@_@_@_@_@_@_@_@_@_@_@_@_@_@_@_"/>
      <sheetName val="BCTC"/>
      <sheetName val="KLt lan3"/>
      <sheetName val="Hý?ng d?n"/>
      <sheetName val="dongia?_x0009_???_x0004_????"/>
      <sheetName val="dongia??????????_x0009_????_x0004_?????????"/>
      <sheetName val="dongia?_x0009_??_x0004_???"/>
      <sheetName val="dongia? ???_x0004_????"/>
      <sheetName val="dongia_x0000__x0009_??_x0000__x0004__x0000_??_x0000_"/>
      <sheetName val="pha? tich DG__??__x0004_______??_____"/>
      <sheetName val=" ?s"/>
      <sheetName val="dongia_x0000__x0000__x0000__x0000__x0000__x0000__x0002__x0000__x0000__x0000_ _x0000_?s_x0000__x0004__x0000__x0000__x0000__x0000__x0000__x0000_?s_x0000_"/>
      <sheetName val="dongia??????_x0002_??? ??s?_x0004_???????s?"/>
      <sheetName val="dongia?_x0002_? ?s?_x0004_??s?"/>
      <sheetName val="GIAVNX"/>
      <sheetName val="RE"/>
      <sheetName val="Chenh lech vct tu"/>
      <sheetName val="Tai_x0000_khoan"/>
      <sheetName val="__________x0009______x0004_________________"/>
      <sheetName val="Hý_ng d_n"/>
      <sheetName val="phan_tich_DG㠨Ȣ杀Ȣ"/>
      <sheetName val=" ?s?s"/>
      <sheetName val="dongia ?s?s"/>
      <sheetName val="Gia "/>
      <sheetName val="dg-VTu"/>
      <sheetName val=" ??_x0000__x0004__x0000_??_x0000_"/>
      <sheetName val="IBASE"/>
      <sheetName val="DI-ESTI"/>
      <sheetName val="Tai?khoan"/>
      <sheetName val="HESO"/>
      <sheetName val="Thuc thanh"/>
      <sheetName val="????????? ????_x0004_????????????????"/>
      <sheetName val="dongia__________ _㢠ś__x0004_______㋄ś_"/>
      <sheetName val="_________ __s__x0004________s________"/>
      <sheetName val="dongia__________ __s__x0004________s_"/>
      <sheetName val=" _s__x0004___s_"/>
      <sheetName val="dongia_______x0002____ __s__x0004________s_"/>
      <sheetName val="dongia__x0002__ _s__x0004___s_"/>
      <sheetName val="Ke toan thuk hien cong trinh"/>
      <sheetName val="dongia__x0009_____x0004_____"/>
      <sheetName val="dongia___________x0009______x0004__________"/>
      <sheetName val="dongia__x0009____x0004____"/>
      <sheetName val="dongia_ ____x0004_____"/>
      <sheetName val="Tai"/>
      <sheetName val="phan tich DG?㠨Ȣ?_x0004_?杀Ȣ?咄Ȣ?"/>
      <sheetName val="phan tich DG?㠨Ȣ?_x0004_?杀Ȣ?"/>
      <sheetName val="dongia 㢠ś?_x0004_?㋄ś?"/>
      <sheetName val="phan tich DG_㠨Ȣ__x0004__杀Ȣ_咄Ȣ_"/>
      <sheetName val="phan tich DG_㠨Ȣ__x0004__杀Ȣ_"/>
      <sheetName val="DG "/>
      <sheetName val="DT-XL"/>
      <sheetName val=" ???_x0004_????"/>
      <sheetName val="dongia_x0000_ 㢠ś_x0000__x0004__x0000_㏄ś_x0000_"/>
      <sheetName val="٬ongia_x0000__x0000__x0000__x0000__x0000__x0000__x0000__x0000__x0000__x0000__x0009__x0000_㢠ś_x0000__x0004__x0000__x0000__x0000__x0000__x0000__x0000_㋄ś_x0000_"/>
      <sheetName val="Page_3"/>
      <sheetName val="#REF!"/>
      <sheetName val="dongia ????"/>
      <sheetName val="dongia_????"/>
      <sheetName val="phan_tich_DG??????"/>
      <sheetName val="Loading"/>
      <sheetName val="Check C"/>
      <sheetName val="dongia 㢠ś__x0004__㋄ś_"/>
      <sheetName val="dongia_̃̃̃̃̃̃̃̃̃̃̃̃̃̃̃̃̃̃̃̃̃̃̃̃"/>
      <sheetName val="Nhat ky - socai thang 1"/>
      <sheetName val="giamay"/>
      <sheetName val="dongia__________ _?s__x0004_______?s_"/>
      <sheetName val="Du th!u"/>
      <sheetName val="XF33"/>
      <sheetName val="dongia 㢠ś"/>
      <sheetName val="dongia_x0000__x0009_㢠_x0005__x0000__x0000__x0000_뛴"/>
      <sheetName val="dongia_x0000__x0000__x0000__x0000__x0000__x0000__x0000__x0000__x0000__x0000__x0009__x0000_㢠ś_x0000__x0004__x0000__x0000__x0000__x0000__x0005__x0000__x0000__x0000_뛴"/>
      <sheetName val="dongia_x0000__x0000__x0000__x0000__x0000__x0000__x0000__x0000__x0000__x0000_ _x0000_㢠ś_x0000__x0004__x0000__x0000__x0000__x0000__x0000_԰_x0000__x0000__x0000_"/>
      <sheetName val="dongia_?s?s"/>
      <sheetName val="Nhat ky - socai thang _x0005_"/>
    </sheetNames>
    <sheetDataSet>
      <sheetData sheetId="0" refreshError="1"/>
      <sheetData sheetId="1" refreshError="1">
        <row r="6">
          <cell r="A6">
            <v>2</v>
          </cell>
          <cell r="B6" t="str">
            <v>VËt liÖu</v>
          </cell>
          <cell r="C6" t="str">
            <v>c¸i</v>
          </cell>
          <cell r="D6">
            <v>15000</v>
          </cell>
        </row>
        <row r="7">
          <cell r="A7" t="str">
            <v>147</v>
          </cell>
          <cell r="B7" t="str">
            <v>DÇu mazót</v>
          </cell>
          <cell r="C7" t="str">
            <v>kg</v>
          </cell>
          <cell r="D7">
            <v>36.576000000000001</v>
          </cell>
          <cell r="E7">
            <v>4300</v>
          </cell>
          <cell r="F7">
            <v>157277</v>
          </cell>
        </row>
        <row r="8">
          <cell r="A8" t="str">
            <v>082</v>
          </cell>
          <cell r="B8" t="str">
            <v>CÊp phèi</v>
          </cell>
          <cell r="C8" t="str">
            <v>m3</v>
          </cell>
          <cell r="D8">
            <v>49.334400000000002</v>
          </cell>
          <cell r="E8">
            <v>52581.25</v>
          </cell>
          <cell r="F8">
            <v>986688</v>
          </cell>
        </row>
        <row r="9">
          <cell r="A9" t="str">
            <v>049</v>
          </cell>
          <cell r="B9" t="str">
            <v>Bª t«ng nhùa h¹t mÞn</v>
          </cell>
          <cell r="C9" t="str">
            <v>TÊn</v>
          </cell>
          <cell r="D9">
            <v>34.50564</v>
          </cell>
          <cell r="E9">
            <v>918577</v>
          </cell>
        </row>
        <row r="10">
          <cell r="A10" t="str">
            <v>050</v>
          </cell>
          <cell r="B10" t="str">
            <v>Bª t«ng nhùa h¹t th«</v>
          </cell>
          <cell r="C10" t="str">
            <v>TÊn</v>
          </cell>
          <cell r="D10">
            <v>104762</v>
          </cell>
          <cell r="E10">
            <v>887074</v>
          </cell>
        </row>
        <row r="11">
          <cell r="A11" t="str">
            <v>367</v>
          </cell>
          <cell r="B11" t="str">
            <v>TÊm bª t«ng 20x20</v>
          </cell>
          <cell r="C11" t="str">
            <v>m</v>
          </cell>
          <cell r="D11">
            <v>73.8</v>
          </cell>
          <cell r="E11">
            <v>23000</v>
          </cell>
          <cell r="F11">
            <v>1697400</v>
          </cell>
        </row>
        <row r="12">
          <cell r="A12" t="str">
            <v>337</v>
          </cell>
          <cell r="B12" t="str">
            <v>ThÐp trßn</v>
          </cell>
          <cell r="C12" t="str">
            <v>kg</v>
          </cell>
          <cell r="D12">
            <v>377.34899999999999</v>
          </cell>
          <cell r="E12">
            <v>4100</v>
          </cell>
          <cell r="F12">
            <v>1547131</v>
          </cell>
        </row>
        <row r="13">
          <cell r="A13" t="str">
            <v>331</v>
          </cell>
          <cell r="B13" t="str">
            <v>ThÐp h×nh</v>
          </cell>
          <cell r="C13" t="str">
            <v>kg</v>
          </cell>
          <cell r="D13">
            <v>560.2704</v>
          </cell>
          <cell r="E13">
            <v>4014</v>
          </cell>
          <cell r="F13">
            <v>2248925</v>
          </cell>
        </row>
        <row r="14">
          <cell r="A14" t="str">
            <v>442</v>
          </cell>
          <cell r="B14" t="str">
            <v>§Êt ®Ìn</v>
          </cell>
          <cell r="C14" t="str">
            <v>kg</v>
          </cell>
          <cell r="D14">
            <v>24.94858</v>
          </cell>
          <cell r="E14">
            <v>7500</v>
          </cell>
          <cell r="F14">
            <v>187114</v>
          </cell>
        </row>
        <row r="15">
          <cell r="A15" t="str">
            <v>400</v>
          </cell>
          <cell r="B15" t="str">
            <v>¤ xy</v>
          </cell>
          <cell r="C15" t="str">
            <v>chai</v>
          </cell>
          <cell r="D15">
            <v>6.2348800000000004</v>
          </cell>
          <cell r="E15">
            <v>25000</v>
          </cell>
          <cell r="F15">
            <v>155872</v>
          </cell>
        </row>
        <row r="16">
          <cell r="A16" t="str">
            <v>348</v>
          </cell>
          <cell r="B16" t="str">
            <v>ThÐp ®Öm</v>
          </cell>
          <cell r="C16" t="str">
            <v>kg</v>
          </cell>
          <cell r="D16">
            <v>75.400000000000006</v>
          </cell>
          <cell r="E16">
            <v>5000</v>
          </cell>
          <cell r="F16">
            <v>377000</v>
          </cell>
        </row>
        <row r="17">
          <cell r="A17" t="str">
            <v>026</v>
          </cell>
          <cell r="B17" t="str">
            <v>Bu l«ng M18x20</v>
          </cell>
          <cell r="C17" t="str">
            <v>c¸i</v>
          </cell>
          <cell r="D17">
            <v>174</v>
          </cell>
          <cell r="E17">
            <v>2897</v>
          </cell>
          <cell r="F17">
            <v>504078</v>
          </cell>
        </row>
        <row r="18">
          <cell r="A18" t="str">
            <v>341</v>
          </cell>
          <cell r="B18" t="str">
            <v>ThÐp trßn D &gt; 18mm</v>
          </cell>
          <cell r="C18" t="str">
            <v>kg</v>
          </cell>
          <cell r="D18">
            <v>2780.52</v>
          </cell>
          <cell r="E18">
            <v>3971.43</v>
          </cell>
          <cell r="F18">
            <v>10515927</v>
          </cell>
        </row>
        <row r="19">
          <cell r="A19" t="str">
            <v>388</v>
          </cell>
          <cell r="B19" t="str">
            <v>V÷a bª t«ng</v>
          </cell>
          <cell r="C19" t="str">
            <v>m3</v>
          </cell>
          <cell r="D19">
            <v>473.23360000000002</v>
          </cell>
        </row>
        <row r="20">
          <cell r="A20" t="str">
            <v>443</v>
          </cell>
          <cell r="B20" t="str">
            <v>§Êt ®á</v>
          </cell>
          <cell r="C20" t="str">
            <v>m3</v>
          </cell>
          <cell r="D20">
            <v>26.39744</v>
          </cell>
          <cell r="E20">
            <v>52581.25</v>
          </cell>
          <cell r="F20">
            <v>527949</v>
          </cell>
        </row>
        <row r="21">
          <cell r="A21" t="str">
            <v>427</v>
          </cell>
          <cell r="B21" t="str">
            <v>§¸ d¨m 0,5x1</v>
          </cell>
          <cell r="C21" t="str">
            <v>m3</v>
          </cell>
          <cell r="D21">
            <v>9.8604800000000008</v>
          </cell>
          <cell r="E21">
            <v>123207.61</v>
          </cell>
          <cell r="F21">
            <v>788838</v>
          </cell>
        </row>
        <row r="22">
          <cell r="A22" t="str">
            <v>430</v>
          </cell>
          <cell r="B22" t="str">
            <v>§¸ d¨m 4x6 t/c</v>
          </cell>
          <cell r="C22" t="str">
            <v>m3</v>
          </cell>
          <cell r="D22">
            <v>69.36</v>
          </cell>
          <cell r="E22">
            <v>94327.61</v>
          </cell>
          <cell r="F22">
            <v>4161600</v>
          </cell>
        </row>
        <row r="23">
          <cell r="A23" t="str">
            <v>426</v>
          </cell>
          <cell r="B23" t="str">
            <v>§¸ d¨m 4x6 t/h</v>
          </cell>
          <cell r="C23" t="str">
            <v>m3</v>
          </cell>
          <cell r="D23">
            <v>7.4755500000000001</v>
          </cell>
          <cell r="E23">
            <v>79089.509999999995</v>
          </cell>
          <cell r="F23">
            <v>448533</v>
          </cell>
        </row>
        <row r="24">
          <cell r="A24" t="str">
            <v>434</v>
          </cell>
          <cell r="B24" t="str">
            <v>§¸ héc</v>
          </cell>
          <cell r="C24" t="str">
            <v>m3</v>
          </cell>
          <cell r="D24">
            <v>178.11600000000001</v>
          </cell>
          <cell r="E24">
            <v>75923.8</v>
          </cell>
          <cell r="F24">
            <v>8096263</v>
          </cell>
        </row>
        <row r="25">
          <cell r="A25" t="str">
            <v>163</v>
          </cell>
          <cell r="B25" t="str">
            <v>GiÊy dÇu</v>
          </cell>
          <cell r="C25" t="str">
            <v>m2</v>
          </cell>
          <cell r="D25">
            <v>287.53919999999999</v>
          </cell>
          <cell r="E25">
            <v>15000</v>
          </cell>
          <cell r="F25">
            <v>4313088</v>
          </cell>
        </row>
        <row r="26">
          <cell r="A26" t="str">
            <v>002</v>
          </cell>
          <cell r="B26" t="str">
            <v>Bao t¶i</v>
          </cell>
          <cell r="C26" t="str">
            <v>m2</v>
          </cell>
          <cell r="D26">
            <v>157.7664</v>
          </cell>
          <cell r="E26">
            <v>3800</v>
          </cell>
          <cell r="F26">
            <v>599512</v>
          </cell>
        </row>
        <row r="27">
          <cell r="A27" t="str">
            <v>343</v>
          </cell>
          <cell r="B27" t="str">
            <v>ThÐp trßn D&lt;= 18mm</v>
          </cell>
          <cell r="C27" t="str">
            <v>kg</v>
          </cell>
          <cell r="D27">
            <v>32321.0052</v>
          </cell>
          <cell r="E27">
            <v>3971.43</v>
          </cell>
          <cell r="F27">
            <v>122981425</v>
          </cell>
        </row>
        <row r="28">
          <cell r="A28" t="str">
            <v>8002</v>
          </cell>
          <cell r="B28" t="str">
            <v>ThÐp trßn D= 10mm A2</v>
          </cell>
          <cell r="C28" t="str">
            <v>kg</v>
          </cell>
          <cell r="D28">
            <v>1900</v>
          </cell>
          <cell r="E28">
            <v>4447.62</v>
          </cell>
        </row>
        <row r="29">
          <cell r="A29" t="str">
            <v>8000</v>
          </cell>
          <cell r="B29" t="str">
            <v>ThÐp trßn D&lt;= 12mm A2</v>
          </cell>
          <cell r="C29" t="str">
            <v>kg</v>
          </cell>
          <cell r="D29">
            <v>109524</v>
          </cell>
          <cell r="E29">
            <v>4447.62</v>
          </cell>
        </row>
        <row r="30">
          <cell r="A30" t="str">
            <v>412</v>
          </cell>
          <cell r="B30" t="str">
            <v>§inh ®Øa</v>
          </cell>
          <cell r="C30" t="str">
            <v>C¸i</v>
          </cell>
          <cell r="D30">
            <v>1283.63219</v>
          </cell>
          <cell r="E30">
            <v>600</v>
          </cell>
          <cell r="F30">
            <v>770179</v>
          </cell>
        </row>
        <row r="31">
          <cell r="A31" t="str">
            <v>232</v>
          </cell>
          <cell r="B31" t="str">
            <v>Gç v¸n cÇu c«ng t¸c</v>
          </cell>
          <cell r="C31" t="str">
            <v>m3</v>
          </cell>
          <cell r="D31">
            <v>71.614959999999996</v>
          </cell>
          <cell r="E31">
            <v>1454545</v>
          </cell>
          <cell r="F31">
            <v>104167182</v>
          </cell>
        </row>
        <row r="32">
          <cell r="A32" t="str">
            <v>282</v>
          </cell>
          <cell r="B32" t="str">
            <v>Phô gia dÎo ho¸</v>
          </cell>
          <cell r="C32" t="str">
            <v>kg</v>
          </cell>
          <cell r="D32">
            <v>13083.99057</v>
          </cell>
          <cell r="E32">
            <v>673</v>
          </cell>
          <cell r="F32">
            <v>8805526</v>
          </cell>
        </row>
        <row r="33">
          <cell r="A33" t="str">
            <v>0414</v>
          </cell>
          <cell r="B33" t="str">
            <v>èng bª t«ng ly t©m D1200mm (èng dµi 2m)</v>
          </cell>
          <cell r="C33" t="str">
            <v>m</v>
          </cell>
          <cell r="D33">
            <v>6740.6149999999998</v>
          </cell>
          <cell r="E33">
            <v>647619.05000000005</v>
          </cell>
        </row>
        <row r="34">
          <cell r="A34" t="str">
            <v>0412</v>
          </cell>
          <cell r="B34" t="str">
            <v>èng bª t«ng ly t©m D1000mm (èng dµi 2m)</v>
          </cell>
          <cell r="C34" t="str">
            <v>m</v>
          </cell>
          <cell r="D34">
            <v>1555.9949999999999</v>
          </cell>
          <cell r="E34">
            <v>461904.76</v>
          </cell>
          <cell r="F34">
            <v>12557733</v>
          </cell>
        </row>
        <row r="35">
          <cell r="A35" t="str">
            <v>127</v>
          </cell>
          <cell r="B35" t="str">
            <v>D©y buéc</v>
          </cell>
          <cell r="C35" t="str">
            <v>kg</v>
          </cell>
          <cell r="D35">
            <v>50.790900000000001</v>
          </cell>
          <cell r="E35">
            <v>5500</v>
          </cell>
          <cell r="F35">
            <v>279350</v>
          </cell>
        </row>
        <row r="36">
          <cell r="A36" t="str">
            <v>214</v>
          </cell>
          <cell r="B36" t="str">
            <v>G¹ch x©y (6,5x10,5x22)</v>
          </cell>
          <cell r="C36" t="str">
            <v>viªn</v>
          </cell>
          <cell r="D36">
            <v>495.11</v>
          </cell>
          <cell r="E36">
            <v>485.71</v>
          </cell>
          <cell r="F36">
            <v>225275</v>
          </cell>
        </row>
        <row r="37">
          <cell r="A37" t="str">
            <v>0410</v>
          </cell>
          <cell r="B37" t="str">
            <v>èng bª t«ng ly t©m D800mm (èng dµi 2m)</v>
          </cell>
          <cell r="C37" t="str">
            <v>m</v>
          </cell>
          <cell r="D37">
            <v>458.78</v>
          </cell>
          <cell r="E37">
            <v>357142.86</v>
          </cell>
        </row>
        <row r="38">
          <cell r="A38" t="str">
            <v>078</v>
          </cell>
          <cell r="B38" t="str">
            <v>C¸t mÞn ML 1,5 - 2,0</v>
          </cell>
          <cell r="C38" t="str">
            <v>m3</v>
          </cell>
          <cell r="D38">
            <v>64.351879999999994</v>
          </cell>
          <cell r="E38">
            <v>79716.009999999995</v>
          </cell>
          <cell r="F38">
            <v>3159098</v>
          </cell>
        </row>
        <row r="39">
          <cell r="A39" t="str">
            <v>220</v>
          </cell>
          <cell r="B39" t="str">
            <v>Gç chÌn khi l¾p cÊu kiÖn</v>
          </cell>
          <cell r="C39" t="str">
            <v>m3</v>
          </cell>
          <cell r="D39">
            <v>29.02</v>
          </cell>
          <cell r="E39">
            <v>1454545</v>
          </cell>
          <cell r="F39">
            <v>42210896</v>
          </cell>
        </row>
        <row r="40">
          <cell r="A40" t="str">
            <v>286</v>
          </cell>
          <cell r="B40" t="str">
            <v>Que hµn</v>
          </cell>
          <cell r="C40" t="str">
            <v>kg</v>
          </cell>
          <cell r="D40">
            <v>4426.36114</v>
          </cell>
          <cell r="E40">
            <v>8500</v>
          </cell>
          <cell r="F40">
            <v>37624070</v>
          </cell>
        </row>
        <row r="41">
          <cell r="A41" t="str">
            <v>313</v>
          </cell>
          <cell r="B41" t="str">
            <v>S¾t ®Öm</v>
          </cell>
          <cell r="C41" t="str">
            <v>kg</v>
          </cell>
          <cell r="D41">
            <v>2902</v>
          </cell>
          <cell r="E41">
            <v>5000</v>
          </cell>
          <cell r="F41">
            <v>14510000</v>
          </cell>
        </row>
        <row r="42">
          <cell r="A42" t="str">
            <v>385</v>
          </cell>
          <cell r="B42" t="str">
            <v>V÷a</v>
          </cell>
          <cell r="C42" t="str">
            <v>m3</v>
          </cell>
          <cell r="D42">
            <v>0.51382000000000005</v>
          </cell>
        </row>
        <row r="43">
          <cell r="A43" t="str">
            <v>234</v>
          </cell>
          <cell r="B43" t="str">
            <v>Gç v¸n khu«n (c¶ nÑp)</v>
          </cell>
          <cell r="C43" t="str">
            <v>m3</v>
          </cell>
          <cell r="D43">
            <v>40.070059999999998</v>
          </cell>
          <cell r="E43">
            <v>1454545</v>
          </cell>
          <cell r="F43">
            <v>58283705</v>
          </cell>
        </row>
        <row r="44">
          <cell r="A44" t="str">
            <v>136</v>
          </cell>
          <cell r="B44" t="str">
            <v>D©y thÐp</v>
          </cell>
          <cell r="C44" t="str">
            <v>kg</v>
          </cell>
          <cell r="D44">
            <v>7438.5787399999999</v>
          </cell>
          <cell r="E44">
            <v>5455</v>
          </cell>
          <cell r="F44">
            <v>40577447</v>
          </cell>
        </row>
        <row r="45">
          <cell r="A45" t="str">
            <v>344</v>
          </cell>
          <cell r="B45" t="str">
            <v>ThÐp trßn D&lt;=10mm</v>
          </cell>
          <cell r="C45" t="str">
            <v>kg</v>
          </cell>
          <cell r="D45">
            <v>325952.06205000001</v>
          </cell>
          <cell r="E45">
            <v>4100</v>
          </cell>
          <cell r="F45">
            <v>1336403454</v>
          </cell>
        </row>
        <row r="46">
          <cell r="A46" t="str">
            <v>0408</v>
          </cell>
          <cell r="B46" t="str">
            <v>èng bª t«ng ly t©m D600mm (èng dµi 2m)</v>
          </cell>
          <cell r="C46" t="str">
            <v>m</v>
          </cell>
          <cell r="D46">
            <v>24.36</v>
          </cell>
          <cell r="E46">
            <v>180952.38</v>
          </cell>
        </row>
        <row r="47">
          <cell r="A47" t="str">
            <v>079</v>
          </cell>
          <cell r="B47" t="str">
            <v>C¸t nÒn</v>
          </cell>
          <cell r="C47" t="str">
            <v>m3</v>
          </cell>
          <cell r="D47">
            <v>435.57659999999998</v>
          </cell>
          <cell r="E47">
            <v>40668.39</v>
          </cell>
          <cell r="F47">
            <v>7523279</v>
          </cell>
        </row>
        <row r="48">
          <cell r="A48" t="str">
            <v>126</v>
          </cell>
          <cell r="B48" t="str">
            <v>D©y</v>
          </cell>
          <cell r="C48" t="str">
            <v>kg</v>
          </cell>
          <cell r="D48">
            <v>620.90231000000006</v>
          </cell>
          <cell r="E48">
            <v>5500</v>
          </cell>
          <cell r="F48">
            <v>3414963</v>
          </cell>
        </row>
        <row r="49">
          <cell r="A49" t="str">
            <v>231</v>
          </cell>
          <cell r="B49" t="str">
            <v>Gç v¸n</v>
          </cell>
          <cell r="C49" t="str">
            <v>m3</v>
          </cell>
          <cell r="D49">
            <v>14.951700000000001</v>
          </cell>
          <cell r="E49">
            <v>1454545</v>
          </cell>
          <cell r="F49">
            <v>21747920</v>
          </cell>
        </row>
        <row r="50">
          <cell r="A50" t="str">
            <v>071</v>
          </cell>
          <cell r="B50" t="str">
            <v>C©y chèng</v>
          </cell>
          <cell r="C50" t="str">
            <v>c©y</v>
          </cell>
          <cell r="D50">
            <v>2358.3970300000001</v>
          </cell>
          <cell r="E50">
            <v>17142.86</v>
          </cell>
          <cell r="F50">
            <v>23583970</v>
          </cell>
        </row>
        <row r="51">
          <cell r="A51" t="str">
            <v>100</v>
          </cell>
          <cell r="B51" t="str">
            <v>Cäc tre</v>
          </cell>
          <cell r="C51" t="str">
            <v>m</v>
          </cell>
          <cell r="D51">
            <v>138712.21875</v>
          </cell>
          <cell r="E51">
            <v>1136</v>
          </cell>
          <cell r="F51">
            <v>157577080</v>
          </cell>
        </row>
        <row r="52">
          <cell r="A52" t="str">
            <v>141</v>
          </cell>
          <cell r="B52" t="str">
            <v>D©y thõng</v>
          </cell>
          <cell r="C52" t="str">
            <v>m</v>
          </cell>
          <cell r="D52">
            <v>6562.5420000000004</v>
          </cell>
          <cell r="E52">
            <v>1121</v>
          </cell>
          <cell r="F52">
            <v>7356610</v>
          </cell>
        </row>
        <row r="53">
          <cell r="A53" t="str">
            <v>272</v>
          </cell>
          <cell r="B53" t="str">
            <v>Nhùa bitum sè 4</v>
          </cell>
          <cell r="C53" t="str">
            <v>kg</v>
          </cell>
          <cell r="D53">
            <v>5889.5495199999996</v>
          </cell>
          <cell r="E53">
            <v>2747</v>
          </cell>
          <cell r="F53">
            <v>13545964</v>
          </cell>
        </row>
        <row r="54">
          <cell r="A54" t="str">
            <v>428</v>
          </cell>
          <cell r="B54" t="str">
            <v>§¸ d¨m 1x2</v>
          </cell>
          <cell r="C54" t="str">
            <v>m3</v>
          </cell>
          <cell r="D54">
            <v>5234.9716600000002</v>
          </cell>
          <cell r="E54">
            <v>107017.13</v>
          </cell>
          <cell r="F54">
            <v>385482373</v>
          </cell>
        </row>
        <row r="55">
          <cell r="A55" t="str">
            <v>119</v>
          </cell>
          <cell r="B55" t="str">
            <v>Cñi</v>
          </cell>
          <cell r="C55" t="str">
            <v>kg</v>
          </cell>
          <cell r="D55">
            <v>97185.240720000002</v>
          </cell>
          <cell r="E55">
            <v>400</v>
          </cell>
          <cell r="F55">
            <v>38874096</v>
          </cell>
        </row>
        <row r="56">
          <cell r="A56" t="str">
            <v>067</v>
          </cell>
          <cell r="B56" t="str">
            <v>Bét ®¸</v>
          </cell>
          <cell r="C56" t="str">
            <v>kg</v>
          </cell>
          <cell r="D56">
            <v>46573.931519999998</v>
          </cell>
          <cell r="E56">
            <v>266.66666666666663</v>
          </cell>
          <cell r="F56">
            <v>8476456</v>
          </cell>
        </row>
        <row r="57">
          <cell r="A57" t="str">
            <v>271</v>
          </cell>
          <cell r="B57" t="str">
            <v>Nhùa bitum</v>
          </cell>
          <cell r="C57" t="str">
            <v>kg</v>
          </cell>
          <cell r="D57">
            <v>80860.92</v>
          </cell>
          <cell r="E57">
            <v>2747</v>
          </cell>
          <cell r="F57">
            <v>185980116</v>
          </cell>
        </row>
        <row r="58">
          <cell r="A58" t="str">
            <v>401</v>
          </cell>
          <cell r="B58" t="str">
            <v>§inh</v>
          </cell>
          <cell r="C58" t="str">
            <v>kg</v>
          </cell>
          <cell r="D58">
            <v>2302.0592499999998</v>
          </cell>
          <cell r="E58">
            <v>5455</v>
          </cell>
          <cell r="F58">
            <v>12557733</v>
          </cell>
        </row>
        <row r="59">
          <cell r="A59" t="str">
            <v>221</v>
          </cell>
          <cell r="B59" t="str">
            <v>Gç chèng</v>
          </cell>
          <cell r="C59" t="str">
            <v>m3</v>
          </cell>
          <cell r="D59">
            <v>62.123640000000002</v>
          </cell>
          <cell r="E59">
            <v>1454545</v>
          </cell>
          <cell r="F59">
            <v>90361630</v>
          </cell>
        </row>
        <row r="60">
          <cell r="A60" t="str">
            <v>239</v>
          </cell>
          <cell r="B60" t="str">
            <v>Gç ®µ nÑp</v>
          </cell>
          <cell r="C60" t="str">
            <v>m3</v>
          </cell>
          <cell r="D60">
            <v>16.925940000000001</v>
          </cell>
          <cell r="E60">
            <v>1454545</v>
          </cell>
          <cell r="F60">
            <v>24619541</v>
          </cell>
        </row>
        <row r="61">
          <cell r="A61" t="str">
            <v>233</v>
          </cell>
          <cell r="B61" t="str">
            <v>Gç v¸n khu«n</v>
          </cell>
          <cell r="C61" t="str">
            <v>m3</v>
          </cell>
          <cell r="D61">
            <v>114.6778</v>
          </cell>
          <cell r="E61">
            <v>1454545</v>
          </cell>
          <cell r="F61">
            <v>166804021</v>
          </cell>
        </row>
        <row r="62">
          <cell r="A62" t="str">
            <v>275</v>
          </cell>
          <cell r="B62" t="str">
            <v>N­íc</v>
          </cell>
          <cell r="C62" t="str">
            <v>LÝt</v>
          </cell>
          <cell r="D62">
            <v>1213213.2553900001</v>
          </cell>
          <cell r="E62">
            <v>6</v>
          </cell>
          <cell r="F62">
            <v>2426427</v>
          </cell>
        </row>
        <row r="63">
          <cell r="A63" t="str">
            <v>429</v>
          </cell>
          <cell r="B63" t="str">
            <v>§¸ d¨m 2x4</v>
          </cell>
          <cell r="C63" t="str">
            <v>m3</v>
          </cell>
          <cell r="D63">
            <v>397.76119</v>
          </cell>
          <cell r="E63">
            <v>102899.04</v>
          </cell>
          <cell r="F63">
            <v>27843283</v>
          </cell>
        </row>
        <row r="64">
          <cell r="A64" t="str">
            <v>081</v>
          </cell>
          <cell r="B64" t="str">
            <v>C¸t vµng</v>
          </cell>
          <cell r="C64" t="str">
            <v>m3</v>
          </cell>
          <cell r="D64">
            <v>3098.9452200000001</v>
          </cell>
          <cell r="E64">
            <v>79716.009999999995</v>
          </cell>
          <cell r="F64">
            <v>163398085</v>
          </cell>
        </row>
        <row r="65">
          <cell r="A65" t="str">
            <v>0002</v>
          </cell>
          <cell r="B65" t="str">
            <v>C¸t vµng</v>
          </cell>
          <cell r="C65" t="str">
            <v>m3</v>
          </cell>
          <cell r="D65">
            <v>203.15798000000001</v>
          </cell>
          <cell r="E65">
            <v>79716.009999999995</v>
          </cell>
          <cell r="F65">
            <v>10711911</v>
          </cell>
        </row>
        <row r="66">
          <cell r="A66" t="str">
            <v>390</v>
          </cell>
          <cell r="B66" t="str">
            <v>Xi m¨ng PC30</v>
          </cell>
          <cell r="C66" t="str">
            <v>kg</v>
          </cell>
          <cell r="D66">
            <v>2379864.18872</v>
          </cell>
          <cell r="E66">
            <v>714.29</v>
          </cell>
          <cell r="F66">
            <v>1601648599</v>
          </cell>
        </row>
        <row r="67">
          <cell r="A67" t="str">
            <v>0192</v>
          </cell>
          <cell r="B67" t="str">
            <v>Cñi ®un</v>
          </cell>
          <cell r="C67" t="str">
            <v>kg</v>
          </cell>
          <cell r="D67">
            <v>6936.9691999999995</v>
          </cell>
          <cell r="E67">
            <v>400</v>
          </cell>
          <cell r="F67">
            <v>2774788</v>
          </cell>
        </row>
        <row r="68">
          <cell r="A68" t="str">
            <v>0191</v>
          </cell>
          <cell r="B68" t="str">
            <v>Nhùa bi tum</v>
          </cell>
          <cell r="C68" t="str">
            <v>kg</v>
          </cell>
          <cell r="D68">
            <v>6936.9691999999995</v>
          </cell>
          <cell r="E68">
            <v>2747</v>
          </cell>
          <cell r="F68">
            <v>20810908</v>
          </cell>
        </row>
        <row r="69">
          <cell r="A69" t="str">
            <v>0372</v>
          </cell>
          <cell r="B69" t="str">
            <v>D©y ®ay</v>
          </cell>
          <cell r="C69" t="str">
            <v>kg</v>
          </cell>
          <cell r="D69">
            <v>22048.333999999999</v>
          </cell>
          <cell r="E69">
            <v>2500</v>
          </cell>
          <cell r="F69">
            <v>61760966</v>
          </cell>
        </row>
        <row r="70">
          <cell r="A70" t="str">
            <v>0406</v>
          </cell>
          <cell r="B70" t="str">
            <v>èng bª t«ng ly t©m D400mm (èng dµi 2m)</v>
          </cell>
          <cell r="C70" t="str">
            <v>m</v>
          </cell>
          <cell r="D70">
            <v>645.54</v>
          </cell>
          <cell r="E70">
            <v>104761.9</v>
          </cell>
        </row>
        <row r="71">
          <cell r="A71">
            <v>8001</v>
          </cell>
          <cell r="B71" t="str">
            <v>N¾p ga gang</v>
          </cell>
          <cell r="C71" t="str">
            <v>c¸i</v>
          </cell>
          <cell r="D71">
            <v>150</v>
          </cell>
          <cell r="E71">
            <v>1800000</v>
          </cell>
        </row>
        <row r="72">
          <cell r="A72" t="str">
            <v>6125</v>
          </cell>
          <cell r="B72" t="str">
            <v>Nh©n c«ng 2,5/7</v>
          </cell>
          <cell r="C72" t="str">
            <v>c«ng</v>
          </cell>
          <cell r="D72">
            <v>2.5272000000000001</v>
          </cell>
          <cell r="E72">
            <v>11889</v>
          </cell>
          <cell r="F72">
            <v>30046</v>
          </cell>
        </row>
        <row r="73">
          <cell r="A73" t="str">
            <v>6140</v>
          </cell>
          <cell r="B73" t="str">
            <v>Nh©n c«ng 4/7</v>
          </cell>
          <cell r="C73" t="str">
            <v>c«ng</v>
          </cell>
          <cell r="D73">
            <v>7110.9864900000002</v>
          </cell>
          <cell r="E73">
            <v>13529</v>
          </cell>
          <cell r="F73">
            <v>96204536</v>
          </cell>
        </row>
        <row r="74">
          <cell r="A74" t="str">
            <v>6137</v>
          </cell>
          <cell r="B74" t="str">
            <v>Nh©n c«ng 3,7/7</v>
          </cell>
          <cell r="C74" t="str">
            <v>c«ng</v>
          </cell>
          <cell r="D74">
            <v>1330.2401199999999</v>
          </cell>
          <cell r="E74">
            <v>13194</v>
          </cell>
          <cell r="F74">
            <v>17551188</v>
          </cell>
        </row>
        <row r="75">
          <cell r="A75" t="str">
            <v>6006</v>
          </cell>
          <cell r="B75" t="str">
            <v>Nh©n c«ng bËc 4/7</v>
          </cell>
          <cell r="C75" t="str">
            <v>C«ng</v>
          </cell>
          <cell r="D75">
            <v>41484.468999999997</v>
          </cell>
          <cell r="E75">
            <v>14506</v>
          </cell>
          <cell r="F75">
            <v>601773707</v>
          </cell>
        </row>
        <row r="76">
          <cell r="A76" t="str">
            <v>6135</v>
          </cell>
          <cell r="B76" t="str">
            <v>Nh©n c«ng 3,5/7</v>
          </cell>
          <cell r="C76" t="str">
            <v>c«ng</v>
          </cell>
          <cell r="D76">
            <v>21174.588159999999</v>
          </cell>
          <cell r="E76">
            <v>12971</v>
          </cell>
          <cell r="F76">
            <v>274655583</v>
          </cell>
        </row>
        <row r="77">
          <cell r="A77" t="str">
            <v>6005</v>
          </cell>
          <cell r="B77" t="str">
            <v>Nh©n c«ng bËc 3,5/7</v>
          </cell>
          <cell r="C77" t="str">
            <v>C«ng</v>
          </cell>
          <cell r="D77">
            <v>796.27200000000005</v>
          </cell>
          <cell r="E77">
            <v>13809</v>
          </cell>
          <cell r="F77">
            <v>10995720</v>
          </cell>
        </row>
        <row r="78">
          <cell r="A78" t="str">
            <v>6127</v>
          </cell>
          <cell r="B78" t="str">
            <v>Nh©n c«ng 2,7/7</v>
          </cell>
          <cell r="C78" t="str">
            <v>c«ng</v>
          </cell>
          <cell r="D78">
            <v>28854.020789999999</v>
          </cell>
          <cell r="E78">
            <v>12099</v>
          </cell>
          <cell r="F78">
            <v>349104798</v>
          </cell>
        </row>
        <row r="79">
          <cell r="A79" t="str">
            <v>6130</v>
          </cell>
          <cell r="B79" t="str">
            <v>Nh©n c«ng 3/7</v>
          </cell>
          <cell r="C79" t="str">
            <v>c«ng</v>
          </cell>
          <cell r="D79">
            <v>24441.44425</v>
          </cell>
          <cell r="E79">
            <v>12413</v>
          </cell>
          <cell r="F79">
            <v>303391647</v>
          </cell>
        </row>
        <row r="80">
          <cell r="A80">
            <v>76</v>
          </cell>
          <cell r="B80" t="str">
            <v>M¸y thi c«ng</v>
          </cell>
          <cell r="C80" t="str">
            <v>c¸i</v>
          </cell>
          <cell r="D80">
            <v>50000</v>
          </cell>
        </row>
        <row r="81">
          <cell r="A81" t="str">
            <v>7576</v>
          </cell>
          <cell r="B81" t="str">
            <v>M¸y ®Çm b¸nh lèp 16T</v>
          </cell>
          <cell r="C81" t="str">
            <v>ca</v>
          </cell>
          <cell r="D81">
            <v>4.6080000000000003E-2</v>
          </cell>
          <cell r="E81">
            <v>432053</v>
          </cell>
          <cell r="F81">
            <v>19909</v>
          </cell>
        </row>
        <row r="82">
          <cell r="A82" t="str">
            <v>7544</v>
          </cell>
          <cell r="B82" t="str">
            <v>M¸y lu 10T</v>
          </cell>
          <cell r="C82" t="str">
            <v>ca</v>
          </cell>
          <cell r="D82">
            <v>8.6400000000000005E-2</v>
          </cell>
          <cell r="E82">
            <v>288922</v>
          </cell>
          <cell r="F82">
            <v>24963</v>
          </cell>
        </row>
        <row r="83">
          <cell r="A83" t="str">
            <v>7555</v>
          </cell>
          <cell r="B83" t="str">
            <v>M¸y r¶i 20T/h</v>
          </cell>
          <cell r="C83" t="str">
            <v>ca</v>
          </cell>
          <cell r="D83">
            <v>7.1999999999999995E-2</v>
          </cell>
          <cell r="E83">
            <v>450000</v>
          </cell>
          <cell r="F83">
            <v>32400</v>
          </cell>
        </row>
        <row r="84">
          <cell r="A84" t="str">
            <v>7539</v>
          </cell>
          <cell r="B84" t="str">
            <v>M¸y khoan 4,5kw</v>
          </cell>
          <cell r="C84" t="str">
            <v>ca</v>
          </cell>
          <cell r="D84">
            <v>1.5854999999999999</v>
          </cell>
          <cell r="E84">
            <v>72334</v>
          </cell>
          <cell r="F84">
            <v>114686</v>
          </cell>
        </row>
        <row r="85">
          <cell r="A85" t="str">
            <v>7545</v>
          </cell>
          <cell r="B85" t="str">
            <v>M¸y lu 8,5T</v>
          </cell>
          <cell r="C85" t="str">
            <v>ca</v>
          </cell>
          <cell r="D85">
            <v>9.6975999999999996</v>
          </cell>
          <cell r="E85">
            <v>252823</v>
          </cell>
          <cell r="F85">
            <v>2451776</v>
          </cell>
        </row>
        <row r="86">
          <cell r="A86" t="str">
            <v>7561</v>
          </cell>
          <cell r="B86" t="str">
            <v>M¸y vËn th¨ng 0,8T</v>
          </cell>
          <cell r="C86" t="str">
            <v>ca</v>
          </cell>
          <cell r="D86">
            <v>64.078770000000006</v>
          </cell>
          <cell r="E86">
            <v>54495</v>
          </cell>
          <cell r="F86">
            <v>3491973</v>
          </cell>
        </row>
        <row r="87">
          <cell r="A87" t="str">
            <v>7538</v>
          </cell>
          <cell r="B87" t="str">
            <v>M¸y hµn 23kw</v>
          </cell>
          <cell r="C87" t="str">
            <v>ca</v>
          </cell>
          <cell r="D87">
            <v>634.41282999999999</v>
          </cell>
          <cell r="E87">
            <v>77338</v>
          </cell>
          <cell r="F87">
            <v>49064219</v>
          </cell>
        </row>
        <row r="88">
          <cell r="A88" t="str">
            <v>7506</v>
          </cell>
          <cell r="B88" t="str">
            <v>CÇn cÈu 10T</v>
          </cell>
          <cell r="C88" t="str">
            <v>ca</v>
          </cell>
          <cell r="D88">
            <v>105.922</v>
          </cell>
          <cell r="E88">
            <v>615511</v>
          </cell>
          <cell r="F88">
            <v>65196156</v>
          </cell>
        </row>
        <row r="89">
          <cell r="A89" t="str">
            <v>7559</v>
          </cell>
          <cell r="B89" t="str">
            <v>M¸y trén 80L</v>
          </cell>
          <cell r="C89" t="str">
            <v>ca</v>
          </cell>
          <cell r="D89">
            <v>0.78237000000000001</v>
          </cell>
          <cell r="E89">
            <v>45294</v>
          </cell>
          <cell r="F89">
            <v>35437</v>
          </cell>
        </row>
        <row r="90">
          <cell r="A90" t="str">
            <v>7536</v>
          </cell>
          <cell r="B90" t="str">
            <v>M¸y c¾t uèn</v>
          </cell>
          <cell r="C90" t="str">
            <v>ca</v>
          </cell>
          <cell r="D90">
            <v>140.30824000000001</v>
          </cell>
          <cell r="E90">
            <v>39789</v>
          </cell>
          <cell r="F90">
            <v>5582725</v>
          </cell>
        </row>
        <row r="91">
          <cell r="A91" t="str">
            <v>7573</v>
          </cell>
          <cell r="B91" t="str">
            <v>M¸y ®Çm 25T</v>
          </cell>
          <cell r="C91" t="str">
            <v>ca</v>
          </cell>
          <cell r="D91">
            <v>221.21337</v>
          </cell>
          <cell r="E91">
            <v>580000</v>
          </cell>
          <cell r="F91">
            <v>128303755</v>
          </cell>
        </row>
        <row r="92">
          <cell r="A92" t="str">
            <v>7579</v>
          </cell>
          <cell r="B92" t="str">
            <v>M¸y ®Çm dïi 1,5kw</v>
          </cell>
          <cell r="C92" t="str">
            <v>ca</v>
          </cell>
          <cell r="D92">
            <v>410.88961999999998</v>
          </cell>
          <cell r="E92">
            <v>37456</v>
          </cell>
          <cell r="F92">
            <v>15390282</v>
          </cell>
        </row>
        <row r="93">
          <cell r="A93" t="str">
            <v>7558</v>
          </cell>
          <cell r="B93" t="str">
            <v>M¸y trén 250L</v>
          </cell>
          <cell r="C93" t="str">
            <v>ca</v>
          </cell>
          <cell r="D93">
            <v>641.54966999999999</v>
          </cell>
          <cell r="E93">
            <v>96272</v>
          </cell>
          <cell r="F93">
            <v>61763270</v>
          </cell>
        </row>
        <row r="94">
          <cell r="A94" t="str">
            <v>6805</v>
          </cell>
          <cell r="B94" t="str">
            <v>CÈu b¸nh h¬i 6,0T</v>
          </cell>
          <cell r="C94" t="str">
            <v>ca</v>
          </cell>
          <cell r="D94">
            <v>250.79310000000001</v>
          </cell>
          <cell r="E94">
            <v>357174</v>
          </cell>
        </row>
        <row r="95">
          <cell r="A95" t="str">
            <v>7586</v>
          </cell>
          <cell r="B95" t="str">
            <v>M¸y ñi 110cv</v>
          </cell>
          <cell r="C95" t="str">
            <v>ca</v>
          </cell>
          <cell r="D95">
            <v>145.06644</v>
          </cell>
          <cell r="E95">
            <v>669348</v>
          </cell>
          <cell r="F95">
            <v>97099931</v>
          </cell>
        </row>
        <row r="96">
          <cell r="A96" t="str">
            <v>7616</v>
          </cell>
          <cell r="B96" t="str">
            <v>¤ t« &lt;=5T</v>
          </cell>
          <cell r="C96" t="str">
            <v>ca</v>
          </cell>
          <cell r="D96">
            <v>717.91236000000004</v>
          </cell>
          <cell r="E96">
            <v>309841</v>
          </cell>
          <cell r="F96">
            <v>222438684</v>
          </cell>
        </row>
        <row r="97">
          <cell r="A97" t="str">
            <v>7565</v>
          </cell>
          <cell r="B97" t="str">
            <v>M¸y ®µo &lt;= 0,4m3</v>
          </cell>
          <cell r="C97" t="str">
            <v>ca</v>
          </cell>
          <cell r="D97">
            <v>521.92228</v>
          </cell>
          <cell r="E97">
            <v>393549</v>
          </cell>
          <cell r="F97">
            <v>205401991</v>
          </cell>
        </row>
        <row r="98">
          <cell r="A98" t="str">
            <v>.</v>
          </cell>
          <cell r="B98" t="str">
            <v>VËt liÖu kh¸c</v>
          </cell>
          <cell r="C98" t="str">
            <v>m2</v>
          </cell>
          <cell r="D98">
            <v>3800</v>
          </cell>
          <cell r="E98">
            <v>0</v>
          </cell>
          <cell r="F98">
            <v>50057508</v>
          </cell>
        </row>
        <row r="99">
          <cell r="A99" t="str">
            <v>.</v>
          </cell>
          <cell r="B99" t="str">
            <v>Nh©n c«ng kh¸c</v>
          </cell>
          <cell r="C99" t="str">
            <v>bÇu</v>
          </cell>
          <cell r="D99">
            <v>2000</v>
          </cell>
        </row>
        <row r="100">
          <cell r="A100" t="str">
            <v>.</v>
          </cell>
          <cell r="B100" t="str">
            <v>M¸y thi c«ng kh¸c</v>
          </cell>
          <cell r="C100" t="str">
            <v>bé</v>
          </cell>
          <cell r="D100">
            <v>170000</v>
          </cell>
          <cell r="E100">
            <v>0</v>
          </cell>
          <cell r="F100">
            <v>84087</v>
          </cell>
        </row>
        <row r="101">
          <cell r="A101" t="str">
            <v>TT</v>
          </cell>
          <cell r="B101" t="str">
            <v>VËn chuyÓn èng cèng D=400</v>
          </cell>
          <cell r="C101" t="str">
            <v>m</v>
          </cell>
          <cell r="D101">
            <v>636</v>
          </cell>
        </row>
        <row r="102">
          <cell r="A102" t="str">
            <v>TT2</v>
          </cell>
          <cell r="B102" t="str">
            <v>VËn chuyÓn èng cèng D=600</v>
          </cell>
          <cell r="C102" t="str">
            <v>m</v>
          </cell>
          <cell r="D102">
            <v>24</v>
          </cell>
        </row>
        <row r="103">
          <cell r="A103" t="str">
            <v>TT3</v>
          </cell>
          <cell r="B103" t="str">
            <v>VËn chuyÓn vµ l¾p ®Æt tÊm ®an cèng D=600</v>
          </cell>
          <cell r="C103" t="str">
            <v>tÊm</v>
          </cell>
          <cell r="D103">
            <v>24</v>
          </cell>
        </row>
        <row r="104">
          <cell r="A104" t="str">
            <v>a</v>
          </cell>
          <cell r="B104" t="str">
            <v>ChÌn khe cèng</v>
          </cell>
          <cell r="C104" t="str">
            <v>kg</v>
          </cell>
          <cell r="D104">
            <v>381</v>
          </cell>
        </row>
        <row r="105">
          <cell r="A105" t="str">
            <v>b</v>
          </cell>
          <cell r="B105" t="str">
            <v>§óc tÊm ®an mèi nèi</v>
          </cell>
          <cell r="C105" t="str">
            <v>tÊm</v>
          </cell>
          <cell r="D105">
            <v>44</v>
          </cell>
        </row>
        <row r="106">
          <cell r="A106" t="str">
            <v>TT4</v>
          </cell>
          <cell r="B106" t="str">
            <v>VËn chuyÓn mèi nèi</v>
          </cell>
          <cell r="C106" t="str">
            <v>tÊm</v>
          </cell>
          <cell r="D106">
            <v>44</v>
          </cell>
        </row>
        <row r="107">
          <cell r="A107" t="str">
            <v>TT5</v>
          </cell>
          <cell r="B107" t="str">
            <v>VËn chuyÓn èng cèng D800</v>
          </cell>
          <cell r="C107" t="str">
            <v>m</v>
          </cell>
          <cell r="D107">
            <v>452</v>
          </cell>
        </row>
        <row r="108">
          <cell r="A108" t="str">
            <v>TT3</v>
          </cell>
          <cell r="B108" t="str">
            <v>VËn chuyÓn vµ l¾p ®Æt tÊm ®an cèng D=600</v>
          </cell>
          <cell r="C108" t="str">
            <v>tÊm</v>
          </cell>
          <cell r="D108">
            <v>452</v>
          </cell>
        </row>
        <row r="109">
          <cell r="A109" t="str">
            <v>a</v>
          </cell>
          <cell r="B109" t="str">
            <v>ChÌn khe cèng</v>
          </cell>
          <cell r="C109" t="str">
            <v>kg</v>
          </cell>
          <cell r="D109">
            <v>12727</v>
          </cell>
        </row>
        <row r="110">
          <cell r="A110" t="str">
            <v>b</v>
          </cell>
          <cell r="B110" t="str">
            <v>§óc tÊm ®an mèi nèi</v>
          </cell>
          <cell r="C110" t="str">
            <v>tÊm</v>
          </cell>
          <cell r="D110">
            <v>1281</v>
          </cell>
        </row>
        <row r="111">
          <cell r="A111" t="str">
            <v>TT4</v>
          </cell>
          <cell r="B111" t="str">
            <v>VËn chuyÓn mèi nèi</v>
          </cell>
          <cell r="C111" t="str">
            <v>tÊm</v>
          </cell>
          <cell r="D111">
            <v>1281</v>
          </cell>
        </row>
        <row r="112">
          <cell r="A112" t="str">
            <v>TT5</v>
          </cell>
          <cell r="B112" t="str">
            <v>VËn chuyÓn èng cèng D1000</v>
          </cell>
          <cell r="C112" t="str">
            <v>m</v>
          </cell>
          <cell r="D112">
            <v>1502</v>
          </cell>
        </row>
        <row r="113">
          <cell r="A113" t="str">
            <v>TT3</v>
          </cell>
          <cell r="B113" t="str">
            <v>VËn chuyÓn vµ l¾p ®Æt tÊm ®an cèng D=600</v>
          </cell>
          <cell r="C113" t="str">
            <v>tÊm</v>
          </cell>
          <cell r="D113">
            <v>1502</v>
          </cell>
        </row>
        <row r="114">
          <cell r="A114" t="str">
            <v>a</v>
          </cell>
          <cell r="B114" t="str">
            <v>chÌn khe cèng</v>
          </cell>
          <cell r="C114" t="str">
            <v>c¸i</v>
          </cell>
          <cell r="D114">
            <v>2300</v>
          </cell>
        </row>
        <row r="115">
          <cell r="A115" t="str">
            <v>b</v>
          </cell>
          <cell r="B115" t="str">
            <v>§óc tÊm ®an mèi nèi</v>
          </cell>
          <cell r="C115" t="str">
            <v>tÊm</v>
          </cell>
          <cell r="D115">
            <v>4389</v>
          </cell>
        </row>
        <row r="116">
          <cell r="A116" t="str">
            <v>TT4</v>
          </cell>
          <cell r="B116" t="str">
            <v>VËn chuyÓn mèi nèi</v>
          </cell>
          <cell r="C116" t="str">
            <v>tÊm</v>
          </cell>
          <cell r="D116">
            <v>4389</v>
          </cell>
        </row>
        <row r="117">
          <cell r="A117" t="str">
            <v>TT5</v>
          </cell>
          <cell r="B117" t="str">
            <v>VËn chuyÓn èng cèng D1000</v>
          </cell>
          <cell r="C117" t="str">
            <v>m</v>
          </cell>
          <cell r="D117">
            <v>31</v>
          </cell>
        </row>
        <row r="118">
          <cell r="A118" t="str">
            <v>TT3</v>
          </cell>
          <cell r="B118" t="str">
            <v>VËn chuyÓn vµ l¾p ®Æt tÊm ®an cèng D=600</v>
          </cell>
          <cell r="C118" t="str">
            <v>tÊm</v>
          </cell>
          <cell r="D118">
            <v>31</v>
          </cell>
        </row>
        <row r="119">
          <cell r="A119" t="str">
            <v>a</v>
          </cell>
          <cell r="B119" t="str">
            <v>chÌn khe cèng</v>
          </cell>
          <cell r="C119" t="str">
            <v>c¸i</v>
          </cell>
          <cell r="D119">
            <v>2200000</v>
          </cell>
        </row>
        <row r="120">
          <cell r="A120" t="str">
            <v>b</v>
          </cell>
          <cell r="B120" t="str">
            <v>§óc tÊm ®an mèi nèi</v>
          </cell>
          <cell r="C120" t="str">
            <v>tÊm</v>
          </cell>
          <cell r="D120">
            <v>90</v>
          </cell>
        </row>
        <row r="121">
          <cell r="A121" t="str">
            <v>TT4</v>
          </cell>
          <cell r="B121" t="str">
            <v>VËn chuyÓn mèi nèi</v>
          </cell>
          <cell r="C121" t="str">
            <v>tÊm</v>
          </cell>
          <cell r="D121">
            <v>90</v>
          </cell>
        </row>
        <row r="122">
          <cell r="A122" t="str">
            <v>TT5</v>
          </cell>
          <cell r="B122" t="str">
            <v>VËn chuyÓn èng cèng D1200</v>
          </cell>
          <cell r="C122" t="str">
            <v>m</v>
          </cell>
          <cell r="D122">
            <v>3334</v>
          </cell>
        </row>
        <row r="123">
          <cell r="A123" t="str">
            <v>TT3</v>
          </cell>
          <cell r="B123" t="str">
            <v>VËn chuyÓn vµ l¾p ®Æt tÊm ®an cèng D=600</v>
          </cell>
          <cell r="C123" t="str">
            <v>tÊm</v>
          </cell>
          <cell r="D123">
            <v>3334</v>
          </cell>
        </row>
        <row r="124">
          <cell r="A124" t="str">
            <v>a</v>
          </cell>
          <cell r="B124" t="str">
            <v>chÌn khe cèng</v>
          </cell>
          <cell r="C124" t="str">
            <v>c¸i</v>
          </cell>
          <cell r="D124">
            <v>1400</v>
          </cell>
        </row>
        <row r="125">
          <cell r="A125" t="str">
            <v>b</v>
          </cell>
          <cell r="B125" t="str">
            <v>§óc tÊm ®an mèi nèi</v>
          </cell>
          <cell r="C125" t="str">
            <v>bé</v>
          </cell>
          <cell r="D125">
            <v>9768</v>
          </cell>
        </row>
        <row r="126">
          <cell r="A126" t="str">
            <v>TT4</v>
          </cell>
          <cell r="B126" t="str">
            <v>VËn chuyÓn mèi nèi</v>
          </cell>
          <cell r="C126" t="str">
            <v>tÊm</v>
          </cell>
          <cell r="D126">
            <v>9768</v>
          </cell>
        </row>
        <row r="127">
          <cell r="A127" t="str">
            <v>TT5</v>
          </cell>
          <cell r="B127" t="str">
            <v>VËn chuyÓn èng cèng D1200</v>
          </cell>
          <cell r="C127" t="str">
            <v>m</v>
          </cell>
          <cell r="D127">
            <v>3307</v>
          </cell>
        </row>
        <row r="128">
          <cell r="A128" t="str">
            <v>TT3</v>
          </cell>
          <cell r="B128" t="str">
            <v>VËn chuyÓn vµ l¾p ®Æt tÊm ®an cèng D=600</v>
          </cell>
          <cell r="C128" t="str">
            <v>tÊm</v>
          </cell>
          <cell r="D128">
            <v>3307</v>
          </cell>
        </row>
        <row r="129">
          <cell r="A129" t="str">
            <v>a</v>
          </cell>
          <cell r="B129" t="str">
            <v>chÌn khe cèng</v>
          </cell>
          <cell r="C129" t="str">
            <v>c¸i</v>
          </cell>
          <cell r="D129">
            <v>1500</v>
          </cell>
        </row>
        <row r="130">
          <cell r="A130" t="str">
            <v>b</v>
          </cell>
          <cell r="B130" t="str">
            <v>§óc tÊm ®an mèi nèi</v>
          </cell>
          <cell r="C130" t="str">
            <v>c¸i</v>
          </cell>
          <cell r="D130">
            <v>9681</v>
          </cell>
        </row>
        <row r="131">
          <cell r="A131" t="str">
            <v>TT4</v>
          </cell>
          <cell r="B131" t="str">
            <v>VËn chuyÓn mèi nèi</v>
          </cell>
          <cell r="C131" t="str">
            <v>tÊm</v>
          </cell>
          <cell r="D131">
            <v>9681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sheetData sheetId="430"/>
      <sheetData sheetId="431" refreshError="1"/>
      <sheetData sheetId="432" refreshError="1"/>
      <sheetData sheetId="433" refreshError="1"/>
      <sheetData sheetId="434" refreshError="1"/>
      <sheetData sheetId="435" refreshError="1"/>
      <sheetData sheetId="436" refreshError="1"/>
    </sheetDataSet>
  </externalBook>
</externalLink>
</file>

<file path=xl/externalLinks/externalLink2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0"/>
      <sheetName val="Earthwork"/>
      <sheetName val="Pavement"/>
      <sheetName val="Culvert"/>
      <sheetName val="Side ditch"/>
      <sheetName val="ATGT"/>
      <sheetName val="Bienbao"/>
      <sheetName val="Dgia"/>
      <sheetName val="OH"/>
      <sheetName val="GVT"/>
      <sheetName val="GVT-E"/>
      <sheetName val="Earthwork-E"/>
      <sheetName val="Pavement-E"/>
      <sheetName val="Culvert-E"/>
      <sheetName val="Side ditch-E"/>
      <sheetName val="ATGT-E"/>
      <sheetName val="GVL"/>
      <sheetName val="398+00-398+577"/>
      <sheetName val="389+613-390+500"/>
      <sheetName val="394+972-395+500"/>
      <sheetName val="395+500-395+700"/>
      <sheetName val="382+750-383+00"/>
      <sheetName val="382+250-382+750"/>
      <sheetName val="382-382+250"/>
      <sheetName val="392+00-392+700"/>
      <sheetName val="392+700-393+100"/>
      <sheetName val="397+150-397+700"/>
      <sheetName val="K396+700-397+150"/>
      <sheetName val="K397+740-K398"/>
      <sheetName val="390+700-391"/>
      <sheetName val="383+00-383+400"/>
      <sheetName val="383+00-383+249"/>
      <sheetName val="383+250-383+500"/>
      <sheetName val="384+200-384+445"/>
      <sheetName val="K383+400-k384+207"/>
      <sheetName val="384+400-384+900"/>
      <sheetName val="393+100-393+500"/>
      <sheetName val="393+512-394+00"/>
      <sheetName val="391+00-391+700"/>
      <sheetName val="391+700-392+00"/>
      <sheetName val="386+250-386+900"/>
      <sheetName val="396+321-396+700"/>
      <sheetName val="394+390+950"/>
      <sheetName val="395+750-396+302"/>
      <sheetName val="381+48-381+613"/>
      <sheetName val="394+00-394+390"/>
      <sheetName val="385+183+385+412"/>
      <sheetName val="386+920-387+700"/>
      <sheetName val="385+412-386+256"/>
      <sheetName val="384+875-385+400"/>
      <sheetName val="389+100-389+613"/>
      <sheetName val="381+613-382+00"/>
      <sheetName val="387+714+389+100"/>
      <sheetName val="380+556-381+00"/>
      <sheetName val="XL4Poppy"/>
      <sheetName val="NC"/>
      <sheetName val="CPTNo"/>
      <sheetName val="A6"/>
      <sheetName val="NEW-PANEL"/>
      <sheetName val="Earthwnrk-E"/>
      <sheetName val="Typical"/>
      <sheetName val="GiaVL"/>
      <sheetName val="Cudvert-E"/>
    </sheetNames>
    <sheetDataSet>
      <sheetData sheetId="0"/>
      <sheetData sheetId="1"/>
      <sheetData sheetId="2"/>
      <sheetData sheetId="3"/>
      <sheetData sheetId="4"/>
      <sheetData sheetId="5"/>
      <sheetData sheetId="6"/>
      <sheetData sheetId="7"/>
      <sheetData sheetId="8"/>
      <sheetData sheetId="9" refreshError="1">
        <row r="7">
          <cell r="C7" t="str">
            <v>VËt liÖu</v>
          </cell>
        </row>
        <row r="8">
          <cell r="B8" t="str">
            <v>147</v>
          </cell>
          <cell r="C8" t="str">
            <v>DÇu mazót</v>
          </cell>
          <cell r="D8" t="str">
            <v>kg</v>
          </cell>
          <cell r="F8">
            <v>4900</v>
          </cell>
          <cell r="G8">
            <v>4300</v>
          </cell>
        </row>
        <row r="9">
          <cell r="B9" t="str">
            <v>220</v>
          </cell>
          <cell r="C9" t="str">
            <v>Gç chÌn khi l¾p cÊu kiÖn</v>
          </cell>
          <cell r="D9" t="str">
            <v>m3</v>
          </cell>
          <cell r="F9">
            <v>1700000</v>
          </cell>
          <cell r="G9">
            <v>1364000</v>
          </cell>
        </row>
        <row r="10">
          <cell r="B10" t="str">
            <v>286</v>
          </cell>
          <cell r="C10" t="str">
            <v>Que hµn</v>
          </cell>
          <cell r="D10" t="str">
            <v>kg</v>
          </cell>
          <cell r="F10">
            <v>10000</v>
          </cell>
          <cell r="G10">
            <v>7150</v>
          </cell>
        </row>
        <row r="11">
          <cell r="B11" t="str">
            <v>313</v>
          </cell>
          <cell r="C11" t="str">
            <v>S¾t ®Öm</v>
          </cell>
          <cell r="D11" t="str">
            <v>kg</v>
          </cell>
          <cell r="F11">
            <v>4400</v>
          </cell>
          <cell r="G11">
            <v>3454</v>
          </cell>
        </row>
        <row r="12">
          <cell r="B12" t="str">
            <v>142</v>
          </cell>
          <cell r="C12" t="str">
            <v>D©y ®ay</v>
          </cell>
          <cell r="D12" t="str">
            <v>kg</v>
          </cell>
          <cell r="F12">
            <v>5850</v>
          </cell>
          <cell r="G12">
            <v>10000</v>
          </cell>
        </row>
        <row r="13">
          <cell r="B13" t="str">
            <v>163</v>
          </cell>
          <cell r="C13" t="str">
            <v>GiÊy dÇu</v>
          </cell>
          <cell r="D13" t="str">
            <v>m2</v>
          </cell>
          <cell r="F13">
            <v>1800</v>
          </cell>
          <cell r="G13">
            <v>3400</v>
          </cell>
        </row>
        <row r="14">
          <cell r="B14" t="str">
            <v>274</v>
          </cell>
          <cell r="C14" t="str">
            <v>Nhùa ®­êng</v>
          </cell>
          <cell r="D14" t="str">
            <v>kg</v>
          </cell>
          <cell r="F14">
            <v>3754.2049999999999</v>
          </cell>
          <cell r="G14">
            <v>2450</v>
          </cell>
        </row>
        <row r="15">
          <cell r="B15" t="str">
            <v>430</v>
          </cell>
          <cell r="C15" t="str">
            <v>§¸ d¨m 4x6</v>
          </cell>
          <cell r="D15" t="str">
            <v>m3</v>
          </cell>
          <cell r="F15">
            <v>70013</v>
          </cell>
          <cell r="G15">
            <v>85400</v>
          </cell>
        </row>
        <row r="16">
          <cell r="B16" t="str">
            <v>431</v>
          </cell>
          <cell r="C16" t="str">
            <v>§¸ d¨m lµm tÇng läc</v>
          </cell>
          <cell r="D16" t="str">
            <v>m3</v>
          </cell>
          <cell r="F16">
            <v>80981</v>
          </cell>
          <cell r="G16">
            <v>88000</v>
          </cell>
        </row>
        <row r="17">
          <cell r="B17" t="str">
            <v>231</v>
          </cell>
          <cell r="C17" t="str">
            <v>Gç v¸n</v>
          </cell>
          <cell r="D17" t="str">
            <v>m3</v>
          </cell>
          <cell r="F17">
            <v>1700000</v>
          </cell>
          <cell r="G17">
            <v>1273000</v>
          </cell>
        </row>
        <row r="18">
          <cell r="B18" t="str">
            <v>426</v>
          </cell>
          <cell r="C18" t="str">
            <v>§¸ d¨m</v>
          </cell>
          <cell r="D18" t="str">
            <v>m3</v>
          </cell>
          <cell r="F18">
            <v>75918</v>
          </cell>
          <cell r="G18">
            <v>85400</v>
          </cell>
        </row>
        <row r="19">
          <cell r="B19" t="str">
            <v>434</v>
          </cell>
          <cell r="C19" t="str">
            <v>§¸ héc</v>
          </cell>
          <cell r="D19" t="str">
            <v>m3</v>
          </cell>
          <cell r="F19">
            <v>55045</v>
          </cell>
          <cell r="G19">
            <v>63000</v>
          </cell>
        </row>
        <row r="20">
          <cell r="B20" t="str">
            <v>232</v>
          </cell>
          <cell r="C20" t="str">
            <v>Gç v¸n cÇu c«ng t¸c</v>
          </cell>
          <cell r="D20" t="str">
            <v>m3</v>
          </cell>
          <cell r="F20">
            <v>1700000</v>
          </cell>
          <cell r="G20">
            <v>1273000</v>
          </cell>
        </row>
        <row r="21">
          <cell r="B21" t="str">
            <v>136</v>
          </cell>
          <cell r="C21" t="str">
            <v>D©y thÐp</v>
          </cell>
          <cell r="D21" t="str">
            <v>kg</v>
          </cell>
          <cell r="F21">
            <v>7000</v>
          </cell>
          <cell r="G21">
            <v>6200</v>
          </cell>
        </row>
        <row r="22">
          <cell r="B22" t="str">
            <v>344</v>
          </cell>
          <cell r="C22" t="str">
            <v>ThÐp trßn D&lt;=10mm</v>
          </cell>
          <cell r="D22" t="str">
            <v>kg</v>
          </cell>
          <cell r="F22">
            <v>4400</v>
          </cell>
          <cell r="G22">
            <v>3890</v>
          </cell>
        </row>
        <row r="23">
          <cell r="B23" t="str">
            <v>083</v>
          </cell>
          <cell r="C23" t="str">
            <v>CÊp phèi ®¸ 0,075 - 50mm</v>
          </cell>
          <cell r="D23" t="str">
            <v>m3</v>
          </cell>
          <cell r="F23">
            <v>66981</v>
          </cell>
          <cell r="G23">
            <v>86705</v>
          </cell>
        </row>
        <row r="24">
          <cell r="B24" t="str">
            <v>083a</v>
          </cell>
          <cell r="C24" t="str">
            <v>CÊp phèi ®¸ 0,075 - 37mm</v>
          </cell>
          <cell r="D24" t="str">
            <v>m3</v>
          </cell>
          <cell r="F24">
            <v>75981</v>
          </cell>
          <cell r="G24">
            <v>86705</v>
          </cell>
        </row>
        <row r="25">
          <cell r="B25" t="str">
            <v>412</v>
          </cell>
          <cell r="C25" t="str">
            <v>§inh ®Øa</v>
          </cell>
          <cell r="D25" t="str">
            <v>C¸i</v>
          </cell>
          <cell r="F25">
            <v>1400</v>
          </cell>
          <cell r="G25">
            <v>1400</v>
          </cell>
        </row>
        <row r="26">
          <cell r="B26" t="str">
            <v>401</v>
          </cell>
          <cell r="C26" t="str">
            <v>§inh</v>
          </cell>
          <cell r="D26" t="str">
            <v>kg</v>
          </cell>
          <cell r="F26">
            <v>6500</v>
          </cell>
          <cell r="G26">
            <v>6000</v>
          </cell>
        </row>
        <row r="27">
          <cell r="B27" t="str">
            <v>240</v>
          </cell>
          <cell r="C27" t="str">
            <v>Gç ®µ, chèng</v>
          </cell>
          <cell r="D27" t="str">
            <v>m3</v>
          </cell>
          <cell r="F27">
            <v>1750000</v>
          </cell>
          <cell r="G27">
            <v>1364000</v>
          </cell>
        </row>
        <row r="28">
          <cell r="B28" t="str">
            <v>233</v>
          </cell>
          <cell r="C28" t="str">
            <v>Gç v¸n khu«n</v>
          </cell>
          <cell r="D28" t="str">
            <v>m3</v>
          </cell>
          <cell r="F28">
            <v>1700000</v>
          </cell>
          <cell r="G28">
            <v>1273000</v>
          </cell>
        </row>
        <row r="29">
          <cell r="B29" t="str">
            <v>282</v>
          </cell>
          <cell r="C29" t="str">
            <v>Phô gia dÎo ho¸</v>
          </cell>
          <cell r="D29" t="str">
            <v>kg</v>
          </cell>
          <cell r="F29">
            <v>780</v>
          </cell>
          <cell r="G29">
            <v>746</v>
          </cell>
        </row>
        <row r="30">
          <cell r="B30" t="str">
            <v>275</v>
          </cell>
          <cell r="C30" t="str">
            <v>N­íc</v>
          </cell>
          <cell r="D30" t="str">
            <v>LÝt</v>
          </cell>
          <cell r="F30">
            <v>5</v>
          </cell>
          <cell r="G30">
            <v>4</v>
          </cell>
        </row>
        <row r="31">
          <cell r="B31" t="str">
            <v>390</v>
          </cell>
          <cell r="C31" t="str">
            <v>Xi m¨ng PC30</v>
          </cell>
          <cell r="D31" t="str">
            <v>kg</v>
          </cell>
          <cell r="F31">
            <v>755</v>
          </cell>
          <cell r="G31">
            <v>746</v>
          </cell>
        </row>
        <row r="32">
          <cell r="B32" t="str">
            <v>119</v>
          </cell>
          <cell r="C32" t="str">
            <v>Cñi</v>
          </cell>
          <cell r="D32" t="str">
            <v>kg</v>
          </cell>
          <cell r="F32">
            <v>900</v>
          </cell>
          <cell r="G32">
            <v>500</v>
          </cell>
        </row>
        <row r="33">
          <cell r="B33" t="str">
            <v>002</v>
          </cell>
          <cell r="C33" t="str">
            <v>Bao t¶i</v>
          </cell>
          <cell r="D33" t="str">
            <v>m2</v>
          </cell>
          <cell r="F33">
            <v>4200</v>
          </cell>
          <cell r="G33">
            <v>3800</v>
          </cell>
        </row>
        <row r="34">
          <cell r="B34" t="str">
            <v>067</v>
          </cell>
          <cell r="C34" t="str">
            <v>Bét ®¸</v>
          </cell>
          <cell r="D34" t="str">
            <v>kg</v>
          </cell>
          <cell r="F34">
            <v>300</v>
          </cell>
          <cell r="G34">
            <v>250</v>
          </cell>
        </row>
        <row r="35">
          <cell r="B35" t="str">
            <v>271</v>
          </cell>
          <cell r="C35" t="str">
            <v>Nhùa bitum</v>
          </cell>
          <cell r="D35" t="str">
            <v>kg</v>
          </cell>
          <cell r="F35">
            <v>3754.2049999999999</v>
          </cell>
          <cell r="G35">
            <v>2450</v>
          </cell>
        </row>
        <row r="36">
          <cell r="B36" t="str">
            <v>081</v>
          </cell>
          <cell r="C36" t="str">
            <v>C¸t vµng</v>
          </cell>
          <cell r="D36" t="str">
            <v>m3</v>
          </cell>
          <cell r="F36">
            <v>74090</v>
          </cell>
          <cell r="G36">
            <v>50000</v>
          </cell>
        </row>
        <row r="37">
          <cell r="B37" t="str">
            <v>428</v>
          </cell>
          <cell r="C37" t="str">
            <v>§¸ d¨m 1x2</v>
          </cell>
          <cell r="D37" t="str">
            <v>m3</v>
          </cell>
          <cell r="F37">
            <v>80981</v>
          </cell>
          <cell r="G37">
            <v>101000</v>
          </cell>
        </row>
        <row r="38">
          <cell r="B38" t="str">
            <v>383</v>
          </cell>
          <cell r="C38" t="str">
            <v>VËt liÖu kh¸c</v>
          </cell>
          <cell r="D38" t="str">
            <v>%</v>
          </cell>
          <cell r="F38">
            <v>0</v>
          </cell>
        </row>
        <row r="39">
          <cell r="B39" t="str">
            <v>143</v>
          </cell>
          <cell r="C39" t="str">
            <v>D©y ®iÖn</v>
          </cell>
          <cell r="D39" t="str">
            <v>m</v>
          </cell>
          <cell r="F39">
            <v>1200</v>
          </cell>
          <cell r="G39">
            <v>1350</v>
          </cell>
        </row>
        <row r="40">
          <cell r="B40" t="str">
            <v>128</v>
          </cell>
          <cell r="C40" t="str">
            <v>D©y ch¸y chËm</v>
          </cell>
          <cell r="D40" t="str">
            <v>m</v>
          </cell>
          <cell r="F40">
            <v>1200</v>
          </cell>
          <cell r="G40">
            <v>1200</v>
          </cell>
        </row>
        <row r="41">
          <cell r="B41" t="str">
            <v>135</v>
          </cell>
          <cell r="C41" t="str">
            <v>D©y næ</v>
          </cell>
          <cell r="D41" t="str">
            <v>m</v>
          </cell>
          <cell r="F41">
            <v>3000</v>
          </cell>
          <cell r="G41">
            <v>3000</v>
          </cell>
        </row>
        <row r="42">
          <cell r="B42" t="str">
            <v>249</v>
          </cell>
          <cell r="C42" t="str">
            <v>KÝp næ</v>
          </cell>
          <cell r="D42" t="str">
            <v>c¸i</v>
          </cell>
          <cell r="F42">
            <v>2000</v>
          </cell>
          <cell r="G42">
            <v>2000</v>
          </cell>
        </row>
        <row r="43">
          <cell r="B43" t="str">
            <v>321</v>
          </cell>
          <cell r="C43" t="str">
            <v>Thuèc næ  Am«nÝt</v>
          </cell>
          <cell r="D43" t="str">
            <v>kg</v>
          </cell>
          <cell r="F43">
            <v>15980</v>
          </cell>
          <cell r="G43">
            <v>10500</v>
          </cell>
        </row>
        <row r="44">
          <cell r="B44" t="str">
            <v>457a</v>
          </cell>
          <cell r="C44" t="str">
            <v>èng thÐp tr¸ng kÏm D80mm</v>
          </cell>
          <cell r="D44" t="str">
            <v>m</v>
          </cell>
          <cell r="F44">
            <v>45000</v>
          </cell>
        </row>
        <row r="45">
          <cell r="B45" t="str">
            <v>020</v>
          </cell>
          <cell r="C45" t="str">
            <v>Bu l«ng M14x70</v>
          </cell>
          <cell r="D45" t="str">
            <v>c¸i</v>
          </cell>
          <cell r="F45">
            <v>4500</v>
          </cell>
        </row>
        <row r="46">
          <cell r="B46" t="str">
            <v>025</v>
          </cell>
          <cell r="C46" t="str">
            <v>Bu l«ng M16x320</v>
          </cell>
          <cell r="D46" t="str">
            <v>c¸i</v>
          </cell>
          <cell r="F46">
            <v>8700</v>
          </cell>
        </row>
        <row r="47">
          <cell r="B47" t="str">
            <v>021</v>
          </cell>
          <cell r="C47" t="str">
            <v>Bu l«ng M16x32</v>
          </cell>
          <cell r="D47" t="str">
            <v>c¸i</v>
          </cell>
          <cell r="F47">
            <v>5800</v>
          </cell>
        </row>
        <row r="48">
          <cell r="B48" t="str">
            <v>mb423</v>
          </cell>
          <cell r="C48" t="str">
            <v>BiÓn b¸o vu«ng 0.91x0.91</v>
          </cell>
          <cell r="D48" t="str">
            <v>c¸i</v>
          </cell>
          <cell r="F48">
            <v>563108</v>
          </cell>
        </row>
        <row r="49">
          <cell r="B49" t="str">
            <v>mbcn1</v>
          </cell>
          <cell r="C49" t="str">
            <v>BiÓn b¸o ch÷ nhËt 0.4x0.91</v>
          </cell>
          <cell r="D49" t="str">
            <v>c¸i</v>
          </cell>
          <cell r="F49">
            <v>247520.00000000003</v>
          </cell>
        </row>
        <row r="50">
          <cell r="B50" t="str">
            <v>mbcn2</v>
          </cell>
          <cell r="C50" t="str">
            <v>BiÓn b¸o ch÷ nhËt 1.3x2.1</v>
          </cell>
          <cell r="D50" t="str">
            <v>c¸i</v>
          </cell>
          <cell r="F50">
            <v>1856400.0000000002</v>
          </cell>
        </row>
        <row r="51">
          <cell r="B51" t="str">
            <v>mbtg</v>
          </cell>
          <cell r="C51" t="str">
            <v>BiÓn tam gi¸c 0.91x0.91x0.91</v>
          </cell>
          <cell r="D51" t="str">
            <v>c¸i</v>
          </cell>
          <cell r="F51">
            <v>299000</v>
          </cell>
        </row>
        <row r="52">
          <cell r="B52" t="str">
            <v>mbtr</v>
          </cell>
          <cell r="C52" t="str">
            <v>MÆt biÓn trßn D91</v>
          </cell>
          <cell r="D52" t="str">
            <v>c¸i</v>
          </cell>
          <cell r="F52">
            <v>409500</v>
          </cell>
        </row>
        <row r="53">
          <cell r="B53" t="str">
            <v>305a</v>
          </cell>
          <cell r="C53" t="str">
            <v>Bét s¬n nãng ph¶n quang</v>
          </cell>
          <cell r="D53" t="str">
            <v>kg</v>
          </cell>
          <cell r="F53">
            <v>11000</v>
          </cell>
        </row>
        <row r="54">
          <cell r="B54" t="str">
            <v>htt</v>
          </cell>
          <cell r="C54" t="str">
            <v>H¹t thuû tinh lo¹i II</v>
          </cell>
          <cell r="D54" t="str">
            <v>kg</v>
          </cell>
          <cell r="F54">
            <v>14500</v>
          </cell>
        </row>
        <row r="55">
          <cell r="B55" t="str">
            <v>ga</v>
          </cell>
          <cell r="C55" t="str">
            <v>KhÝ ga</v>
          </cell>
          <cell r="D55" t="str">
            <v>kg</v>
          </cell>
          <cell r="F55">
            <v>9000</v>
          </cell>
        </row>
        <row r="56">
          <cell r="B56" t="str">
            <v>305</v>
          </cell>
          <cell r="C56" t="str">
            <v>S¬n</v>
          </cell>
          <cell r="D56" t="str">
            <v>kg</v>
          </cell>
          <cell r="F56">
            <v>21000</v>
          </cell>
        </row>
        <row r="57">
          <cell r="B57" t="str">
            <v>tph1</v>
          </cell>
          <cell r="C57" t="str">
            <v>T«n sãng phßng hé</v>
          </cell>
          <cell r="D57" t="str">
            <v>m</v>
          </cell>
          <cell r="F57">
            <v>111600</v>
          </cell>
        </row>
        <row r="58">
          <cell r="B58" t="str">
            <v>tph2</v>
          </cell>
          <cell r="C58" t="str">
            <v>T«n phßng hé tÊm ®Çu</v>
          </cell>
          <cell r="D58" t="str">
            <v>tÊm</v>
          </cell>
          <cell r="F58">
            <v>91100</v>
          </cell>
        </row>
        <row r="59">
          <cell r="B59" t="str">
            <v>cph</v>
          </cell>
          <cell r="C59" t="str">
            <v>Cét phßng hé</v>
          </cell>
          <cell r="D59" t="str">
            <v>cét</v>
          </cell>
          <cell r="F59">
            <v>145026.78750000001</v>
          </cell>
        </row>
        <row r="60">
          <cell r="B60" t="str">
            <v>lcbt</v>
          </cell>
          <cell r="C60" t="str">
            <v>L­ìi c¾t BT</v>
          </cell>
          <cell r="D60" t="str">
            <v>Lç</v>
          </cell>
          <cell r="F60">
            <v>6250</v>
          </cell>
        </row>
        <row r="61">
          <cell r="B61" t="str">
            <v>cay</v>
          </cell>
          <cell r="C61" t="str">
            <v>C©y ng©u</v>
          </cell>
          <cell r="D61" t="str">
            <v>C©y</v>
          </cell>
          <cell r="F61">
            <v>84000</v>
          </cell>
        </row>
        <row r="62">
          <cell r="C62" t="str">
            <v>Nh©n c«ng</v>
          </cell>
        </row>
        <row r="63">
          <cell r="B63" t="str">
            <v>6145</v>
          </cell>
          <cell r="C63" t="str">
            <v>Nh©n c«ng 4,5/7</v>
          </cell>
          <cell r="D63" t="str">
            <v>c«ng</v>
          </cell>
          <cell r="F63">
            <v>23294.0445</v>
          </cell>
          <cell r="G63">
            <v>14925</v>
          </cell>
        </row>
        <row r="64">
          <cell r="B64" t="str">
            <v>6135</v>
          </cell>
          <cell r="C64" t="str">
            <v>Nh©n c«ng 3,5/7</v>
          </cell>
          <cell r="D64" t="str">
            <v>c«ng</v>
          </cell>
          <cell r="F64">
            <v>20244.358539999997</v>
          </cell>
          <cell r="G64">
            <v>12971</v>
          </cell>
        </row>
        <row r="65">
          <cell r="B65" t="str">
            <v>6137</v>
          </cell>
          <cell r="C65" t="str">
            <v>Nh©n c«ng 3,7/7</v>
          </cell>
          <cell r="D65" t="str">
            <v>c«ng</v>
          </cell>
          <cell r="F65">
            <v>20592.403559999995</v>
          </cell>
          <cell r="G65">
            <v>13194</v>
          </cell>
        </row>
        <row r="66">
          <cell r="B66" t="str">
            <v>6140</v>
          </cell>
          <cell r="C66" t="str">
            <v>Nh©n c«ng 4/7</v>
          </cell>
          <cell r="D66" t="str">
            <v>c«ng</v>
          </cell>
          <cell r="F66">
            <v>21115.251459999999</v>
          </cell>
          <cell r="G66">
            <v>13529</v>
          </cell>
        </row>
        <row r="67">
          <cell r="B67" t="str">
            <v>6127</v>
          </cell>
          <cell r="C67" t="str">
            <v>Nh©n c«ng 2,7/7</v>
          </cell>
          <cell r="D67" t="str">
            <v>c«ng</v>
          </cell>
          <cell r="F67">
            <v>18883.393260000001</v>
          </cell>
          <cell r="G67">
            <v>12099</v>
          </cell>
        </row>
        <row r="68">
          <cell r="B68" t="str">
            <v>6130</v>
          </cell>
          <cell r="C68" t="str">
            <v>Nh©n c«ng 3/7</v>
          </cell>
          <cell r="D68" t="str">
            <v>c«ng</v>
          </cell>
          <cell r="F68">
            <v>19373.465619999999</v>
          </cell>
          <cell r="G68">
            <v>12413</v>
          </cell>
        </row>
        <row r="69">
          <cell r="C69" t="str">
            <v>M¸y thi c«ng</v>
          </cell>
        </row>
        <row r="70">
          <cell r="B70" t="str">
            <v>7534</v>
          </cell>
          <cell r="C70" t="str">
            <v>M¸y c¾t t«n 15kw</v>
          </cell>
          <cell r="D70" t="str">
            <v>ca</v>
          </cell>
          <cell r="F70">
            <v>185494.8897</v>
          </cell>
          <cell r="G70">
            <v>164322</v>
          </cell>
        </row>
        <row r="71">
          <cell r="B71" t="str">
            <v>7584</v>
          </cell>
          <cell r="C71" t="str">
            <v>M¸y ®ét dËp</v>
          </cell>
          <cell r="D71" t="str">
            <v>ca</v>
          </cell>
          <cell r="F71">
            <v>72091.74755</v>
          </cell>
          <cell r="G71">
            <v>63863</v>
          </cell>
        </row>
        <row r="72">
          <cell r="B72" t="str">
            <v>7529</v>
          </cell>
          <cell r="C72" t="str">
            <v>M¸y cuèn èng</v>
          </cell>
          <cell r="D72" t="str">
            <v>ca</v>
          </cell>
          <cell r="F72">
            <v>49205.442649999997</v>
          </cell>
          <cell r="G72">
            <v>43589</v>
          </cell>
        </row>
        <row r="73">
          <cell r="B73" t="str">
            <v>mcbt</v>
          </cell>
          <cell r="C73" t="str">
            <v>M¸y c¾t BT D50</v>
          </cell>
          <cell r="D73" t="str">
            <v>Ca</v>
          </cell>
          <cell r="F73">
            <v>35391.705199999997</v>
          </cell>
          <cell r="G73">
            <v>31352</v>
          </cell>
        </row>
        <row r="74">
          <cell r="B74" t="str">
            <v>6564</v>
          </cell>
          <cell r="C74" t="str">
            <v>«t« t­íi nhùa 7 tÊn</v>
          </cell>
          <cell r="D74" t="str">
            <v>Ca</v>
          </cell>
          <cell r="F74">
            <v>841101.61960000009</v>
          </cell>
          <cell r="G74">
            <v>745096</v>
          </cell>
        </row>
        <row r="75">
          <cell r="B75" t="str">
            <v>7552</v>
          </cell>
          <cell r="C75" t="str">
            <v>M¸y nÐn khÝ 9m3/ph</v>
          </cell>
          <cell r="D75" t="str">
            <v>ca</v>
          </cell>
          <cell r="F75">
            <v>419298.91515000002</v>
          </cell>
          <cell r="G75">
            <v>371439</v>
          </cell>
        </row>
        <row r="76">
          <cell r="B76" t="str">
            <v>7621</v>
          </cell>
          <cell r="C76" t="str">
            <v>¤ t« t­íi n­íc 5m3</v>
          </cell>
          <cell r="D76" t="str">
            <v>ca</v>
          </cell>
          <cell r="F76">
            <v>387254.25020000001</v>
          </cell>
          <cell r="G76">
            <v>343052</v>
          </cell>
        </row>
        <row r="77">
          <cell r="B77" t="str">
            <v>7553</v>
          </cell>
          <cell r="C77" t="str">
            <v>M¸y phun s¬n</v>
          </cell>
          <cell r="D77" t="str">
            <v>ca</v>
          </cell>
          <cell r="F77">
            <v>32547.003199999999</v>
          </cell>
          <cell r="G77">
            <v>28832</v>
          </cell>
        </row>
        <row r="78">
          <cell r="B78" t="str">
            <v>7500</v>
          </cell>
          <cell r="C78" t="str">
            <v>Bóa c¨n 3m3 KN/ph</v>
          </cell>
          <cell r="D78" t="str">
            <v>ca</v>
          </cell>
          <cell r="F78">
            <v>27928.877850000001</v>
          </cell>
          <cell r="G78">
            <v>24741</v>
          </cell>
        </row>
        <row r="79">
          <cell r="B79" t="str">
            <v>7538</v>
          </cell>
          <cell r="C79" t="str">
            <v>M¸y hµn 23kw</v>
          </cell>
          <cell r="D79" t="str">
            <v>ca</v>
          </cell>
          <cell r="F79">
            <v>87303.001300000004</v>
          </cell>
          <cell r="G79">
            <v>77338</v>
          </cell>
        </row>
        <row r="80">
          <cell r="B80" t="str">
            <v>7506</v>
          </cell>
          <cell r="C80" t="str">
            <v>CÇn cÈu 10T</v>
          </cell>
          <cell r="D80" t="str">
            <v>ca</v>
          </cell>
          <cell r="F80">
            <v>694819.59234999993</v>
          </cell>
          <cell r="G80">
            <v>615511</v>
          </cell>
        </row>
        <row r="81">
          <cell r="B81" t="str">
            <v>7579</v>
          </cell>
          <cell r="C81" t="str">
            <v>M¸y ®Çm dïi 1,5kw</v>
          </cell>
          <cell r="D81" t="str">
            <v>ca</v>
          </cell>
          <cell r="F81">
            <v>42282.205600000001</v>
          </cell>
          <cell r="G81">
            <v>37456</v>
          </cell>
        </row>
        <row r="82">
          <cell r="B82" t="str">
            <v>7536</v>
          </cell>
          <cell r="C82" t="str">
            <v>M¸y c¾t uèn</v>
          </cell>
          <cell r="D82" t="str">
            <v>ca</v>
          </cell>
          <cell r="F82">
            <v>44915.81265</v>
          </cell>
          <cell r="G82">
            <v>39789</v>
          </cell>
        </row>
        <row r="83">
          <cell r="B83" t="str">
            <v>7558</v>
          </cell>
          <cell r="C83" t="str">
            <v>M¸y trén 250L</v>
          </cell>
          <cell r="D83" t="str">
            <v>ca</v>
          </cell>
          <cell r="F83">
            <v>108676.64720000001</v>
          </cell>
          <cell r="G83">
            <v>96272</v>
          </cell>
        </row>
        <row r="84">
          <cell r="B84" t="str">
            <v>7559</v>
          </cell>
          <cell r="C84" t="str">
            <v>M¸y trén 80L</v>
          </cell>
          <cell r="D84" t="str">
            <v>ca</v>
          </cell>
          <cell r="F84">
            <v>51130.1319</v>
          </cell>
          <cell r="G84">
            <v>45294</v>
          </cell>
        </row>
        <row r="85">
          <cell r="B85" t="str">
            <v>7546</v>
          </cell>
          <cell r="C85" t="str">
            <v>M¸y lu rung 25T</v>
          </cell>
          <cell r="D85" t="str">
            <v>ca</v>
          </cell>
          <cell r="F85">
            <v>1174099.9522499999</v>
          </cell>
          <cell r="G85">
            <v>1040085</v>
          </cell>
        </row>
        <row r="86">
          <cell r="B86" t="str">
            <v>7554</v>
          </cell>
          <cell r="C86" t="str">
            <v>M¸y r¶i 50 - 60T/h</v>
          </cell>
          <cell r="D86" t="str">
            <v>ca</v>
          </cell>
          <cell r="F86">
            <v>726135.02020000003</v>
          </cell>
          <cell r="G86">
            <v>643252</v>
          </cell>
        </row>
        <row r="87">
          <cell r="B87" t="str">
            <v>7563</v>
          </cell>
          <cell r="C87" t="str">
            <v>M¸y xóc 1,25m3</v>
          </cell>
          <cell r="D87" t="str">
            <v>ca</v>
          </cell>
          <cell r="F87">
            <v>1398566.1305</v>
          </cell>
          <cell r="G87">
            <v>1238930</v>
          </cell>
        </row>
        <row r="88">
          <cell r="B88" t="str">
            <v>7601</v>
          </cell>
          <cell r="C88" t="str">
            <v>Tr¹m trén 50-60tÊn/h</v>
          </cell>
          <cell r="D88" t="str">
            <v>ca</v>
          </cell>
          <cell r="F88">
            <v>11170788.0374</v>
          </cell>
          <cell r="G88">
            <v>9895724</v>
          </cell>
        </row>
        <row r="89">
          <cell r="B89" t="str">
            <v>7576</v>
          </cell>
          <cell r="C89" t="str">
            <v>M¸y ®Çm b¸nh lèp 16T</v>
          </cell>
          <cell r="D89" t="str">
            <v>ca</v>
          </cell>
          <cell r="F89">
            <v>487723.02905000001</v>
          </cell>
          <cell r="G89">
            <v>432053</v>
          </cell>
        </row>
        <row r="90">
          <cell r="B90" t="str">
            <v>7544</v>
          </cell>
          <cell r="C90" t="str">
            <v>M¸y lu 10T</v>
          </cell>
          <cell r="D90" t="str">
            <v>ca</v>
          </cell>
          <cell r="F90">
            <v>326149.59970000002</v>
          </cell>
          <cell r="G90">
            <v>288922</v>
          </cell>
        </row>
        <row r="91">
          <cell r="B91" t="str">
            <v>7555</v>
          </cell>
          <cell r="C91" t="str">
            <v>M¸y r¶i 20T/h</v>
          </cell>
          <cell r="D91" t="str">
            <v>ca</v>
          </cell>
          <cell r="F91">
            <v>507982.49999999994</v>
          </cell>
          <cell r="G91">
            <v>450000</v>
          </cell>
        </row>
        <row r="92">
          <cell r="B92" t="str">
            <v>7543</v>
          </cell>
          <cell r="C92" t="str">
            <v>M¸y kh¸c</v>
          </cell>
          <cell r="D92" t="str">
            <v>%</v>
          </cell>
          <cell r="F92">
            <v>0</v>
          </cell>
        </row>
        <row r="93">
          <cell r="B93" t="str">
            <v>mns</v>
          </cell>
          <cell r="C93" t="str">
            <v>M¸y nÊu s¬n</v>
          </cell>
          <cell r="D93" t="str">
            <v>ca</v>
          </cell>
          <cell r="F93">
            <v>74057.075400000002</v>
          </cell>
          <cell r="G93">
            <v>65604</v>
          </cell>
        </row>
        <row r="94">
          <cell r="B94" t="str">
            <v>mrs</v>
          </cell>
          <cell r="C94" t="str">
            <v>M¸y r¶i s¬n</v>
          </cell>
          <cell r="D94" t="str">
            <v>ca</v>
          </cell>
          <cell r="F94">
            <v>74057.075400000002</v>
          </cell>
          <cell r="G94">
            <v>65604</v>
          </cell>
        </row>
        <row r="95">
          <cell r="B95" t="str">
            <v>7621</v>
          </cell>
          <cell r="C95" t="str">
            <v>¤ t« t­íi n­íc 5m3</v>
          </cell>
          <cell r="D95" t="str">
            <v>ca</v>
          </cell>
          <cell r="F95">
            <v>387254.25020000001</v>
          </cell>
          <cell r="G95">
            <v>343052</v>
          </cell>
        </row>
        <row r="96">
          <cell r="B96" t="str">
            <v>7556</v>
          </cell>
          <cell r="C96" t="str">
            <v>M¸y san 110cv</v>
          </cell>
          <cell r="D96" t="str">
            <v>ca</v>
          </cell>
          <cell r="F96">
            <v>659554.31835000007</v>
          </cell>
          <cell r="G96">
            <v>584271</v>
          </cell>
        </row>
        <row r="97">
          <cell r="B97" t="str">
            <v>7573</v>
          </cell>
          <cell r="C97" t="str">
            <v>M¸y ®Çm 25T</v>
          </cell>
          <cell r="D97" t="str">
            <v>ca</v>
          </cell>
          <cell r="F97">
            <v>654733</v>
          </cell>
          <cell r="G97">
            <v>580000</v>
          </cell>
        </row>
        <row r="98">
          <cell r="B98" t="str">
            <v>7574</v>
          </cell>
          <cell r="C98" t="str">
            <v>M¸y ®Çm 9T</v>
          </cell>
          <cell r="D98" t="str">
            <v>ca</v>
          </cell>
          <cell r="F98">
            <v>501033.29939999996</v>
          </cell>
          <cell r="G98">
            <v>443844</v>
          </cell>
        </row>
        <row r="99">
          <cell r="B99" t="str">
            <v>7572</v>
          </cell>
          <cell r="C99" t="str">
            <v>M¸y ®Çm 16T</v>
          </cell>
          <cell r="D99" t="str">
            <v>ca</v>
          </cell>
          <cell r="F99">
            <v>568940.4</v>
          </cell>
          <cell r="G99">
            <v>504000</v>
          </cell>
        </row>
        <row r="100">
          <cell r="B100" t="str">
            <v>7615</v>
          </cell>
          <cell r="C100" t="str">
            <v>¤ t« &lt;=12T</v>
          </cell>
          <cell r="D100" t="str">
            <v>ca</v>
          </cell>
          <cell r="F100">
            <v>651220.01879999996</v>
          </cell>
          <cell r="G100">
            <v>576888</v>
          </cell>
        </row>
        <row r="101">
          <cell r="B101" t="str">
            <v>7548</v>
          </cell>
          <cell r="C101" t="str">
            <v>M¸y nÐn khÝ 10m3/ph</v>
          </cell>
          <cell r="D101" t="str">
            <v>ca</v>
          </cell>
          <cell r="F101">
            <v>437166.35294999997</v>
          </cell>
          <cell r="G101">
            <v>387267</v>
          </cell>
        </row>
        <row r="102">
          <cell r="B102" t="str">
            <v>7541</v>
          </cell>
          <cell r="C102" t="str">
            <v>M¸y khoan cÇm tay D42mm</v>
          </cell>
          <cell r="D102" t="str">
            <v>ca</v>
          </cell>
          <cell r="F102">
            <v>39912.749450000003</v>
          </cell>
          <cell r="G102">
            <v>35357</v>
          </cell>
        </row>
        <row r="103">
          <cell r="B103" t="str">
            <v>7586</v>
          </cell>
          <cell r="C103" t="str">
            <v>M¸y ñi 110cv</v>
          </cell>
          <cell r="D103" t="str">
            <v>ca</v>
          </cell>
          <cell r="F103">
            <v>755593.48979999998</v>
          </cell>
          <cell r="G103">
            <v>669348</v>
          </cell>
        </row>
        <row r="104">
          <cell r="B104" t="str">
            <v>7614</v>
          </cell>
          <cell r="C104" t="str">
            <v>¤ t« &lt;=10T</v>
          </cell>
          <cell r="D104" t="str">
            <v>ca</v>
          </cell>
          <cell r="F104">
            <v>593481.59900000005</v>
          </cell>
          <cell r="G104">
            <v>525740</v>
          </cell>
        </row>
        <row r="105">
          <cell r="B105" t="str">
            <v>7568</v>
          </cell>
          <cell r="C105" t="str">
            <v>M¸y ®µo &lt;=1.6m3</v>
          </cell>
          <cell r="D105" t="str">
            <v>ca</v>
          </cell>
          <cell r="F105">
            <v>1555901.8569499999</v>
          </cell>
          <cell r="G105">
            <v>1378307</v>
          </cell>
        </row>
      </sheetData>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refreshError="1"/>
      <sheetData sheetId="61" refreshError="1"/>
      <sheetData sheetId="62"/>
    </sheetDataSet>
  </externalBook>
</externalLink>
</file>

<file path=xl/externalLinks/externalLink2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XL4Poppy"/>
      <sheetName val="GVT"/>
      <sheetName val="Gia"/>
      <sheetName val="GVL"/>
      <sheetName val="NEW-PANEL"/>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2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µ Néi"/>
    </sheetNames>
    <sheetDataSet>
      <sheetData sheetId="0" refreshError="1">
        <row r="7">
          <cell r="B7" t="str">
            <v>AA.1112</v>
          </cell>
        </row>
        <row r="574">
          <cell r="A574" t="str">
            <v>C2141</v>
          </cell>
          <cell r="B574" t="str">
            <v>HA.1110</v>
          </cell>
          <cell r="C574" t="str">
            <v>HA.1111</v>
          </cell>
          <cell r="D574" t="str">
            <v>V÷a BT SX b»ng m¸y trén - ®æ b»ng thñ c«ng, BT lãt mãng ChiÒu réng &lt;=250cm, V÷a m¸c 100, §¸ 4x6</v>
          </cell>
          <cell r="E574" t="str">
            <v>m3</v>
          </cell>
          <cell r="F574">
            <v>255882</v>
          </cell>
          <cell r="G574">
            <v>20481</v>
          </cell>
          <cell r="H574">
            <v>12041</v>
          </cell>
        </row>
      </sheetData>
    </sheetDataSet>
  </externalBook>
</externalLink>
</file>

<file path=xl/externalLinks/externalLink2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15 (2)"/>
      <sheetName val="Sheet1"/>
      <sheetName val="Sheet2"/>
      <sheetName val="Sheet3"/>
      <sheetName val="Sheet4"/>
      <sheetName val="Sheet5"/>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Tram"/>
      <sheetName val="BT -TBA"/>
      <sheetName val="TTDZ35"/>
      <sheetName val="BT- DZ35"/>
      <sheetName val="TTDZ04"/>
      <sheetName val="BT-DZ0,4"/>
      <sheetName val="TTinhcto"/>
      <sheetName val="BT - cto"/>
      <sheetName val="ChiphiVC"/>
      <sheetName val="TH"/>
      <sheetName val="TH-QT"/>
      <sheetName val="To-bia"/>
      <sheetName val="Sheet1"/>
      <sheetName val="Gia MBA (2)"/>
      <sheetName val="Gi¸ tñ bï"/>
      <sheetName val="Gia-NC"/>
      <sheetName val="Gia-TN"/>
      <sheetName val="Gia KH"/>
      <sheetName val="GiaVT"/>
      <sheetName val="GiaVT XDCB"/>
      <sheetName val="Gia MBA"/>
      <sheetName val="Cac HS hay SD"/>
      <sheetName val="00000000"/>
      <sheetName val="Suachua"/>
      <sheetName val="Phan Tien Xuan Son La"/>
      <sheetName val="PhanTienXuan Nam Mu"/>
      <sheetName val="Quy"/>
      <sheetName val="NguyenHuyen"/>
      <sheetName val="Gia cong CK"/>
      <sheetName val="Co gioi- Nam Mu"/>
      <sheetName val="Thai nguyen"/>
      <sheetName val="PVNA"/>
      <sheetName val="To Dien Son La"/>
      <sheetName val="ToDien Nam Mu"/>
      <sheetName val="Anca BV"/>
      <sheetName val="Bao ve Son La"/>
      <sheetName val="Bao ve Nam Mu"/>
      <sheetName val="Bay"/>
      <sheetName val="B ay"/>
      <sheetName val="S y"/>
      <sheetName val="Gian tiep son la"/>
      <sheetName val="Gian tiep Nam Mu"/>
      <sheetName val="Ky Thuat Nam Mu"/>
      <sheetName val="Ky thuat Son La"/>
      <sheetName val="Tonghop"/>
      <sheetName val="XL4Test5"/>
      <sheetName val="CD1"/>
      <sheetName val="CD2"/>
      <sheetName val="CD3"/>
      <sheetName val="CD4"/>
      <sheetName val="CD5"/>
      <sheetName val="CD6"/>
      <sheetName val="CD7"/>
      <sheetName val="CD8"/>
      <sheetName val="CD9"/>
      <sheetName val="CD10"/>
      <sheetName val="CD11"/>
      <sheetName val="CD12"/>
      <sheetName val="CN$"/>
      <sheetName val="CNVND"/>
      <sheetName val="10000000"/>
      <sheetName val="20000000"/>
      <sheetName val="30000000"/>
      <sheetName val="40000000"/>
      <sheetName val="50000000"/>
      <sheetName val="60000000"/>
      <sheetName val="XL4Poppy"/>
      <sheetName val="TT04"/>
      <sheetName val="Bó-DZ0,4"/>
      <sheetName val="Phan Tien Xuan Son&quot;La"/>
      <sheetName val="Quy IV"/>
      <sheetName val="Quy III"/>
      <sheetName val="Quy II"/>
      <sheetName val="Qui I"/>
      <sheetName val="Sheet2"/>
      <sheetName val="Sheet3"/>
      <sheetName val="Sheet 4"/>
      <sheetName val="Sheet5"/>
      <sheetName val="Sheet6"/>
      <sheetName val="Sheet9"/>
      <sheetName val="Sheet10"/>
      <sheetName val="Sheet11"/>
      <sheetName val="Sheet12"/>
      <sheetName val="Sheet13"/>
      <sheetName val="Sheet14"/>
      <sheetName val="Sheet15"/>
      <sheetName val="Sheet16"/>
      <sheetName val="CTV Di dong"/>
      <sheetName val="vat tu"/>
      <sheetName val="GVL"/>
      <sheetName val="SHS"/>
      <sheetName val="6A"/>
      <sheetName val="6B"/>
      <sheetName val="6c"/>
      <sheetName val="7A"/>
      <sheetName val="7B"/>
      <sheetName val="7C"/>
      <sheetName val="8A"/>
      <sheetName val="8B"/>
      <sheetName val="8C"/>
      <sheetName val="9A"/>
      <sheetName val="9B"/>
      <sheetName val="THTK"/>
      <sheetName val="THC"/>
      <sheetName val="ds"/>
      <sheetName val="Gia_NC"/>
      <sheetName val="QMCT"/>
      <sheetName val="Chart1"/>
      <sheetName val="GVT"/>
      <sheetName val="정부노임단가"/>
      <sheetName val="chitiet"/>
      <sheetName val="ctTBA"/>
      <sheetName val="Sheat1"/>
      <sheetName val="mong + than"/>
      <sheetName val="h thien tt"/>
      <sheetName val="hoµn thien x trat"/>
      <sheetName val="~         "/>
      <sheetName val="BT_-TBA"/>
      <sheetName val="BT-_DZ35"/>
      <sheetName val="BT_-_cto"/>
      <sheetName val="Gia_MBA_(2)"/>
      <sheetName val="Gi¸_tñ_bï"/>
      <sheetName val="Gia_KH"/>
      <sheetName val="GiaVT_XDCB"/>
      <sheetName val="Gia_MBA"/>
      <sheetName val="Cac_HS_hay_SD"/>
      <sheetName val="Phan_Tien_Xuan_Son_La"/>
      <sheetName val="PhanTienXuan_Nam_Mu"/>
      <sheetName val="Gia_cong_CK"/>
      <sheetName val="Co_gioi-_Nam_Mu"/>
      <sheetName val="Thai_nguyen"/>
      <sheetName val="To_Dien_Son_La"/>
      <sheetName val="ToDien_Nam_Mu"/>
      <sheetName val="Anca_BV"/>
      <sheetName val="Bao_ve_Son_La"/>
      <sheetName val="Bao_ve_Nam_Mu"/>
      <sheetName val="B_ay"/>
      <sheetName val="S_y"/>
      <sheetName val="Gian_tiep_son_la"/>
      <sheetName val="Gian_tiep_Nam_Mu"/>
      <sheetName val="Ky_Thuat_Nam_Mu"/>
      <sheetName val="Ky_thuat_Son_La"/>
      <sheetName val="TTVanChuyen"/>
      <sheetName val="NEW-PANEL"/>
      <sheetName val="TH-Dien"/>
      <sheetName val="Gia"/>
      <sheetName val="??????"/>
      <sheetName val="tienluong"/>
      <sheetName val="Gia_GC_Satthep"/>
      <sheetName val="subload"/>
      <sheetName val="Gian_tiep_so._la"/>
      <sheetName val="1002_x0000__x0000_0"/>
      <sheetName val="1002??0"/>
      <sheetName val="MB NHAN "/>
      <sheetName val="Gi� t� b�"/>
      <sheetName val="B�-DZ0,4"/>
      <sheetName val="ho�n thien x trat"/>
      <sheetName val="Gi�_t�_b�"/>
      <sheetName val="______"/>
      <sheetName val="Book 1 Summary"/>
      <sheetName val="NMTD_c"/>
      <sheetName val="Phan Tien2_x0000__x0000_n Son&quot;La"/>
      <sheetName val="1002"/>
      <sheetName val="TH_Dien"/>
      <sheetName val="1002__0"/>
      <sheetName val="Phan Tien2"/>
      <sheetName val="CTV_Di_dong"/>
      <sheetName val="Gi¸ tñ bç"/>
      <sheetName val="TT0 "/>
      <sheetName val="Bó,DZ0,4"/>
      <sheetName val="Phan Tien Xean Son&quot;La"/>
      <sheetName val="Ch"/>
      <sheetName val="PNT-QUOT-#3"/>
      <sheetName val="COAT&amp;WRAP-QIOT-#3"/>
      <sheetName val="dtxl"/>
      <sheetName val="BKBANRA"/>
      <sheetName val="BKMUAVAO"/>
      <sheetName val="DLBCKT"/>
      <sheetName val="Hµ Néi"/>
      <sheetName val="Phan Tien2??n Son&quot;La"/>
      <sheetName val="#REF"/>
      <sheetName val="DTDZ35"/>
      <sheetName val="T_x0014_DZ04"/>
      <sheetName val="DH-QT"/>
      <sheetName val="Co gioi% Nam Mu"/>
      <sheetName val="_x0001_nca BV"/>
      <sheetName val="_x0002_ao ve Son La"/>
      <sheetName val="Ky Thua4 Nam Mu"/>
      <sheetName val="CD_x0016_"/>
      <sheetName val="CD1!"/>
      <sheetName val="C@12"/>
      <sheetName val="_x0014_T04"/>
      <sheetName val="VCVlieu"/>
      <sheetName val="dg-VTu"/>
      <sheetName val="GOC"/>
      <sheetName val="_x0000__x0000__x0000__x0000__x0000__x0000__x0000__x0000_"/>
      <sheetName val="thuchien00"/>
      <sheetName val="Phan Tien2__n Son&quot;La"/>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NEW_PAN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sheetData sheetId="185"/>
      <sheetData sheetId="186"/>
      <sheetData sheetId="187"/>
      <sheetData sheetId="188"/>
      <sheetData sheetId="189"/>
      <sheetData sheetId="190"/>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refreshError="1"/>
    </sheetDataSet>
  </externalBook>
</externalLink>
</file>

<file path=xl/externalLinks/externalLink2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35"/>
      <sheetName val="BT35"/>
      <sheetName val="TH35"/>
      <sheetName val="TTTBA"/>
      <sheetName val="BTTBA"/>
      <sheetName val="THTBA"/>
      <sheetName val="TT0,4CT"/>
      <sheetName val="BT0,4CT"/>
      <sheetName val="TH0,4CT"/>
      <sheetName val="THTB"/>
      <sheetName val="CQ"/>
      <sheetName val="VC"/>
      <sheetName val="bia"/>
      <sheetName val="XL4Poppy"/>
      <sheetName val="Ctinh 10k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DUIT"/>
      <sheetName val="CABLE TRAY"/>
      <sheetName val="Sheet1"/>
      <sheetName val="Sheet2"/>
      <sheetName val="Sheet3"/>
    </sheetNames>
    <sheetDataSet>
      <sheetData sheetId="0" refreshError="1"/>
      <sheetData sheetId="1" refreshError="1"/>
      <sheetData sheetId="2" refreshError="1"/>
      <sheetData sheetId="3" refreshError="1"/>
      <sheetData sheetId="4" refreshError="1"/>
    </sheetDataSet>
  </externalBook>
</externalLink>
</file>

<file path=xl/externalLinks/externalLink2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t_xa"/>
      <sheetName val="Mong"/>
    </sheetNames>
    <sheetDataSet>
      <sheetData sheetId="0" refreshError="1">
        <row r="1">
          <cell r="D1" t="str">
            <v>M· hiÖu</v>
          </cell>
          <cell r="E1" t="str">
            <v xml:space="preserve">§¬n       </v>
          </cell>
          <cell r="F1" t="str">
            <v>Khèi</v>
          </cell>
          <cell r="G1" t="str">
            <v>H.hôt</v>
          </cell>
          <cell r="H1" t="str">
            <v>§¬n gi¸</v>
          </cell>
          <cell r="K1" t="str">
            <v xml:space="preserve">Thµnh tiÒn       </v>
          </cell>
        </row>
        <row r="2">
          <cell r="D2" t="str">
            <v>quy c¸ch</v>
          </cell>
          <cell r="E2" t="str">
            <v>vÞ</v>
          </cell>
          <cell r="F2" t="str">
            <v>l­îng</v>
          </cell>
          <cell r="G2" t="str">
            <v>H.sè</v>
          </cell>
          <cell r="H2" t="str">
            <v>V.liÖu</v>
          </cell>
          <cell r="I2" t="str">
            <v>N.c«ng</v>
          </cell>
          <cell r="J2" t="str">
            <v>MTC</v>
          </cell>
          <cell r="K2" t="str">
            <v>V.liÖu</v>
          </cell>
          <cell r="L2" t="str">
            <v>N.c«ng</v>
          </cell>
          <cell r="M2" t="str">
            <v>MTC</v>
          </cell>
        </row>
        <row r="3">
          <cell r="D3" t="str">
            <v>btlt-12C</v>
          </cell>
          <cell r="K3">
            <v>12875</v>
          </cell>
          <cell r="L3">
            <v>130101.57499999998</v>
          </cell>
          <cell r="M3">
            <v>0</v>
          </cell>
        </row>
        <row r="4">
          <cell r="E4" t="str">
            <v>cét</v>
          </cell>
          <cell r="F4">
            <v>1</v>
          </cell>
          <cell r="G4">
            <v>1</v>
          </cell>
          <cell r="H4">
            <v>12875</v>
          </cell>
          <cell r="I4">
            <v>49052</v>
          </cell>
          <cell r="K4">
            <v>12875</v>
          </cell>
          <cell r="L4">
            <v>49052</v>
          </cell>
          <cell r="M4">
            <v>0</v>
          </cell>
        </row>
        <row r="5">
          <cell r="E5" t="str">
            <v>tÊn</v>
          </cell>
          <cell r="F5">
            <v>1.2</v>
          </cell>
          <cell r="G5">
            <v>1</v>
          </cell>
          <cell r="I5">
            <v>53501.5</v>
          </cell>
          <cell r="K5">
            <v>0</v>
          </cell>
          <cell r="L5">
            <v>64201.799999999996</v>
          </cell>
        </row>
        <row r="6">
          <cell r="E6" t="str">
            <v>tÊn</v>
          </cell>
          <cell r="F6">
            <v>0.45</v>
          </cell>
          <cell r="G6">
            <v>1</v>
          </cell>
          <cell r="I6">
            <v>37439.5</v>
          </cell>
          <cell r="K6">
            <v>0</v>
          </cell>
          <cell r="L6">
            <v>16847.775000000001</v>
          </cell>
        </row>
        <row r="7">
          <cell r="D7" t="str">
            <v>btlt-12B</v>
          </cell>
          <cell r="K7">
            <v>12875</v>
          </cell>
          <cell r="L7">
            <v>130101.57499999998</v>
          </cell>
          <cell r="M7">
            <v>0</v>
          </cell>
        </row>
        <row r="8">
          <cell r="E8" t="str">
            <v>cét</v>
          </cell>
          <cell r="F8">
            <v>1</v>
          </cell>
          <cell r="G8">
            <v>1</v>
          </cell>
          <cell r="H8">
            <v>12875</v>
          </cell>
          <cell r="I8">
            <v>49052</v>
          </cell>
          <cell r="K8">
            <v>12875</v>
          </cell>
          <cell r="L8">
            <v>49052</v>
          </cell>
          <cell r="M8">
            <v>0</v>
          </cell>
        </row>
        <row r="9">
          <cell r="E9" t="str">
            <v>tÊn</v>
          </cell>
          <cell r="F9">
            <v>1.2</v>
          </cell>
          <cell r="G9">
            <v>1</v>
          </cell>
          <cell r="I9">
            <v>53501.5</v>
          </cell>
          <cell r="K9">
            <v>0</v>
          </cell>
          <cell r="L9">
            <v>64201.799999999996</v>
          </cell>
        </row>
        <row r="10">
          <cell r="E10" t="str">
            <v>tÊn</v>
          </cell>
          <cell r="F10">
            <v>0.45</v>
          </cell>
          <cell r="G10">
            <v>1</v>
          </cell>
          <cell r="I10">
            <v>37439.5</v>
          </cell>
          <cell r="K10">
            <v>0</v>
          </cell>
          <cell r="L10">
            <v>16847.775000000001</v>
          </cell>
        </row>
        <row r="11">
          <cell r="D11" t="str">
            <v>btlt-14C</v>
          </cell>
          <cell r="K11">
            <v>12875</v>
          </cell>
          <cell r="L11">
            <v>149999.87499999997</v>
          </cell>
          <cell r="M11">
            <v>0</v>
          </cell>
        </row>
        <row r="12">
          <cell r="E12" t="str">
            <v>cét</v>
          </cell>
          <cell r="F12">
            <v>1</v>
          </cell>
          <cell r="G12">
            <v>1</v>
          </cell>
          <cell r="H12">
            <v>12875</v>
          </cell>
          <cell r="I12">
            <v>58250</v>
          </cell>
          <cell r="K12">
            <v>12875</v>
          </cell>
          <cell r="L12">
            <v>58250</v>
          </cell>
          <cell r="M12">
            <v>0</v>
          </cell>
        </row>
        <row r="13">
          <cell r="E13" t="str">
            <v>tÊn</v>
          </cell>
          <cell r="F13">
            <v>1.4</v>
          </cell>
          <cell r="G13">
            <v>1</v>
          </cell>
          <cell r="I13">
            <v>53501.5</v>
          </cell>
          <cell r="K13">
            <v>0</v>
          </cell>
          <cell r="L13">
            <v>74902.099999999991</v>
          </cell>
        </row>
        <row r="14">
          <cell r="E14" t="str">
            <v>tÊn</v>
          </cell>
          <cell r="F14">
            <v>0.45</v>
          </cell>
          <cell r="G14">
            <v>1</v>
          </cell>
          <cell r="I14">
            <v>37439.5</v>
          </cell>
          <cell r="K14">
            <v>0</v>
          </cell>
          <cell r="L14">
            <v>16847.775000000001</v>
          </cell>
        </row>
        <row r="15">
          <cell r="D15" t="str">
            <v>btlt-14B</v>
          </cell>
          <cell r="K15">
            <v>12875</v>
          </cell>
          <cell r="L15">
            <v>149999.87499999997</v>
          </cell>
          <cell r="M15">
            <v>0</v>
          </cell>
        </row>
        <row r="16">
          <cell r="E16" t="str">
            <v>cét</v>
          </cell>
          <cell r="F16">
            <v>1</v>
          </cell>
          <cell r="G16">
            <v>1</v>
          </cell>
          <cell r="H16">
            <v>12875</v>
          </cell>
          <cell r="I16">
            <v>58250</v>
          </cell>
          <cell r="K16">
            <v>12875</v>
          </cell>
          <cell r="L16">
            <v>58250</v>
          </cell>
          <cell r="M16">
            <v>0</v>
          </cell>
        </row>
        <row r="17">
          <cell r="E17" t="str">
            <v>tÊn</v>
          </cell>
          <cell r="F17">
            <v>1.4</v>
          </cell>
          <cell r="G17">
            <v>1</v>
          </cell>
          <cell r="I17">
            <v>53501.5</v>
          </cell>
          <cell r="K17">
            <v>0</v>
          </cell>
          <cell r="L17">
            <v>74902.099999999991</v>
          </cell>
        </row>
        <row r="18">
          <cell r="E18" t="str">
            <v>tÊn</v>
          </cell>
          <cell r="F18">
            <v>0.45</v>
          </cell>
          <cell r="G18">
            <v>1</v>
          </cell>
          <cell r="I18">
            <v>37439.5</v>
          </cell>
          <cell r="K18">
            <v>0</v>
          </cell>
          <cell r="L18">
            <v>16847.775000000001</v>
          </cell>
        </row>
        <row r="19">
          <cell r="D19" t="str">
            <v>btlt-16B</v>
          </cell>
          <cell r="K19">
            <v>23360</v>
          </cell>
          <cell r="L19">
            <v>211671.17500000002</v>
          </cell>
          <cell r="M19">
            <v>0</v>
          </cell>
        </row>
        <row r="20">
          <cell r="E20" t="str">
            <v>cét</v>
          </cell>
          <cell r="F20">
            <v>1</v>
          </cell>
          <cell r="G20">
            <v>1</v>
          </cell>
          <cell r="H20">
            <v>12875</v>
          </cell>
          <cell r="I20">
            <v>70513</v>
          </cell>
          <cell r="K20">
            <v>12875</v>
          </cell>
          <cell r="L20">
            <v>70513</v>
          </cell>
          <cell r="M20">
            <v>0</v>
          </cell>
        </row>
        <row r="21">
          <cell r="E21" t="str">
            <v>m.nèi</v>
          </cell>
          <cell r="F21">
            <v>1</v>
          </cell>
          <cell r="G21">
            <v>1</v>
          </cell>
          <cell r="H21">
            <v>10485</v>
          </cell>
          <cell r="I21">
            <v>38708</v>
          </cell>
          <cell r="K21">
            <v>10485</v>
          </cell>
          <cell r="L21">
            <v>38708</v>
          </cell>
          <cell r="M21">
            <v>0</v>
          </cell>
        </row>
        <row r="22">
          <cell r="E22" t="str">
            <v>tÊn</v>
          </cell>
          <cell r="F22">
            <v>1.6</v>
          </cell>
          <cell r="G22">
            <v>1</v>
          </cell>
          <cell r="I22">
            <v>53501.5</v>
          </cell>
          <cell r="K22">
            <v>0</v>
          </cell>
          <cell r="L22">
            <v>85602.400000000009</v>
          </cell>
        </row>
        <row r="23">
          <cell r="E23" t="str">
            <v>tÊn</v>
          </cell>
          <cell r="F23">
            <v>0.45</v>
          </cell>
          <cell r="G23">
            <v>1</v>
          </cell>
          <cell r="I23">
            <v>37439.5</v>
          </cell>
          <cell r="K23">
            <v>0</v>
          </cell>
          <cell r="L23">
            <v>16847.775000000001</v>
          </cell>
        </row>
        <row r="24">
          <cell r="D24" t="str">
            <v>btlt-16C</v>
          </cell>
          <cell r="K24">
            <v>23360</v>
          </cell>
          <cell r="L24">
            <v>211671.17500000002</v>
          </cell>
          <cell r="M24">
            <v>0</v>
          </cell>
        </row>
        <row r="25">
          <cell r="E25" t="str">
            <v>cét</v>
          </cell>
          <cell r="F25">
            <v>1</v>
          </cell>
          <cell r="G25">
            <v>1</v>
          </cell>
          <cell r="H25">
            <v>12875</v>
          </cell>
          <cell r="I25">
            <v>70513</v>
          </cell>
          <cell r="K25">
            <v>12875</v>
          </cell>
          <cell r="L25">
            <v>70513</v>
          </cell>
          <cell r="M25">
            <v>0</v>
          </cell>
        </row>
        <row r="26">
          <cell r="E26" t="str">
            <v>m.nèi</v>
          </cell>
          <cell r="F26">
            <v>1</v>
          </cell>
          <cell r="G26">
            <v>1</v>
          </cell>
          <cell r="H26">
            <v>10485</v>
          </cell>
          <cell r="I26">
            <v>38708</v>
          </cell>
          <cell r="K26">
            <v>10485</v>
          </cell>
          <cell r="L26">
            <v>38708</v>
          </cell>
          <cell r="M26">
            <v>0</v>
          </cell>
        </row>
        <row r="27">
          <cell r="E27" t="str">
            <v>tÊn</v>
          </cell>
          <cell r="F27">
            <v>1.6</v>
          </cell>
          <cell r="G27">
            <v>1</v>
          </cell>
          <cell r="I27">
            <v>53501.5</v>
          </cell>
          <cell r="K27">
            <v>0</v>
          </cell>
          <cell r="L27">
            <v>85602.400000000009</v>
          </cell>
        </row>
        <row r="28">
          <cell r="E28" t="str">
            <v>tÊn</v>
          </cell>
          <cell r="F28">
            <v>0.45</v>
          </cell>
          <cell r="G28">
            <v>1</v>
          </cell>
          <cell r="I28">
            <v>37439.5</v>
          </cell>
          <cell r="K28">
            <v>0</v>
          </cell>
          <cell r="L28">
            <v>16847.775000000001</v>
          </cell>
        </row>
        <row r="29">
          <cell r="D29" t="str">
            <v>X§T-1L</v>
          </cell>
          <cell r="K29">
            <v>254317.87499999997</v>
          </cell>
          <cell r="L29">
            <v>23252.10656</v>
          </cell>
          <cell r="M29">
            <v>0</v>
          </cell>
        </row>
        <row r="30">
          <cell r="E30" t="str">
            <v>kg</v>
          </cell>
          <cell r="F30">
            <v>23.63</v>
          </cell>
          <cell r="G30">
            <v>1.0249999999999999</v>
          </cell>
          <cell r="H30">
            <v>10500</v>
          </cell>
          <cell r="K30">
            <v>254317.87499999997</v>
          </cell>
          <cell r="L30">
            <v>0</v>
          </cell>
          <cell r="M30">
            <v>0</v>
          </cell>
        </row>
        <row r="31">
          <cell r="E31" t="str">
            <v>bé</v>
          </cell>
          <cell r="F31">
            <v>1</v>
          </cell>
          <cell r="G31">
            <v>1.5</v>
          </cell>
          <cell r="I31">
            <v>14838</v>
          </cell>
          <cell r="K31">
            <v>0</v>
          </cell>
          <cell r="L31">
            <v>22257</v>
          </cell>
          <cell r="M31">
            <v>0</v>
          </cell>
        </row>
        <row r="32">
          <cell r="E32" t="str">
            <v>tÊn</v>
          </cell>
          <cell r="F32">
            <v>2.3629999999999998E-2</v>
          </cell>
          <cell r="G32">
            <v>1</v>
          </cell>
          <cell r="I32">
            <v>42112</v>
          </cell>
          <cell r="L32">
            <v>995.10655999999994</v>
          </cell>
        </row>
        <row r="33">
          <cell r="D33" t="str">
            <v>xgn22-1l</v>
          </cell>
          <cell r="K33">
            <v>479146.5</v>
          </cell>
          <cell r="L33">
            <v>24131.826239999999</v>
          </cell>
          <cell r="M33">
            <v>0</v>
          </cell>
        </row>
        <row r="34">
          <cell r="E34" t="str">
            <v>kg</v>
          </cell>
          <cell r="F34">
            <v>44.52</v>
          </cell>
          <cell r="G34">
            <v>1.0249999999999999</v>
          </cell>
          <cell r="H34">
            <v>10500</v>
          </cell>
          <cell r="K34">
            <v>479146.5</v>
          </cell>
          <cell r="L34">
            <v>0</v>
          </cell>
          <cell r="M34">
            <v>0</v>
          </cell>
        </row>
        <row r="35">
          <cell r="E35" t="str">
            <v>bé</v>
          </cell>
          <cell r="F35">
            <v>1</v>
          </cell>
          <cell r="G35">
            <v>1.5</v>
          </cell>
          <cell r="I35">
            <v>14838</v>
          </cell>
          <cell r="K35">
            <v>0</v>
          </cell>
          <cell r="L35">
            <v>22257</v>
          </cell>
          <cell r="M35">
            <v>0</v>
          </cell>
        </row>
        <row r="36">
          <cell r="E36" t="str">
            <v>tÊn</v>
          </cell>
          <cell r="F36">
            <v>4.4520000000000004E-2</v>
          </cell>
          <cell r="G36">
            <v>1</v>
          </cell>
          <cell r="I36">
            <v>42112</v>
          </cell>
          <cell r="L36">
            <v>1874.8262400000001</v>
          </cell>
        </row>
        <row r="37">
          <cell r="D37" t="str">
            <v>xng22-1l</v>
          </cell>
          <cell r="K37">
            <v>628314.75</v>
          </cell>
          <cell r="L37">
            <v>42328.49856</v>
          </cell>
          <cell r="M37">
            <v>0</v>
          </cell>
        </row>
        <row r="38">
          <cell r="E38" t="str">
            <v>kg</v>
          </cell>
          <cell r="F38">
            <v>58.38</v>
          </cell>
          <cell r="G38">
            <v>1.0249999999999999</v>
          </cell>
          <cell r="H38">
            <v>10500</v>
          </cell>
          <cell r="K38">
            <v>628314.75</v>
          </cell>
          <cell r="L38">
            <v>0</v>
          </cell>
          <cell r="M38">
            <v>0</v>
          </cell>
        </row>
        <row r="39">
          <cell r="E39" t="str">
            <v>bé</v>
          </cell>
          <cell r="F39">
            <v>1</v>
          </cell>
          <cell r="G39">
            <v>1.5</v>
          </cell>
          <cell r="I39">
            <v>26580</v>
          </cell>
          <cell r="K39">
            <v>0</v>
          </cell>
          <cell r="L39">
            <v>39870</v>
          </cell>
          <cell r="M39">
            <v>0</v>
          </cell>
        </row>
        <row r="40">
          <cell r="E40" t="str">
            <v>tÊn</v>
          </cell>
          <cell r="F40">
            <v>5.8380000000000001E-2</v>
          </cell>
          <cell r="G40">
            <v>1</v>
          </cell>
          <cell r="I40">
            <v>42112</v>
          </cell>
          <cell r="L40">
            <v>2458.49856</v>
          </cell>
        </row>
        <row r="41">
          <cell r="D41" t="str">
            <v>XNg22-2ld</v>
          </cell>
          <cell r="K41">
            <v>678252.74999999988</v>
          </cell>
          <cell r="L41">
            <v>42523.898240000002</v>
          </cell>
          <cell r="M41">
            <v>0</v>
          </cell>
        </row>
        <row r="42">
          <cell r="E42" t="str">
            <v>kg</v>
          </cell>
          <cell r="F42">
            <v>63.02</v>
          </cell>
          <cell r="G42">
            <v>1.0249999999999999</v>
          </cell>
          <cell r="H42">
            <v>10500</v>
          </cell>
          <cell r="K42">
            <v>678252.74999999988</v>
          </cell>
          <cell r="L42">
            <v>0</v>
          </cell>
          <cell r="M42">
            <v>0</v>
          </cell>
        </row>
        <row r="43">
          <cell r="E43" t="str">
            <v>bé</v>
          </cell>
          <cell r="F43">
            <v>1</v>
          </cell>
          <cell r="G43">
            <v>1.5</v>
          </cell>
          <cell r="I43">
            <v>26580</v>
          </cell>
          <cell r="K43">
            <v>0</v>
          </cell>
          <cell r="L43">
            <v>39870</v>
          </cell>
          <cell r="M43">
            <v>0</v>
          </cell>
        </row>
        <row r="44">
          <cell r="E44" t="str">
            <v>tÊn</v>
          </cell>
          <cell r="F44">
            <v>6.3020000000000007E-2</v>
          </cell>
          <cell r="G44">
            <v>1</v>
          </cell>
          <cell r="I44">
            <v>42112</v>
          </cell>
          <cell r="L44">
            <v>2653.8982400000004</v>
          </cell>
        </row>
        <row r="45">
          <cell r="D45" t="str">
            <v>XNg22-2ln</v>
          </cell>
          <cell r="K45">
            <v>672656.24999999988</v>
          </cell>
          <cell r="L45">
            <v>42502</v>
          </cell>
          <cell r="M45">
            <v>0</v>
          </cell>
        </row>
        <row r="46">
          <cell r="E46" t="str">
            <v>kg</v>
          </cell>
          <cell r="F46">
            <v>62.5</v>
          </cell>
          <cell r="G46">
            <v>1.0249999999999999</v>
          </cell>
          <cell r="H46">
            <v>10500</v>
          </cell>
          <cell r="K46">
            <v>672656.24999999988</v>
          </cell>
          <cell r="L46">
            <v>0</v>
          </cell>
          <cell r="M46">
            <v>0</v>
          </cell>
        </row>
        <row r="47">
          <cell r="E47" t="str">
            <v>bé</v>
          </cell>
          <cell r="F47">
            <v>1</v>
          </cell>
          <cell r="G47">
            <v>1.5</v>
          </cell>
          <cell r="I47">
            <v>26580</v>
          </cell>
          <cell r="K47">
            <v>0</v>
          </cell>
          <cell r="L47">
            <v>39870</v>
          </cell>
          <cell r="M47">
            <v>0</v>
          </cell>
        </row>
        <row r="48">
          <cell r="E48" t="str">
            <v>tÊn</v>
          </cell>
          <cell r="F48">
            <v>6.25E-2</v>
          </cell>
          <cell r="G48">
            <v>1</v>
          </cell>
          <cell r="I48">
            <v>42112</v>
          </cell>
          <cell r="L48">
            <v>2632</v>
          </cell>
        </row>
        <row r="49">
          <cell r="D49" t="str">
            <v>X§T(K)-1L</v>
          </cell>
          <cell r="K49">
            <v>843887.62499999988</v>
          </cell>
          <cell r="L49">
            <v>70073.001919999995</v>
          </cell>
          <cell r="M49">
            <v>0</v>
          </cell>
        </row>
        <row r="50">
          <cell r="E50" t="str">
            <v>kg</v>
          </cell>
          <cell r="F50">
            <v>78.41</v>
          </cell>
          <cell r="G50">
            <v>1.0249999999999999</v>
          </cell>
          <cell r="H50">
            <v>10500</v>
          </cell>
          <cell r="K50">
            <v>843887.62499999988</v>
          </cell>
          <cell r="L50">
            <v>0</v>
          </cell>
          <cell r="M50">
            <v>0</v>
          </cell>
        </row>
        <row r="51">
          <cell r="E51" t="str">
            <v>bé</v>
          </cell>
          <cell r="F51">
            <v>3</v>
          </cell>
          <cell r="G51">
            <v>1.5</v>
          </cell>
          <cell r="I51">
            <v>14838</v>
          </cell>
          <cell r="K51">
            <v>0</v>
          </cell>
          <cell r="L51">
            <v>66771</v>
          </cell>
          <cell r="M51">
            <v>0</v>
          </cell>
        </row>
        <row r="52">
          <cell r="E52" t="str">
            <v>tÊn</v>
          </cell>
          <cell r="F52">
            <v>7.8409999999999994E-2</v>
          </cell>
          <cell r="G52">
            <v>1</v>
          </cell>
          <cell r="I52">
            <v>42112</v>
          </cell>
          <cell r="L52">
            <v>3302.0019199999997</v>
          </cell>
        </row>
        <row r="53">
          <cell r="D53" t="str">
            <v>xgN22(k)-1l</v>
          </cell>
          <cell r="K53">
            <v>1704672.3749999995</v>
          </cell>
          <cell r="L53">
            <v>126280.11968</v>
          </cell>
          <cell r="M53">
            <v>0</v>
          </cell>
        </row>
        <row r="54">
          <cell r="E54" t="str">
            <v>kg</v>
          </cell>
          <cell r="F54">
            <v>158.38999999999999</v>
          </cell>
          <cell r="G54">
            <v>1.0249999999999999</v>
          </cell>
          <cell r="H54">
            <v>10500</v>
          </cell>
          <cell r="K54">
            <v>1704672.3749999995</v>
          </cell>
          <cell r="L54">
            <v>0</v>
          </cell>
          <cell r="M54">
            <v>0</v>
          </cell>
        </row>
        <row r="55">
          <cell r="E55" t="str">
            <v>bé</v>
          </cell>
          <cell r="F55">
            <v>3</v>
          </cell>
          <cell r="G55">
            <v>1.5</v>
          </cell>
          <cell r="I55">
            <v>26580</v>
          </cell>
          <cell r="K55">
            <v>0</v>
          </cell>
          <cell r="L55">
            <v>119610</v>
          </cell>
          <cell r="M55">
            <v>0</v>
          </cell>
        </row>
        <row r="56">
          <cell r="E56" t="str">
            <v>tÊn</v>
          </cell>
          <cell r="F56">
            <v>0.15838999999999998</v>
          </cell>
          <cell r="G56">
            <v>1</v>
          </cell>
          <cell r="I56">
            <v>42112</v>
          </cell>
          <cell r="L56">
            <v>6670.1196799999989</v>
          </cell>
        </row>
        <row r="57">
          <cell r="D57" t="str">
            <v>xgN22(k)-2ld</v>
          </cell>
          <cell r="K57">
            <v>1818970.1249999998</v>
          </cell>
          <cell r="L57">
            <v>126727.34912</v>
          </cell>
          <cell r="M57">
            <v>0</v>
          </cell>
        </row>
        <row r="58">
          <cell r="E58" t="str">
            <v>kg</v>
          </cell>
          <cell r="F58">
            <v>169.01</v>
          </cell>
          <cell r="G58">
            <v>1.0249999999999999</v>
          </cell>
          <cell r="H58">
            <v>10500</v>
          </cell>
          <cell r="K58">
            <v>1818970.1249999998</v>
          </cell>
          <cell r="L58">
            <v>0</v>
          </cell>
          <cell r="M58">
            <v>0</v>
          </cell>
        </row>
        <row r="59">
          <cell r="E59" t="str">
            <v>bé</v>
          </cell>
          <cell r="F59">
            <v>3</v>
          </cell>
          <cell r="G59">
            <v>1.5</v>
          </cell>
          <cell r="I59">
            <v>26580</v>
          </cell>
          <cell r="K59">
            <v>0</v>
          </cell>
          <cell r="L59">
            <v>119610</v>
          </cell>
          <cell r="M59">
            <v>0</v>
          </cell>
        </row>
        <row r="60">
          <cell r="E60" t="str">
            <v>tÊn</v>
          </cell>
          <cell r="F60">
            <v>0.16900999999999999</v>
          </cell>
          <cell r="G60">
            <v>1</v>
          </cell>
          <cell r="I60">
            <v>42112</v>
          </cell>
          <cell r="L60">
            <v>7117.3491199999999</v>
          </cell>
        </row>
        <row r="61">
          <cell r="D61" t="str">
            <v>xgN22(k)-2ln</v>
          </cell>
          <cell r="K61">
            <v>1126726.125</v>
          </cell>
          <cell r="L61">
            <v>71179.705279999995</v>
          </cell>
          <cell r="M61">
            <v>0</v>
          </cell>
        </row>
        <row r="62">
          <cell r="E62" t="str">
            <v>kg</v>
          </cell>
          <cell r="F62">
            <v>104.69</v>
          </cell>
          <cell r="G62">
            <v>1.0249999999999999</v>
          </cell>
          <cell r="H62">
            <v>10500</v>
          </cell>
          <cell r="K62">
            <v>1126726.125</v>
          </cell>
          <cell r="L62">
            <v>0</v>
          </cell>
          <cell r="M62">
            <v>0</v>
          </cell>
        </row>
        <row r="63">
          <cell r="E63" t="str">
            <v>bé</v>
          </cell>
          <cell r="F63">
            <v>3</v>
          </cell>
          <cell r="G63">
            <v>1.5</v>
          </cell>
          <cell r="I63">
            <v>14838</v>
          </cell>
          <cell r="K63">
            <v>0</v>
          </cell>
          <cell r="L63">
            <v>66771</v>
          </cell>
          <cell r="M63">
            <v>0</v>
          </cell>
        </row>
        <row r="64">
          <cell r="E64" t="str">
            <v>tÊn</v>
          </cell>
          <cell r="F64">
            <v>0.10468999999999999</v>
          </cell>
          <cell r="G64">
            <v>1</v>
          </cell>
          <cell r="I64">
            <v>42112</v>
          </cell>
          <cell r="L64">
            <v>4408.7052799999992</v>
          </cell>
        </row>
        <row r="65">
          <cell r="D65" t="str">
            <v>gcd-1l</v>
          </cell>
          <cell r="K65">
            <v>1433718</v>
          </cell>
          <cell r="L65">
            <v>48591.480479999998</v>
          </cell>
          <cell r="M65">
            <v>0</v>
          </cell>
        </row>
        <row r="66">
          <cell r="E66" t="str">
            <v>kg</v>
          </cell>
          <cell r="F66">
            <v>83.04</v>
          </cell>
          <cell r="G66">
            <v>1.0249999999999999</v>
          </cell>
          <cell r="H66">
            <v>10500</v>
          </cell>
          <cell r="K66">
            <v>893718</v>
          </cell>
          <cell r="L66">
            <v>0</v>
          </cell>
          <cell r="M66">
            <v>0</v>
          </cell>
        </row>
        <row r="67">
          <cell r="E67" t="str">
            <v>qu¶</v>
          </cell>
          <cell r="F67">
            <v>4</v>
          </cell>
          <cell r="G67">
            <v>1</v>
          </cell>
          <cell r="H67">
            <v>135000</v>
          </cell>
          <cell r="K67">
            <v>540000</v>
          </cell>
          <cell r="L67">
            <v>0</v>
          </cell>
        </row>
        <row r="68">
          <cell r="E68" t="str">
            <v>bé</v>
          </cell>
          <cell r="F68">
            <v>1</v>
          </cell>
          <cell r="G68">
            <v>1.5</v>
          </cell>
          <cell r="I68">
            <v>30063</v>
          </cell>
          <cell r="K68">
            <v>0</v>
          </cell>
          <cell r="L68">
            <v>45094.5</v>
          </cell>
          <cell r="M68">
            <v>0</v>
          </cell>
        </row>
        <row r="69">
          <cell r="E69" t="str">
            <v>tÊn</v>
          </cell>
          <cell r="F69">
            <v>8.3040000000000003E-2</v>
          </cell>
          <cell r="G69">
            <v>1</v>
          </cell>
          <cell r="I69">
            <v>42112</v>
          </cell>
          <cell r="K69">
            <v>0</v>
          </cell>
          <cell r="L69">
            <v>3496.9804800000002</v>
          </cell>
        </row>
        <row r="70">
          <cell r="D70" t="str">
            <v>GC-16</v>
          </cell>
          <cell r="K70">
            <v>663831</v>
          </cell>
          <cell r="L70">
            <v>18854.46816</v>
          </cell>
          <cell r="M70">
            <v>0</v>
          </cell>
        </row>
        <row r="71">
          <cell r="E71" t="str">
            <v>kg</v>
          </cell>
          <cell r="F71">
            <v>61.68</v>
          </cell>
          <cell r="G71">
            <v>1.0249999999999999</v>
          </cell>
          <cell r="H71">
            <v>10500</v>
          </cell>
          <cell r="K71">
            <v>663831</v>
          </cell>
          <cell r="L71">
            <v>0</v>
          </cell>
          <cell r="M71">
            <v>0</v>
          </cell>
        </row>
        <row r="72">
          <cell r="E72" t="str">
            <v>bé</v>
          </cell>
          <cell r="F72">
            <v>3</v>
          </cell>
          <cell r="G72">
            <v>1</v>
          </cell>
          <cell r="I72">
            <v>5419</v>
          </cell>
          <cell r="K72">
            <v>0</v>
          </cell>
          <cell r="L72">
            <v>16257</v>
          </cell>
          <cell r="M72">
            <v>0</v>
          </cell>
        </row>
        <row r="73">
          <cell r="E73" t="str">
            <v>tÊn</v>
          </cell>
          <cell r="F73">
            <v>6.1679999999999999E-2</v>
          </cell>
          <cell r="G73">
            <v>1</v>
          </cell>
          <cell r="I73">
            <v>42112</v>
          </cell>
          <cell r="K73">
            <v>0</v>
          </cell>
          <cell r="L73">
            <v>2597.4681599999999</v>
          </cell>
          <cell r="M73">
            <v>0</v>
          </cell>
        </row>
        <row r="74">
          <cell r="D74" t="str">
            <v>cle-cd22</v>
          </cell>
          <cell r="K74">
            <v>135715.125</v>
          </cell>
          <cell r="L74">
            <v>16788.032319999998</v>
          </cell>
          <cell r="M74">
            <v>0</v>
          </cell>
        </row>
        <row r="75">
          <cell r="E75" t="str">
            <v>kg</v>
          </cell>
          <cell r="F75">
            <v>12.61</v>
          </cell>
          <cell r="G75">
            <v>1.0249999999999999</v>
          </cell>
          <cell r="H75">
            <v>10500</v>
          </cell>
          <cell r="K75">
            <v>135715.125</v>
          </cell>
          <cell r="L75">
            <v>0</v>
          </cell>
          <cell r="M75">
            <v>0</v>
          </cell>
        </row>
        <row r="76">
          <cell r="E76" t="str">
            <v>bé</v>
          </cell>
          <cell r="F76">
            <v>3</v>
          </cell>
          <cell r="G76">
            <v>1</v>
          </cell>
          <cell r="I76">
            <v>5419</v>
          </cell>
          <cell r="K76">
            <v>0</v>
          </cell>
          <cell r="L76">
            <v>16257</v>
          </cell>
          <cell r="M76">
            <v>0</v>
          </cell>
        </row>
        <row r="77">
          <cell r="E77" t="str">
            <v>tÊn</v>
          </cell>
          <cell r="F77">
            <v>1.261E-2</v>
          </cell>
          <cell r="G77">
            <v>1</v>
          </cell>
          <cell r="I77">
            <v>42112</v>
          </cell>
          <cell r="K77">
            <v>0</v>
          </cell>
          <cell r="L77">
            <v>531.03232000000003</v>
          </cell>
          <cell r="M77">
            <v>0</v>
          </cell>
        </row>
      </sheetData>
      <sheetData sheetId="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 tong hop"/>
      <sheetName val="01"/>
      <sheetName val="02"/>
      <sheetName val="03"/>
      <sheetName val="04"/>
      <sheetName val="05"/>
      <sheetName val="06"/>
      <sheetName val="07"/>
      <sheetName val="08"/>
      <sheetName val="09"/>
      <sheetName val="10"/>
      <sheetName val="11.1"/>
      <sheetName val="11.2"/>
      <sheetName val="12.1"/>
      <sheetName val="12.2"/>
      <sheetName val="12.3"/>
      <sheetName val="12.4"/>
      <sheetName val="12.5"/>
      <sheetName val="13.1"/>
      <sheetName val="13.2"/>
      <sheetName val="13.3"/>
      <sheetName val="13.4"/>
      <sheetName val="13.5"/>
      <sheetName val="13.6"/>
      <sheetName val="13.7"/>
      <sheetName val="13.8"/>
      <sheetName val="13.9"/>
      <sheetName val="13.10"/>
      <sheetName val="13.11"/>
      <sheetName val="13.12"/>
      <sheetName val="14"/>
      <sheetName val="15.1"/>
      <sheetName val="15.2"/>
      <sheetName val="16"/>
      <sheetName val="17"/>
      <sheetName val="18"/>
      <sheetName val="23"/>
      <sheetName val="24"/>
      <sheetName val="25"/>
      <sheetName val="26"/>
      <sheetName val="27"/>
      <sheetName val="15.1 (gửi Minh)"/>
      <sheetName val="28 "/>
      <sheetName val="29.1"/>
      <sheetName val="29.2"/>
      <sheetName val="30"/>
      <sheetName val="31"/>
      <sheetName val="32"/>
      <sheetName val="33-SKHĐT"/>
      <sheetName val="33"/>
      <sheetName val="34-SKHĐT"/>
      <sheetName val="34"/>
      <sheetName val="35"/>
      <sheetName val="48"/>
      <sheetName val="49"/>
      <sheetName val="53"/>
      <sheetName val="55"/>
      <sheetName val="56"/>
      <sheetName val="57"/>
      <sheetName val="60"/>
      <sheetName val="61"/>
      <sheetName val="62"/>
      <sheetName val="63"/>
      <sheetName val="64"/>
      <sheetName val="65"/>
      <sheetName val="66"/>
      <sheetName val="67"/>
      <sheetName val="68"/>
      <sheetName val="69"/>
      <sheetName val="70"/>
      <sheetName val="tong hop chi 2018"/>
      <sheetName val="SO THU"/>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PDMoi  (3)"/>
      <sheetName val="t-h dau noi (2)"/>
      <sheetName val="tong d-noi(khong)  (2)"/>
      <sheetName val="tong ct (khong)"/>
      <sheetName val="tong d-noi(khong) "/>
      <sheetName val="dau noi(khong)"/>
      <sheetName val="tong tram-xdung-dnoi"/>
      <sheetName val="tong tram"/>
      <sheetName val="t-h xdung"/>
      <sheetName val="VC DD1P"/>
      <sheetName val="TONG HOP VL-NC"/>
      <sheetName val="THPDMoi "/>
      <sheetName val="TH-TTLIEN LAC"/>
      <sheetName val="TH-DAUNOI"/>
      <sheetName val="THPDMoi  (2)"/>
      <sheetName val="THTRAM"/>
      <sheetName val="tramLN"/>
      <sheetName val="tramLN (2)"/>
      <sheetName val="CHUANBISX (2)"/>
      <sheetName val="BIA"/>
      <sheetName val="BIA (2)"/>
      <sheetName val="TTLIENLAC"/>
      <sheetName val="phuluc1"/>
      <sheetName val="TONG HOP VL_N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D"/>
      <sheetName val="bdkql"/>
      <sheetName val="bthktvdt"/>
      <sheetName val="VLD"/>
      <sheetName val="CHIPHINVL (2)"/>
      <sheetName val="BDKCPDA"/>
      <sheetName val="bdkdt"/>
      <sheetName val="VAT"/>
      <sheetName val="BDKDT&amp;LN"/>
      <sheetName val="CPXH"/>
      <sheetName val="Panvayvon"/>
      <sheetName val="do nhay"/>
      <sheetName val="CHIPHINVL"/>
      <sheetName val="NPV"/>
      <sheetName val="IRR"/>
      <sheetName val="lhv&amp;tghv"/>
      <sheetName val="Sheet1"/>
      <sheetName val="00000000"/>
      <sheetName val="00000001"/>
      <sheetName val="10000000"/>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kbv"/>
      <sheetName val="DON GIA"/>
      <sheetName val="TONGKE3p"/>
      <sheetName val="TONGKE1P"/>
      <sheetName val="TONGKE1P (2)"/>
      <sheetName val="LKVT-1P"/>
      <sheetName val="VC DD1PHA "/>
      <sheetName val="t-h TT1P (2)"/>
      <sheetName val="TDTKP (2)"/>
      <sheetName val="CHITIET VL-NC-TT1p"/>
      <sheetName val="t-h TT3P"/>
      <sheetName val="CHITIET VL-NC-DDTT3PHA  (2)"/>
      <sheetName val="TONG HOP VL-NC"/>
      <sheetName val="VC DD3PHA "/>
      <sheetName val="CHITIET VL-NC-TT1p (2)"/>
      <sheetName val="Sheet2 (2)"/>
      <sheetName val="Sheet2"/>
      <sheetName val="CHITIET VL-NC-DDTT3PHA "/>
      <sheetName val="CHITIET VL_NC_TT1p"/>
      <sheetName val="BET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7">
          <cell r="G7">
            <v>1.3</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2 KH 159"/>
      <sheetName val="Sheet1"/>
      <sheetName val="nhap"/>
      <sheetName val="Saoali"/>
      <sheetName val="Sheet18"/>
      <sheetName val="Sheet16"/>
      <sheetName val="Sheet3"/>
      <sheetName val="XL4Poppy"/>
      <sheetName val="#REF"/>
      <sheetName val="00000000"/>
      <sheetName val="Sheet2"/>
      <sheetName val="Sheet4"/>
      <sheetName val="Sheet5"/>
      <sheetName val="Sheet6"/>
      <sheetName val="Sheet7"/>
      <sheetName val="Sheet8"/>
      <sheetName val="Sheet9"/>
      <sheetName val="Sheet10"/>
      <sheetName val="Sheet11"/>
      <sheetName val="Sheet12"/>
      <sheetName val="Sheet13"/>
      <sheetName val="Sheet14"/>
      <sheetName val="Sheet15"/>
      <sheetName val="106-KHAI THAC DA"/>
      <sheetName val="31-A.TRUONG"/>
      <sheetName val="30-AP LUC"/>
      <sheetName val="13-C.N DONG BAC H.NOI"/>
      <sheetName val="33-CN DONGBAC TPHCM"/>
      <sheetName val="32-CN DAUTUTM TPHCM"/>
      <sheetName val="14-CBKD HA NOI"/>
      <sheetName val="15-CBKD HPHONG"/>
      <sheetName val="44-CB BAC THAI"/>
      <sheetName val="55-CBKD HANAMNINH"/>
      <sheetName val="53-CBKD VINHPHU"/>
      <sheetName val="64-CBKD BACLANG"/>
      <sheetName val="65-CBKD QNINH"/>
      <sheetName val="99-CBKD TAYBAC"/>
      <sheetName val="104-CBKD NGHETINH"/>
      <sheetName val="85-CBKD THANHHOA"/>
      <sheetName val="47-CP MIENNAM"/>
      <sheetName val="48-CP MIEN TRUNG"/>
      <sheetName val="37-CHETAOMAY"/>
      <sheetName val="108-XN KTCBKD THAN"/>
      <sheetName val="86-DUONG NHAT"/>
      <sheetName val="XUATKHAU"/>
      <sheetName val="XUAT TN T.QUOC"/>
      <sheetName val="THANBUN"/>
      <sheetName val="DOKHO"/>
      <sheetName val="TONG HOP  "/>
      <sheetName val="XL4Test5"/>
      <sheetName val="Thang1"/>
      <sheetName val="Thang2"/>
      <sheetName val="Thang3"/>
      <sheetName val="Thang 4"/>
      <sheetName val="Don gia"/>
      <sheetName val="cot_xa"/>
      <sheetName val="CDPS"/>
      <sheetName val="t"/>
      <sheetName val="gvl"/>
      <sheetName val="#REF!"/>
      <sheetName val="SILICATE"/>
      <sheetName val="13-C/N DONG BAC H.NOI"/>
      <sheetName val="55-CBKD HANAMOINH"/>
      <sheetName val="KKKKKKKK"/>
      <sheetName val="PNT-QUOT-#3"/>
      <sheetName val="COAT&amp;WRAP-QIOT-#3"/>
      <sheetName val="13-C_N DONG BAC H.NOI"/>
      <sheetName val="Sheetthang6"/>
      <sheetName val="thang 10"/>
      <sheetName val="thang 11"/>
      <sheetName val="21 -2 "/>
      <sheetName val="thang5"/>
      <sheetName val="thang6"/>
      <sheetName val="thang7"/>
      <sheetName val="thang9"/>
      <sheetName val="thang8"/>
      <sheetName val="thang10"/>
      <sheetName val="thang11"/>
      <sheetName val="thang12"/>
      <sheetName val="coCL"/>
      <sheetName val="clech"/>
      <sheetName val="ssanh"/>
      <sheetName val="nam2002"/>
      <sheetName val="10000000"/>
      <sheetName val="20000000"/>
      <sheetName val="30000000"/>
      <sheetName val="40000000"/>
      <sheetName val="50000000"/>
      <sheetName val="60000000"/>
      <sheetName val="70000000"/>
      <sheetName val="80000000"/>
      <sheetName val="90000000"/>
      <sheetName val="a0000000"/>
      <sheetName val="b0000000"/>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sheetData sheetId="57"/>
      <sheetData sheetId="58" refreshError="1"/>
      <sheetData sheetId="59"/>
      <sheetData sheetId="60" refreshError="1"/>
      <sheetData sheetId="61"/>
      <sheetData sheetId="62"/>
      <sheetData sheetId="63" refreshError="1"/>
      <sheetData sheetId="64" refreshError="1"/>
      <sheetData sheetId="65" refreshError="1"/>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Set>
  </externalBook>
</externalLink>
</file>

<file path=xl/externalLinks/externalLink2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 Chon"/>
      <sheetName val="Case 1"/>
      <sheetName val="Case 2"/>
      <sheetName val="Case 3"/>
      <sheetName val="Tong Hop"/>
      <sheetName val="FIRR &amp; NPV"/>
      <sheetName val="Sheet2"/>
      <sheetName val="Sheet3"/>
      <sheetName val="XL4Poppy"/>
      <sheetName val="dtxl"/>
      <sheetName val="Du_lie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1">
          <cell r="C31" t="b">
            <v>1</v>
          </cell>
        </row>
      </sheetData>
      <sheetData sheetId="10" refreshError="1"/>
      <sheetData sheetId="11" refreshError="1"/>
    </sheetDataSet>
  </externalBook>
</externalLink>
</file>

<file path=xl/externalLinks/externalLink2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1-TH-R"/>
      <sheetName val="Bieu3-TH-R"/>
      <sheetName val="Biểu số 04-TH-R"/>
      <sheetName val="Bieu 6-TH-R"/>
      <sheetName val="Bieu 7-TH-R"/>
      <sheetName val="Bieu 8-TH-R"/>
      <sheetName val="Bieu 9-TH-R"/>
      <sheetName val="Bieu 10-TH-R"/>
      <sheetName val="BIEU 12-TH-R"/>
      <sheetName val="BIEU 13-TH-R"/>
      <sheetName val="Số liệu kèm B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1-TH-R"/>
      <sheetName val="Bieu3-TH-R"/>
      <sheetName val="Biểu số 04-TH-R"/>
      <sheetName val="Bieu 6-TH-R"/>
      <sheetName val="Bieu 7-TH-R"/>
      <sheetName val="Bieu 8-TH-R"/>
      <sheetName val="Bieu 9-TH-R"/>
      <sheetName val="Bieu 10-TH-R"/>
      <sheetName val="BIEU 12-TH-R"/>
      <sheetName val="BIEU 13-TH-R"/>
      <sheetName val="Số liệu kèm B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M0B"/>
      <sheetName val="BM0A"/>
      <sheetName val="REQ PAGE CABLE"/>
      <sheetName val="STAHL (2)"/>
      <sheetName val="#REF"/>
    </sheetNames>
    <sheetDataSet>
      <sheetData sheetId="0"/>
      <sheetData sheetId="1"/>
      <sheetData sheetId="2"/>
      <sheetData sheetId="3"/>
      <sheetData sheetId="4" refreshError="1"/>
    </sheetDataSet>
  </externalBook>
</externalLink>
</file>

<file path=xl/externalLinks/externalLink2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emtra"/>
      <sheetName val="XL4Poppy"/>
    </sheetNames>
    <definedNames>
      <definedName name="K_1"/>
      <definedName name="K_2"/>
    </definedNames>
    <sheetDataSet>
      <sheetData sheetId="0" refreshError="1"/>
      <sheetData sheetId="1" refreshError="1"/>
    </sheetDataSet>
  </externalBook>
</externalLink>
</file>

<file path=xl/externalLinks/externalLink2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GIA CUOC"/>
      <sheetName val="VUA XM"/>
      <sheetName val="VUA BT"/>
      <sheetName val="Sheet10"/>
      <sheetName val="NC"/>
      <sheetName val="XM"/>
      <sheetName val="CUOC VC"/>
      <sheetName val="CT-0.4KV"/>
      <sheetName val="chitiet"/>
      <sheetName val="MTO REV.0"/>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 DZ35"/>
      <sheetName val="DT DZ 35 Kv"/>
      <sheetName val="Chiet tinh dz35"/>
      <sheetName val="TN"/>
      <sheetName val="VC"/>
      <sheetName val="Sheet1"/>
      <sheetName val="Sheet2"/>
      <sheetName val="Sheet3"/>
      <sheetName val="mau1"/>
      <sheetName val="inth2"/>
      <sheetName val="mau3"/>
      <sheetName val="mau4"/>
      <sheetName val="MAU TH5"/>
      <sheetName val="mau6"/>
      <sheetName val="mau7"/>
      <sheetName val="mau8"/>
      <sheetName val="mauTH9"/>
      <sheetName val="mauTH 10"/>
      <sheetName val="HIEU QUA DAO TAO PC"/>
      <sheetName val="XL4Poppy"/>
      <sheetName val="XL4Test5"/>
      <sheetName val="Sheet6"/>
      <sheetName val="Sheet7"/>
      <sheetName val="Sheet4"/>
      <sheetName val="Sheet5"/>
      <sheetName val="(1)TK_ThueGTGT_Thang"/>
      <sheetName val="(2)Bangkebanra"/>
      <sheetName val="(3)BKMuavao-Co HDGTGT"/>
      <sheetName val="(4)BKMuavao-KTru 3% "/>
      <sheetName val="DUONG"/>
      <sheetName val="KHANH"/>
      <sheetName val="PHONG"/>
      <sheetName val="XXXXXXXX"/>
      <sheetName val="DAUTU"/>
      <sheetName val="BLNN"/>
      <sheetName val="2003"/>
      <sheetName val="00000000"/>
      <sheetName val="THANG 1"/>
      <sheetName val="THANG2"/>
      <sheetName val="THANG3"/>
      <sheetName val="THANG 4"/>
      <sheetName val="THANG 5"/>
      <sheetName val="THANG 6"/>
      <sheetName val="THANG 7"/>
      <sheetName val="THANG 8"/>
      <sheetName val="THANG 9"/>
      <sheetName val="THANG 10"/>
      <sheetName val="THANG 11"/>
      <sheetName val="THANG 12"/>
      <sheetName val="LUONG THANG THU 13"/>
      <sheetName val="CONG DOAN"/>
      <sheetName val="QHHC"/>
      <sheetName val="CC10"/>
      <sheetName val="SS02-10"/>
      <sheetName val="QHNN"/>
      <sheetName val="CDCC"/>
      <sheetName val="SSNN"/>
      <sheetName val="QHTSR"/>
      <sheetName val="QHTmR"/>
      <sheetName val="SSDT"/>
      <sheetName val="SSKDCnt"/>
      <sheetName val="CC03-05"/>
      <sheetName val="SSDD03-05"/>
      <sheetName val="CDCCgd1"/>
      <sheetName val="KHKNR03-05"/>
      <sheetName val="KHTMR03-05"/>
      <sheetName val="CC06-10"/>
      <sheetName val="SSDD06-10"/>
      <sheetName val="CDCCgd2"/>
      <sheetName val="KHTSR06-10"/>
      <sheetName val="khKNTS06-10"/>
      <sheetName val="SS02-05-10"/>
      <sheetName val="DanhMuc"/>
      <sheetName val="Code"/>
      <sheetName val="Theodoichung"/>
      <sheetName val="T.D.C.Tiet"/>
      <sheetName val="C.tiet"/>
      <sheetName val="Khuyenmai"/>
      <sheetName val="10000000"/>
      <sheetName val="HY35"/>
      <sheetName val="Chiet tinh dz22"/>
      <sheetName val="Overhead &amp; Profit B-1"/>
      <sheetName val="Chi tiet"/>
      <sheetName val="Ton T12"/>
      <sheetName val="Ton T1"/>
      <sheetName val="Ton T2"/>
      <sheetName val="Ton T3"/>
      <sheetName val="Ton T4"/>
      <sheetName val="Ton T5"/>
      <sheetName val="Ton T6"/>
      <sheetName val="Ton T7"/>
      <sheetName val="BKe thang(12)"/>
      <sheetName val="BKe thang (1)"/>
      <sheetName val="BKe thang (2)"/>
      <sheetName val="BKe thang 3"/>
      <sheetName val="BKe thang4"/>
      <sheetName val="BKe thang5"/>
      <sheetName val="BKe thang6"/>
      <sheetName val="MTO REV.2(ARMOR)"/>
      <sheetName val="tamung"/>
      <sheetName val="RUOT"/>
      <sheetName val="SP RUOT"/>
      <sheetName val="VO"/>
      <sheetName val="SP VO"/>
      <sheetName val="TPCS"/>
      <sheetName val="SP TPCS"/>
      <sheetName val="ILOGO"/>
      <sheetName val="SPILGO"/>
      <sheetName val="CLOGO"/>
      <sheetName val="SPCLOGO"/>
      <sheetName val="BONGDAN"/>
      <sheetName val="SPBDAN"/>
      <sheetName val="TONGHOP"/>
      <sheetName val="KHAC"/>
      <sheetName val="CT Thang Mo"/>
      <sheetName val="CT  PL"/>
      <sheetName val="KẾ HOẠCH THANG 05"/>
      <sheetName val="PL01 Giao chi tieu NV"/>
      <sheetName val="PL02 Giao chi tieu CTV"/>
      <sheetName val="PL03 phan ca"/>
      <sheetName val="PL04 BH vung lom"/>
      <sheetName val="PL5 CS Điểm bán"/>
      <sheetName val="PL6 Du tru hang hoa"/>
      <sheetName val="Tien do theo tuan"/>
      <sheetName val="VPP 03 2005"/>
      <sheetName val="20000000"/>
      <sheetName val="30000000"/>
      <sheetName val="40000000"/>
      <sheetName val="co huu"/>
      <sheetName val="to kho"/>
      <sheetName val="PU"/>
      <sheetName val="NHAN"/>
      <sheetName val="luong moc"/>
      <sheetName val="SS02-_x0010_5-10"/>
      <sheetName val="Sheet8"/>
      <sheetName val="〳_x0007_匀敨瑥ㄳ_x0007_"/>
      <sheetName val="ㄳ_x0007_匀敨瑥㈳_x0007_匀敨瑥㌳"/>
      <sheetName val="匀敨瑥㌳_x0007_匀敨瑥㐳_x0007_匀敨瑥㔳_x0007_"/>
      <sheetName val="_x0007_匀"/>
      <sheetName val="敥㍴"/>
      <sheetName val="_x0007_匀敨瑥㘳_x0007_"/>
      <sheetName val="ܶ_x0000_桓敥㍴ܷ"/>
      <sheetName val="㜳_x0007_匀敨瑥㠳"/>
      <sheetName val="匀敨瑥〴"/>
      <sheetName val="ܰ_x0000_桓敥㑴ܱ_x0000_桓"/>
      <sheetName val="_x0007_匀敨瑥㈴_x0007_匀"/>
      <sheetName val="_x0007_匀敨瑥㌴_x0007_"/>
      <sheetName val="㤴_x0007_匀敨瑥〵_x0002_"/>
      <sheetName val="〵_x0002_一Ƀ_x0000_䱖_x0004_吀"/>
      <sheetName val="ь_x0000_䡔呄_x0004_吀先Ք"/>
      <sheetName val="䡔呑_x0005_䌀⁔呈_x0006_䈀"/>
      <sheetName val="ٔ_x0000_⁂楴桮_x0002_堀݄_x0000_䡔嘠⁔݁_x0000_畏汴瑥ͳ"/>
      <sheetName val="呖䄠_x0007_伀瑵敬獴_x0003_倀"/>
      <sheetName val="獴_x0003_倀獇_x0006_嘀䅔慣"/>
      <sheetName val="敥㍴ܹ_x0000_"/>
      <sheetName val="㍴ܸ_x0000_桓敥"/>
      <sheetName val="ܳ_x0000_桓敥㑴ܴ"/>
      <sheetName val="㐴_x0007_匀敨瑥㔴_x0007_"/>
      <sheetName val="㔴_x0007_匀敨瑥㘴_x0007_"/>
      <sheetName val="㘴_x0007_匀敨瑥㜴_x0007_"/>
      <sheetName val="㜴_x0007_匀敨瑥㠴_x0007_"/>
      <sheetName val="㠴_x0007_匀敨瑥㤴_x0007_"/>
      <sheetName val="NON HCMC SALES"/>
      <sheetName val="HANOI SALES"/>
      <sheetName val="SOUTH"/>
      <sheetName val="SOH_HN"/>
      <sheetName val="Week 3"/>
      <sheetName val="PNT-QUOT-#3"/>
      <sheetName val="COAT&amp;WRAP-QIOT-#3"/>
      <sheetName val="ܶ"/>
      <sheetName val="ܰ"/>
      <sheetName val="〵_x0002_一Ƀ"/>
      <sheetName val="ь"/>
      <sheetName val="ٔ"/>
      <sheetName val="㍴ܸ"/>
      <sheetName val="ܳ"/>
      <sheetName val="dongia (2)"/>
      <sheetName val="ܶ?桓敥㍴ܷ"/>
      <sheetName val="ܰ?桓敥㑴ܱ?桓"/>
      <sheetName val="〵_x0002_一Ƀ?䱖_x0004_吀"/>
      <sheetName val="ь?䡔呄_x0004_吀先Ք"/>
      <sheetName val="ٔ?⁂楴桮_x0002_堀݄?䡔嘠⁔݁?畏汴瑥ͳ"/>
      <sheetName val="敥㍴ܹ?"/>
      <sheetName val="㍴ܸ?桓敥"/>
      <sheetName val="ܳ?桓敥㑴ܴ"/>
      <sheetName val="Chiet_tinh_dz35"/>
      <sheetName val="QT_DZ35"/>
      <sheetName val="DT_DZ_35_Kv"/>
      <sheetName val="(3)BKMuavao-Co_HDGTGT"/>
      <sheetName val="(4)BKMuavao-KTru_3%_"/>
      <sheetName val="THANG_1"/>
      <sheetName val="THANG_4"/>
      <sheetName val="THANG_5"/>
      <sheetName val="THANG_6"/>
      <sheetName val="THANG_7"/>
      <sheetName val="THANG_8"/>
      <sheetName val="THANG_9"/>
      <sheetName val="THANG_10"/>
      <sheetName val="THANG_11"/>
      <sheetName val="THANG_12"/>
      <sheetName val="LUONG_THANG_THU_13"/>
      <sheetName val="CONG_DOAN"/>
      <sheetName val="Chiet_tinh_dz22"/>
      <sheetName val="ܶ_桓敥㍴ܷ"/>
      <sheetName val="ܰ_桓敥㑴ܱ_桓"/>
      <sheetName val="〵_x0002_一Ƀ_䱖_x0004_吀"/>
      <sheetName val="ь_䡔呄_x0004_吀先Ք"/>
      <sheetName val="ٔ_⁂楴桮_x0002_堀݄_䡔嘠⁔݁_畏汴瑥ͳ"/>
      <sheetName val="敥㍴ܹ_"/>
      <sheetName val="㍴ܸ_桓敥"/>
      <sheetName val="ܳ_桓敥㑴ܴ"/>
    </sheetNames>
    <sheetDataSet>
      <sheetData sheetId="0"/>
      <sheetData sheetId="1"/>
      <sheetData sheetId="2" refreshError="1">
        <row r="3">
          <cell r="H3">
            <v>17.099999999999998</v>
          </cell>
        </row>
        <row r="4">
          <cell r="H4">
            <v>2</v>
          </cell>
        </row>
      </sheetData>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sheetData sheetId="129"/>
      <sheetData sheetId="130"/>
      <sheetData sheetId="131"/>
      <sheetData sheetId="132"/>
      <sheetData sheetId="133"/>
      <sheetData sheetId="134"/>
      <sheetData sheetId="135"/>
      <sheetData sheetId="136"/>
      <sheetData sheetId="137" refreshError="1"/>
      <sheetData sheetId="138"/>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Set>
  </externalBook>
</externalLink>
</file>

<file path=xl/externalLinks/externalLink2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 val="thopxlc"/>
      <sheetName val="thxlk"/>
      <sheetName val="vldien"/>
      <sheetName val="vlcaqu"/>
      <sheetName val="chitimc"/>
      <sheetName val="dien"/>
      <sheetName val="vcdd"/>
      <sheetName val="vcdn"/>
      <sheetName val="beton"/>
      <sheetName val="cpdbu"/>
      <sheetName val="chenh"/>
      <sheetName val="dg1"/>
      <sheetName val="ESTI."/>
      <sheetName val="DI-ESTI"/>
      <sheetName val="Sheet1"/>
      <sheetName val="Sheet2"/>
      <sheetName val="Sheet3"/>
      <sheetName val="00000000"/>
      <sheetName val=""/>
      <sheetName val="TMDT1"/>
      <sheetName val="CFXL"/>
      <sheetName val="THTB"/>
      <sheetName val="THCFK"/>
      <sheetName val="KLC"/>
      <sheetName val="Pvon_laivay"/>
      <sheetName val="Khaitoan"/>
      <sheetName val="DZ"/>
      <sheetName val="MSTB"/>
      <sheetName val="CFTK"/>
      <sheetName val="CFTV"/>
      <sheetName val="DGTH"/>
      <sheetName val="VLHTXL"/>
      <sheetName val="KTDA"/>
      <sheetName val="KTCAT"/>
      <sheetName val="Cuoc"/>
      <sheetName val="LuongZaHung"/>
      <sheetName val="MTC"/>
      <sheetName val="Gia-NSang"/>
      <sheetName val="CP tr-tron"/>
      <sheetName val="CTDG"/>
      <sheetName val="ML"/>
      <sheetName val="KLSSanh"/>
      <sheetName val="SosanhPA"/>
      <sheetName val="Phanvon"/>
      <sheetName val="&lt;oin&gt;"/>
      <sheetName val="5"/>
      <sheetName val="XD"/>
      <sheetName val="6"/>
      <sheetName val="KL"/>
      <sheetName val="NCKT"/>
      <sheetName val="VLP"/>
      <sheetName val="Luong"/>
      <sheetName val="Tro gi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2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Don gia vung III"/>
      <sheetName val="KPVC-BD "/>
      <sheetName val="Chi tiet"/>
      <sheetName val="Dinh Muc VT"/>
      <sheetName val="Tien Luong"/>
      <sheetName val="coctuatrenda"/>
      <sheetName val="ChiTietDZ"/>
      <sheetName val="VuaB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
      <sheetName val="KCCP"/>
      <sheetName val="THZ"/>
      <sheetName val="BB-DVKD"/>
      <sheetName val="DVKD"/>
      <sheetName val="CPHI"/>
      <sheetName val="00000000"/>
      <sheetName val="10000000"/>
      <sheetName val="20000000"/>
      <sheetName val="30000000"/>
      <sheetName val="XL4Poppy"/>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THH"/>
      <sheetName val="Sheet3"/>
      <sheetName val="XL4Poppy"/>
      <sheetName val="KCCP"/>
    </sheetNames>
    <sheetDataSet>
      <sheetData sheetId="0"/>
      <sheetData sheetId="1"/>
      <sheetData sheetId="2"/>
      <sheetData sheetId="3"/>
      <sheetData sheetId="4" refreshError="1"/>
    </sheetDataSet>
  </externalBook>
</externalLink>
</file>

<file path=xl/externalLinks/externalLink2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2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S"/>
      <sheetName val="MucLuc"/>
      <sheetName val="LaiVay"/>
      <sheetName val="THDT"/>
      <sheetName val="BiaHSMT"/>
      <sheetName val="BiaDT"/>
      <sheetName val="TH"/>
      <sheetName val="TienLuong"/>
      <sheetName val="PTVT"/>
      <sheetName val="GiaVT"/>
      <sheetName val="THXL"/>
      <sheetName val="ThongSo"/>
      <sheetName val="TMinh"/>
      <sheetName val="VC"/>
      <sheetName val="VTu"/>
      <sheetName val="Vua"/>
      <sheetName val="CaMay"/>
      <sheetName val="DGiaT"/>
      <sheetName val="DGiaTN"/>
      <sheetName val="TT"/>
      <sheetName val="kinh phí XD"/>
      <sheetName val="BGD-KT-TC"/>
      <sheetName val="LX"/>
      <sheetName val="BAOVE"/>
      <sheetName val="HA NOI"/>
      <sheetName val="Cao su"/>
      <sheetName val="PHONGKD"/>
      <sheetName val="BDHCSU"/>
      <sheetName val="BDHBD"/>
      <sheetName val="CN CK"/>
      <sheetName val="Sheet1"/>
      <sheetName val="BDHBK"/>
      <sheetName val="DANDAP"/>
      <sheetName val="tam ung"/>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00000000"/>
      <sheetName val="XL4Poppy"/>
      <sheetName val="XL4Test5"/>
      <sheetName val="TONG HOP VL-NC"/>
      <sheetName val="Don gia vung III"/>
      <sheetName val="MoCayM"/>
      <sheetName val="MHSCT"/>
      <sheetName val="DL1"/>
      <sheetName val="DL2"/>
      <sheetName val="TDTKP"/>
      <sheetName val="DK-KH"/>
      <sheetName val="MTO REV.2(ARMOR)"/>
      <sheetName val="MTO REV_2_ARMOR_"/>
      <sheetName val="phuluc1"/>
      <sheetName val="Trung the 1 pha "/>
      <sheetName val="Trung the 3 pha"/>
      <sheetName val="Ha the"/>
      <sheetName val="DG"/>
      <sheetName val="BTH"/>
      <sheetName val="dg-VTu"/>
      <sheetName val="Gia thanh chuoi su"/>
      <sheetName val="Tiep dia"/>
      <sheetName val="Don gia vung III-Can Tho"/>
      <sheetName val="NKC"/>
      <sheetName val="ChiTietDZ"/>
      <sheetName val="VuaBT"/>
      <sheetName val="GVL"/>
      <sheetName val="Don_gia_vung_III"/>
      <sheetName val="kinh_phí_XD"/>
      <sheetName val="HA_NOI"/>
      <sheetName val="Cao_su"/>
      <sheetName val="CN_CK"/>
      <sheetName val="tam_ung"/>
      <sheetName val="SP_INLUA"/>
      <sheetName val="SP_TPBK"/>
      <sheetName val="SP_KHAUBONG"/>
      <sheetName val="sp_cluyen"/>
      <sheetName val="SP_RUOT"/>
      <sheetName val="sp_vo"/>
      <sheetName val="sp_tpcs"/>
      <sheetName val="Kh_Hang"/>
      <sheetName val="HESO"/>
      <sheetName val="dtxl"/>
      <sheetName val="CDTK"/>
      <sheetName val="PTD"/>
      <sheetName val="Du_lieu"/>
      <sheetName val="5%"/>
      <sheetName val="1670SM2"/>
      <sheetName val="5-10 "/>
      <sheetName val="BETON"/>
      <sheetName val="NHA VE SINH CN"/>
      <sheetName val="CHITIET VL-NC-TT1p"/>
      <sheetName val="TH VL, NC, DDHT Thanhphuoc"/>
      <sheetName val="bang tien luong"/>
      <sheetName val="GIALAPDT"/>
      <sheetName val="khung ten T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7">
          <cell r="Q7">
            <v>0</v>
          </cell>
        </row>
        <row r="8">
          <cell r="Q8">
            <v>0</v>
          </cell>
        </row>
        <row r="9">
          <cell r="F9" t="str">
            <v>BA.1512</v>
          </cell>
          <cell r="Q9">
            <v>75.341999999999999</v>
          </cell>
        </row>
        <row r="10">
          <cell r="F10" t="str">
            <v>HA.1111SR</v>
          </cell>
          <cell r="Q10">
            <v>2.5200000000000005</v>
          </cell>
        </row>
        <row r="11">
          <cell r="F11" t="str">
            <v>KA.1110</v>
          </cell>
          <cell r="Q11">
            <v>1.915E-2</v>
          </cell>
        </row>
        <row r="12">
          <cell r="F12" t="str">
            <v>HA.5213</v>
          </cell>
          <cell r="Q12">
            <v>11.879999999999999</v>
          </cell>
        </row>
        <row r="13">
          <cell r="F13" t="str">
            <v>KA.2320</v>
          </cell>
          <cell r="Q13">
            <v>0.68799999999999994</v>
          </cell>
        </row>
        <row r="14">
          <cell r="F14" t="str">
            <v>IA.3511</v>
          </cell>
          <cell r="Q14">
            <v>1.1879999999999999</v>
          </cell>
        </row>
        <row r="15">
          <cell r="F15" t="str">
            <v>IA.3521</v>
          </cell>
          <cell r="Q15">
            <v>0</v>
          </cell>
        </row>
        <row r="16">
          <cell r="F16" t="str">
            <v>HA.2313</v>
          </cell>
          <cell r="Q16">
            <v>0.252</v>
          </cell>
        </row>
        <row r="17">
          <cell r="F17" t="str">
            <v>KA.2120</v>
          </cell>
          <cell r="Q17">
            <v>6.7199999999999996E-2</v>
          </cell>
        </row>
        <row r="18">
          <cell r="F18" t="str">
            <v>IA.2211</v>
          </cell>
          <cell r="Q18">
            <v>0</v>
          </cell>
        </row>
        <row r="19">
          <cell r="F19" t="str">
            <v>IA.2221</v>
          </cell>
          <cell r="Q19">
            <v>0</v>
          </cell>
        </row>
        <row r="20">
          <cell r="F20" t="str">
            <v>HA.3113</v>
          </cell>
          <cell r="Q20">
            <v>1.44</v>
          </cell>
        </row>
        <row r="21">
          <cell r="F21" t="str">
            <v>KA.2120</v>
          </cell>
          <cell r="Q21">
            <v>0.192</v>
          </cell>
        </row>
        <row r="22">
          <cell r="F22" t="str">
            <v>IA.2311</v>
          </cell>
          <cell r="Q22">
            <v>0</v>
          </cell>
        </row>
        <row r="23">
          <cell r="F23" t="str">
            <v>IA.2321</v>
          </cell>
          <cell r="Q23">
            <v>0</v>
          </cell>
        </row>
        <row r="24">
          <cell r="F24" t="str">
            <v>RB.2135</v>
          </cell>
          <cell r="Q24">
            <v>52</v>
          </cell>
        </row>
        <row r="25">
          <cell r="F25" t="str">
            <v>BB.1112</v>
          </cell>
          <cell r="Q25">
            <v>75.341999999999999</v>
          </cell>
        </row>
        <row r="26">
          <cell r="Q26">
            <v>0</v>
          </cell>
        </row>
        <row r="27">
          <cell r="F27" t="str">
            <v>BA.1512</v>
          </cell>
          <cell r="Q27">
            <v>0</v>
          </cell>
        </row>
        <row r="28">
          <cell r="F28" t="str">
            <v>HA.1111SR</v>
          </cell>
          <cell r="Q28">
            <v>0</v>
          </cell>
        </row>
        <row r="29">
          <cell r="F29" t="str">
            <v>KA.1110</v>
          </cell>
          <cell r="Q29">
            <v>0</v>
          </cell>
        </row>
        <row r="30">
          <cell r="F30" t="str">
            <v>RB.2135</v>
          </cell>
          <cell r="Q30">
            <v>0</v>
          </cell>
        </row>
        <row r="31">
          <cell r="F31" t="str">
            <v>GG.2214</v>
          </cell>
          <cell r="Q31">
            <v>0</v>
          </cell>
        </row>
        <row r="32">
          <cell r="F32" t="str">
            <v>PA.1214</v>
          </cell>
          <cell r="Q32">
            <v>0</v>
          </cell>
        </row>
        <row r="33">
          <cell r="F33" t="str">
            <v>BB.1112</v>
          </cell>
          <cell r="Q33">
            <v>0</v>
          </cell>
        </row>
        <row r="34">
          <cell r="F34" t="str">
            <v>VC-03</v>
          </cell>
          <cell r="Q34">
            <v>0</v>
          </cell>
        </row>
        <row r="35">
          <cell r="F35" t="str">
            <v>BB.1112</v>
          </cell>
          <cell r="Q35">
            <v>0</v>
          </cell>
        </row>
        <row r="36">
          <cell r="F36" t="str">
            <v>HG.4113</v>
          </cell>
          <cell r="Q36">
            <v>0</v>
          </cell>
        </row>
        <row r="37">
          <cell r="F37" t="str">
            <v>KP.2310</v>
          </cell>
          <cell r="Q37">
            <v>0</v>
          </cell>
        </row>
        <row r="38">
          <cell r="F38" t="str">
            <v>IB.2511</v>
          </cell>
          <cell r="Q38">
            <v>0</v>
          </cell>
        </row>
        <row r="39">
          <cell r="F39" t="str">
            <v>09-09</v>
          </cell>
          <cell r="Q39">
            <v>0</v>
          </cell>
        </row>
        <row r="41">
          <cell r="F41" t="str">
            <v>BA.1512</v>
          </cell>
          <cell r="Q41">
            <v>0</v>
          </cell>
        </row>
        <row r="42">
          <cell r="F42" t="str">
            <v>HA.1111SR</v>
          </cell>
          <cell r="Q42">
            <v>0</v>
          </cell>
        </row>
        <row r="43">
          <cell r="F43" t="str">
            <v>KA.1110</v>
          </cell>
          <cell r="Q43">
            <v>0</v>
          </cell>
        </row>
        <row r="44">
          <cell r="F44" t="str">
            <v>RB.2125</v>
          </cell>
          <cell r="Q44">
            <v>0</v>
          </cell>
        </row>
        <row r="45">
          <cell r="F45" t="str">
            <v>GG.2214</v>
          </cell>
          <cell r="Q45">
            <v>0</v>
          </cell>
        </row>
        <row r="46">
          <cell r="F46" t="str">
            <v>PA.1214</v>
          </cell>
          <cell r="Q46">
            <v>0</v>
          </cell>
        </row>
        <row r="47">
          <cell r="F47" t="str">
            <v>BB.1112</v>
          </cell>
          <cell r="Q47">
            <v>0</v>
          </cell>
        </row>
        <row r="48">
          <cell r="F48" t="str">
            <v>VC-03</v>
          </cell>
          <cell r="Q48">
            <v>0</v>
          </cell>
        </row>
        <row r="49">
          <cell r="F49" t="str">
            <v>BB.1112</v>
          </cell>
          <cell r="Q49">
            <v>0</v>
          </cell>
        </row>
        <row r="50">
          <cell r="F50" t="str">
            <v>HG.4113</v>
          </cell>
          <cell r="Q50">
            <v>0</v>
          </cell>
        </row>
        <row r="51">
          <cell r="F51" t="str">
            <v>KP.2310</v>
          </cell>
          <cell r="Q51">
            <v>0</v>
          </cell>
        </row>
        <row r="52">
          <cell r="F52" t="str">
            <v>IB.2511</v>
          </cell>
          <cell r="Q52">
            <v>0</v>
          </cell>
        </row>
        <row r="53">
          <cell r="F53" t="str">
            <v>09-09</v>
          </cell>
          <cell r="Q53">
            <v>0</v>
          </cell>
        </row>
        <row r="54">
          <cell r="Q54">
            <v>0</v>
          </cell>
        </row>
        <row r="55">
          <cell r="F55" t="str">
            <v>BA.1512</v>
          </cell>
          <cell r="Q55">
            <v>22.823277749999999</v>
          </cell>
        </row>
        <row r="56">
          <cell r="F56" t="str">
            <v>BA.1512</v>
          </cell>
          <cell r="Q56">
            <v>0</v>
          </cell>
        </row>
        <row r="57">
          <cell r="F57" t="str">
            <v>HA.1111SR</v>
          </cell>
          <cell r="Q57">
            <v>0.60000000000000009</v>
          </cell>
        </row>
        <row r="58">
          <cell r="F58" t="str">
            <v>KA.1110</v>
          </cell>
          <cell r="Q58">
            <v>1.1199999999999998E-2</v>
          </cell>
        </row>
        <row r="59">
          <cell r="F59" t="str">
            <v>HA.5213</v>
          </cell>
          <cell r="Q59">
            <v>3.2399999999999993</v>
          </cell>
        </row>
        <row r="60">
          <cell r="F60" t="str">
            <v>KA.2320</v>
          </cell>
          <cell r="Q60">
            <v>0.36399999999999999</v>
          </cell>
        </row>
        <row r="61">
          <cell r="F61" t="str">
            <v>IA.3511</v>
          </cell>
          <cell r="Q61">
            <v>0.32399999999999995</v>
          </cell>
        </row>
        <row r="62">
          <cell r="F62" t="str">
            <v>IA.3521</v>
          </cell>
          <cell r="Q62">
            <v>0</v>
          </cell>
        </row>
        <row r="63">
          <cell r="F63" t="str">
            <v>RB.2135</v>
          </cell>
          <cell r="Q63">
            <v>29.4</v>
          </cell>
        </row>
        <row r="64">
          <cell r="F64" t="str">
            <v>BB.1112</v>
          </cell>
        </row>
        <row r="65">
          <cell r="F65" t="str">
            <v>VC-03</v>
          </cell>
        </row>
        <row r="66">
          <cell r="F66" t="str">
            <v>BB.1113</v>
          </cell>
          <cell r="Q66">
            <v>22.823277749999999</v>
          </cell>
        </row>
        <row r="67">
          <cell r="F67" t="str">
            <v>ZJ.7276</v>
          </cell>
          <cell r="Q67">
            <v>0</v>
          </cell>
        </row>
        <row r="68">
          <cell r="F68" t="str">
            <v>ZJ.7276</v>
          </cell>
          <cell r="Q68">
            <v>0</v>
          </cell>
        </row>
        <row r="69">
          <cell r="Q69">
            <v>0</v>
          </cell>
        </row>
        <row r="70">
          <cell r="F70" t="str">
            <v>BA.1512</v>
          </cell>
          <cell r="Q70">
            <v>208.19363174999998</v>
          </cell>
        </row>
        <row r="71">
          <cell r="F71" t="str">
            <v>BA.1512</v>
          </cell>
          <cell r="Q71">
            <v>0</v>
          </cell>
        </row>
        <row r="72">
          <cell r="F72" t="str">
            <v>HA.1111SR</v>
          </cell>
          <cell r="Q72">
            <v>5.3248000000000006</v>
          </cell>
        </row>
        <row r="73">
          <cell r="F73" t="str">
            <v>KA.1110</v>
          </cell>
          <cell r="Q73">
            <v>0.10344000000000002</v>
          </cell>
        </row>
        <row r="74">
          <cell r="F74" t="str">
            <v>HA.5213</v>
          </cell>
          <cell r="Q74">
            <v>27.525120000000001</v>
          </cell>
        </row>
        <row r="75">
          <cell r="F75" t="str">
            <v>KA.2320</v>
          </cell>
          <cell r="Q75">
            <v>3.1129600000000006</v>
          </cell>
        </row>
        <row r="76">
          <cell r="F76" t="str">
            <v>IA.3511</v>
          </cell>
          <cell r="Q76">
            <v>2.7525120000000003</v>
          </cell>
        </row>
        <row r="77">
          <cell r="F77" t="str">
            <v>IA.3521</v>
          </cell>
          <cell r="Q77">
            <v>0</v>
          </cell>
        </row>
        <row r="78">
          <cell r="F78" t="str">
            <v>RB.2135</v>
          </cell>
          <cell r="Q78">
            <v>253.952</v>
          </cell>
        </row>
        <row r="79">
          <cell r="F79" t="str">
            <v>BB.1112</v>
          </cell>
        </row>
        <row r="80">
          <cell r="F80" t="str">
            <v>VC-03</v>
          </cell>
        </row>
        <row r="81">
          <cell r="F81" t="str">
            <v>BB.1113</v>
          </cell>
          <cell r="Q81">
            <v>208.19363174999998</v>
          </cell>
        </row>
        <row r="82">
          <cell r="F82" t="str">
            <v>ZJ.7276</v>
          </cell>
          <cell r="Q82">
            <v>0</v>
          </cell>
        </row>
        <row r="83">
          <cell r="F83" t="str">
            <v>ZJ.7276</v>
          </cell>
          <cell r="Q83">
            <v>0</v>
          </cell>
        </row>
        <row r="84">
          <cell r="Q84">
            <v>0</v>
          </cell>
        </row>
        <row r="85">
          <cell r="F85" t="str">
            <v>BA.1512</v>
          </cell>
          <cell r="Q85">
            <v>61.142766749999986</v>
          </cell>
        </row>
        <row r="86">
          <cell r="F86" t="str">
            <v>BA.1512</v>
          </cell>
          <cell r="Q86">
            <v>0</v>
          </cell>
        </row>
        <row r="87">
          <cell r="F87" t="str">
            <v>HA.1111SR</v>
          </cell>
          <cell r="Q87">
            <v>1.7423999999999999</v>
          </cell>
        </row>
        <row r="88">
          <cell r="F88" t="str">
            <v>KA.1110</v>
          </cell>
          <cell r="Q88">
            <v>2.564E-2</v>
          </cell>
        </row>
        <row r="89">
          <cell r="F89" t="str">
            <v>HA.5213</v>
          </cell>
          <cell r="Q89">
            <v>9.4089599999999987</v>
          </cell>
        </row>
        <row r="90">
          <cell r="F90" t="str">
            <v>KA.2320</v>
          </cell>
          <cell r="Q90">
            <v>1.0260800000000001</v>
          </cell>
        </row>
        <row r="91">
          <cell r="F91" t="str">
            <v>IA.3511</v>
          </cell>
          <cell r="Q91">
            <v>0.94089599999999995</v>
          </cell>
        </row>
        <row r="92">
          <cell r="F92" t="str">
            <v>IA.3521</v>
          </cell>
          <cell r="Q92">
            <v>0</v>
          </cell>
        </row>
        <row r="93">
          <cell r="F93" t="str">
            <v>RB.2135</v>
          </cell>
          <cell r="Q93">
            <v>84.216000000000008</v>
          </cell>
        </row>
        <row r="94">
          <cell r="F94" t="str">
            <v>BB.1112</v>
          </cell>
        </row>
        <row r="95">
          <cell r="F95" t="str">
            <v>VC-03</v>
          </cell>
        </row>
        <row r="96">
          <cell r="F96" t="str">
            <v>BB.1113</v>
          </cell>
          <cell r="Q96">
            <v>61.142766749999986</v>
          </cell>
        </row>
        <row r="97">
          <cell r="F97" t="str">
            <v>ZJ.7276</v>
          </cell>
          <cell r="Q97">
            <v>0</v>
          </cell>
        </row>
        <row r="98">
          <cell r="F98" t="str">
            <v>ZJ.7276</v>
          </cell>
          <cell r="Q98">
            <v>0</v>
          </cell>
        </row>
        <row r="99">
          <cell r="Q99">
            <v>0</v>
          </cell>
        </row>
        <row r="100">
          <cell r="F100" t="str">
            <v>HG.4113</v>
          </cell>
          <cell r="Q100">
            <v>0</v>
          </cell>
        </row>
        <row r="101">
          <cell r="F101" t="str">
            <v>KP.2310</v>
          </cell>
          <cell r="Q101">
            <v>0</v>
          </cell>
        </row>
        <row r="102">
          <cell r="F102" t="str">
            <v>LA.5110</v>
          </cell>
          <cell r="Q102">
            <v>0</v>
          </cell>
        </row>
        <row r="103">
          <cell r="F103" t="str">
            <v>IB.2511</v>
          </cell>
          <cell r="Q103">
            <v>0</v>
          </cell>
        </row>
        <row r="104">
          <cell r="F104" t="str">
            <v>HG.4113</v>
          </cell>
          <cell r="Q104">
            <v>1.8480000000000005</v>
          </cell>
        </row>
        <row r="105">
          <cell r="F105" t="str">
            <v>KP.2310</v>
          </cell>
          <cell r="Q105">
            <v>0.12600000000000003</v>
          </cell>
        </row>
        <row r="106">
          <cell r="F106" t="str">
            <v>09-09</v>
          </cell>
          <cell r="Q106">
            <v>60</v>
          </cell>
        </row>
        <row r="107">
          <cell r="F107" t="str">
            <v>IB.2511</v>
          </cell>
          <cell r="Q107">
            <v>0.18480000000000008</v>
          </cell>
        </row>
        <row r="108">
          <cell r="F108" t="str">
            <v>IB.2511</v>
          </cell>
          <cell r="Q108">
            <v>0</v>
          </cell>
        </row>
        <row r="109">
          <cell r="F109" t="str">
            <v>HG.4113</v>
          </cell>
          <cell r="Q109">
            <v>5.0175999999999998</v>
          </cell>
        </row>
        <row r="110">
          <cell r="F110" t="str">
            <v>KP.2310</v>
          </cell>
          <cell r="Q110">
            <v>0.39424000000000009</v>
          </cell>
        </row>
        <row r="111">
          <cell r="F111" t="str">
            <v>09-09</v>
          </cell>
          <cell r="Q111">
            <v>256</v>
          </cell>
        </row>
        <row r="112">
          <cell r="F112" t="str">
            <v>IB.2511</v>
          </cell>
          <cell r="Q112">
            <v>0.50175999999999998</v>
          </cell>
        </row>
        <row r="113">
          <cell r="F113" t="str">
            <v>IB.2511</v>
          </cell>
          <cell r="Q113">
            <v>0</v>
          </cell>
        </row>
        <row r="114">
          <cell r="F114" t="str">
            <v>HG.4113</v>
          </cell>
          <cell r="Q114">
            <v>1.3312000000000002</v>
          </cell>
        </row>
        <row r="115">
          <cell r="F115" t="str">
            <v>KP.2310</v>
          </cell>
          <cell r="Q115">
            <v>0</v>
          </cell>
        </row>
        <row r="116">
          <cell r="F116" t="str">
            <v>09-09</v>
          </cell>
          <cell r="Q116">
            <v>26</v>
          </cell>
        </row>
        <row r="117">
          <cell r="F117" t="str">
            <v>IB.2511</v>
          </cell>
          <cell r="Q117">
            <v>0.13312000000000002</v>
          </cell>
        </row>
        <row r="118">
          <cell r="F118" t="str">
            <v>IB.2511</v>
          </cell>
          <cell r="Q118">
            <v>0</v>
          </cell>
        </row>
        <row r="119">
          <cell r="F119" t="str">
            <v>67/SON-BCN</v>
          </cell>
          <cell r="Q119">
            <v>0.52</v>
          </cell>
        </row>
        <row r="120">
          <cell r="F120" t="str">
            <v>67/SON-BCN</v>
          </cell>
          <cell r="Q120">
            <v>0.8</v>
          </cell>
        </row>
        <row r="121">
          <cell r="F121" t="str">
            <v>67/SON-BCN</v>
          </cell>
          <cell r="Q121">
            <v>0.8</v>
          </cell>
        </row>
        <row r="122">
          <cell r="F122" t="str">
            <v>67/SON-BCN</v>
          </cell>
          <cell r="Q122">
            <v>1</v>
          </cell>
        </row>
        <row r="123">
          <cell r="F123" t="str">
            <v>IB.2511</v>
          </cell>
          <cell r="Q123">
            <v>0</v>
          </cell>
        </row>
        <row r="124">
          <cell r="F124" t="str">
            <v>NB.1710</v>
          </cell>
          <cell r="Q124">
            <v>2.8400000000000003</v>
          </cell>
        </row>
        <row r="125">
          <cell r="F125" t="str">
            <v>TT</v>
          </cell>
          <cell r="Q125">
            <v>300</v>
          </cell>
        </row>
        <row r="126">
          <cell r="F126" t="str">
            <v>TT</v>
          </cell>
          <cell r="Q126">
            <v>0</v>
          </cell>
        </row>
        <row r="127">
          <cell r="F127" t="str">
            <v>UC.2230R</v>
          </cell>
          <cell r="Q127">
            <v>0</v>
          </cell>
        </row>
        <row r="128">
          <cell r="F128" t="str">
            <v>UC.2230</v>
          </cell>
          <cell r="Q128">
            <v>0</v>
          </cell>
        </row>
        <row r="129">
          <cell r="F129" t="str">
            <v>BB.1112</v>
          </cell>
          <cell r="Q129">
            <v>0</v>
          </cell>
        </row>
        <row r="130">
          <cell r="Q130">
            <v>0</v>
          </cell>
        </row>
        <row r="131">
          <cell r="Q131">
            <v>0</v>
          </cell>
        </row>
        <row r="132">
          <cell r="F132" t="str">
            <v>BA.1433</v>
          </cell>
          <cell r="Q132">
            <v>0</v>
          </cell>
        </row>
        <row r="133">
          <cell r="F133" t="str">
            <v>HA.1121SR</v>
          </cell>
          <cell r="Q133">
            <v>0</v>
          </cell>
        </row>
        <row r="134">
          <cell r="Q134">
            <v>0</v>
          </cell>
        </row>
        <row r="135">
          <cell r="Q135">
            <v>0</v>
          </cell>
        </row>
        <row r="136">
          <cell r="F136" t="str">
            <v>KA.1110</v>
          </cell>
          <cell r="Q136">
            <v>0</v>
          </cell>
        </row>
        <row r="137">
          <cell r="Q137">
            <v>0</v>
          </cell>
        </row>
        <row r="138">
          <cell r="Q138">
            <v>0</v>
          </cell>
        </row>
        <row r="139">
          <cell r="F139" t="str">
            <v>HA.1224</v>
          </cell>
          <cell r="Q139">
            <v>0</v>
          </cell>
        </row>
        <row r="140">
          <cell r="F140" t="str">
            <v>KA.1110</v>
          </cell>
          <cell r="Q140">
            <v>0</v>
          </cell>
        </row>
        <row r="141">
          <cell r="Q141">
            <v>0</v>
          </cell>
        </row>
        <row r="142">
          <cell r="Q142">
            <v>0</v>
          </cell>
        </row>
        <row r="143">
          <cell r="Q143">
            <v>0</v>
          </cell>
        </row>
        <row r="144">
          <cell r="F144" t="str">
            <v>IA.1110</v>
          </cell>
          <cell r="Q144">
            <v>0</v>
          </cell>
        </row>
        <row r="145">
          <cell r="F145" t="str">
            <v>IA.1120</v>
          </cell>
          <cell r="Q145">
            <v>0</v>
          </cell>
        </row>
        <row r="146">
          <cell r="F146" t="str">
            <v>HA.2314</v>
          </cell>
          <cell r="Q146">
            <v>0</v>
          </cell>
        </row>
        <row r="147">
          <cell r="F147" t="str">
            <v>KA.2120</v>
          </cell>
          <cell r="Q147">
            <v>0</v>
          </cell>
        </row>
        <row r="148">
          <cell r="F148" t="str">
            <v>IA.2211</v>
          </cell>
          <cell r="Q148">
            <v>0</v>
          </cell>
        </row>
        <row r="149">
          <cell r="F149" t="str">
            <v>IA.2221</v>
          </cell>
          <cell r="Q149">
            <v>0</v>
          </cell>
        </row>
        <row r="150">
          <cell r="F150" t="str">
            <v>HA.3114</v>
          </cell>
          <cell r="Q150">
            <v>0</v>
          </cell>
        </row>
        <row r="151">
          <cell r="F151" t="str">
            <v>KA.2120</v>
          </cell>
          <cell r="Q151">
            <v>0</v>
          </cell>
        </row>
        <row r="152">
          <cell r="F152" t="str">
            <v>IA.2311</v>
          </cell>
          <cell r="Q152">
            <v>0</v>
          </cell>
        </row>
        <row r="153">
          <cell r="F153" t="str">
            <v>IA.2321</v>
          </cell>
          <cell r="Q153">
            <v>0</v>
          </cell>
        </row>
        <row r="154">
          <cell r="F154" t="str">
            <v>GG.2214</v>
          </cell>
          <cell r="Q154">
            <v>0</v>
          </cell>
        </row>
        <row r="155">
          <cell r="F155" t="str">
            <v>PA.1214</v>
          </cell>
          <cell r="Q155">
            <v>0</v>
          </cell>
        </row>
        <row r="156">
          <cell r="Q156">
            <v>0</v>
          </cell>
        </row>
        <row r="157">
          <cell r="Q157">
            <v>0</v>
          </cell>
        </row>
        <row r="158">
          <cell r="Q158">
            <v>0</v>
          </cell>
        </row>
        <row r="159">
          <cell r="Q159">
            <v>0</v>
          </cell>
        </row>
        <row r="160">
          <cell r="F160" t="str">
            <v>67/MK-BCN</v>
          </cell>
          <cell r="Q160">
            <v>0</v>
          </cell>
        </row>
        <row r="161">
          <cell r="F161" t="str">
            <v>66/QÑ-BCN</v>
          </cell>
          <cell r="Q161">
            <v>0</v>
          </cell>
        </row>
        <row r="162">
          <cell r="F162" t="str">
            <v>TT</v>
          </cell>
          <cell r="Q162">
            <v>0</v>
          </cell>
        </row>
        <row r="163">
          <cell r="F163" t="str">
            <v>TT</v>
          </cell>
          <cell r="Q163">
            <v>0</v>
          </cell>
        </row>
        <row r="164">
          <cell r="F164" t="str">
            <v>ZJ.2109</v>
          </cell>
          <cell r="Q164">
            <v>0</v>
          </cell>
        </row>
        <row r="165">
          <cell r="F165" t="str">
            <v>ZK.4160X3</v>
          </cell>
          <cell r="Q165">
            <v>0</v>
          </cell>
        </row>
        <row r="166">
          <cell r="F166" t="str">
            <v>BB.1112</v>
          </cell>
        </row>
        <row r="167">
          <cell r="F167" t="str">
            <v>VC-03</v>
          </cell>
        </row>
        <row r="168">
          <cell r="F168" t="str">
            <v>BB.1113</v>
          </cell>
          <cell r="Q168">
            <v>0</v>
          </cell>
        </row>
        <row r="169">
          <cell r="F169" t="str">
            <v>UD.5122CC</v>
          </cell>
          <cell r="Q169">
            <v>0</v>
          </cell>
        </row>
        <row r="170">
          <cell r="Q170">
            <v>0</v>
          </cell>
        </row>
        <row r="171">
          <cell r="F171" t="str">
            <v>BA.1432</v>
          </cell>
          <cell r="Q171">
            <v>0</v>
          </cell>
        </row>
        <row r="172">
          <cell r="F172" t="str">
            <v>HA.1121SR</v>
          </cell>
          <cell r="Q172">
            <v>0</v>
          </cell>
        </row>
        <row r="173">
          <cell r="F173" t="str">
            <v>KA.1110</v>
          </cell>
          <cell r="Q173">
            <v>0</v>
          </cell>
        </row>
        <row r="174">
          <cell r="F174" t="str">
            <v>HA.1223</v>
          </cell>
          <cell r="Q174">
            <v>0</v>
          </cell>
        </row>
        <row r="175">
          <cell r="Q175">
            <v>0</v>
          </cell>
        </row>
        <row r="176">
          <cell r="Q176">
            <v>0</v>
          </cell>
        </row>
        <row r="177">
          <cell r="Q177">
            <v>0</v>
          </cell>
        </row>
        <row r="178">
          <cell r="F178" t="str">
            <v>KA.1110</v>
          </cell>
          <cell r="Q178">
            <v>0</v>
          </cell>
        </row>
        <row r="179">
          <cell r="Q179">
            <v>0</v>
          </cell>
        </row>
        <row r="180">
          <cell r="Q180">
            <v>0</v>
          </cell>
        </row>
        <row r="181">
          <cell r="F181" t="str">
            <v>IA.1110</v>
          </cell>
          <cell r="Q181">
            <v>0</v>
          </cell>
        </row>
        <row r="182">
          <cell r="F182" t="str">
            <v>IA.1130</v>
          </cell>
          <cell r="Q182">
            <v>0</v>
          </cell>
        </row>
        <row r="183">
          <cell r="F183" t="str">
            <v>HA.2313</v>
          </cell>
          <cell r="Q183">
            <v>0</v>
          </cell>
        </row>
        <row r="184">
          <cell r="F184" t="str">
            <v>KA.2120</v>
          </cell>
          <cell r="Q184">
            <v>0</v>
          </cell>
        </row>
        <row r="185">
          <cell r="F185" t="str">
            <v>IA.2211</v>
          </cell>
          <cell r="Q185">
            <v>0</v>
          </cell>
        </row>
        <row r="186">
          <cell r="F186" t="str">
            <v>IA.2221</v>
          </cell>
          <cell r="Q186">
            <v>0</v>
          </cell>
        </row>
        <row r="187">
          <cell r="F187" t="str">
            <v>HA.3113</v>
          </cell>
          <cell r="Q187">
            <v>0</v>
          </cell>
        </row>
        <row r="188">
          <cell r="F188" t="str">
            <v>KA.2120</v>
          </cell>
          <cell r="Q188">
            <v>0</v>
          </cell>
        </row>
        <row r="189">
          <cell r="F189" t="str">
            <v>IA.2311</v>
          </cell>
          <cell r="Q189">
            <v>0</v>
          </cell>
        </row>
        <row r="190">
          <cell r="F190" t="str">
            <v>IA.2321</v>
          </cell>
          <cell r="Q190">
            <v>0</v>
          </cell>
        </row>
        <row r="191">
          <cell r="F191" t="str">
            <v>HA.2113</v>
          </cell>
          <cell r="Q191">
            <v>0</v>
          </cell>
        </row>
        <row r="192">
          <cell r="F192" t="str">
            <v>KA.2120</v>
          </cell>
          <cell r="Q192">
            <v>0</v>
          </cell>
        </row>
        <row r="193">
          <cell r="F193" t="str">
            <v>HA.3213</v>
          </cell>
          <cell r="Q193">
            <v>0</v>
          </cell>
        </row>
        <row r="194">
          <cell r="F194" t="str">
            <v>KA.2310</v>
          </cell>
          <cell r="Q194">
            <v>0</v>
          </cell>
        </row>
        <row r="195">
          <cell r="F195" t="str">
            <v>IA.2311</v>
          </cell>
          <cell r="Q195">
            <v>0</v>
          </cell>
        </row>
        <row r="196">
          <cell r="F196" t="str">
            <v>IA.2321</v>
          </cell>
          <cell r="Q196">
            <v>0</v>
          </cell>
        </row>
        <row r="197">
          <cell r="F197" t="str">
            <v>GG.2214</v>
          </cell>
          <cell r="Q197">
            <v>0</v>
          </cell>
        </row>
        <row r="198">
          <cell r="F198" t="str">
            <v>PA.1214</v>
          </cell>
          <cell r="Q198">
            <v>0</v>
          </cell>
        </row>
        <row r="199">
          <cell r="Q199">
            <v>0</v>
          </cell>
        </row>
        <row r="200">
          <cell r="Q200">
            <v>0</v>
          </cell>
        </row>
        <row r="201">
          <cell r="Q201">
            <v>0</v>
          </cell>
        </row>
        <row r="202">
          <cell r="F202" t="str">
            <v>67/MK-BCN</v>
          </cell>
          <cell r="Q202">
            <v>0</v>
          </cell>
        </row>
        <row r="203">
          <cell r="F203" t="str">
            <v>66/QÑ-BCN</v>
          </cell>
          <cell r="Q203">
            <v>0</v>
          </cell>
        </row>
        <row r="204">
          <cell r="F204" t="str">
            <v>TT</v>
          </cell>
          <cell r="Q204">
            <v>0</v>
          </cell>
        </row>
        <row r="205">
          <cell r="F205" t="str">
            <v>TT</v>
          </cell>
          <cell r="Q205">
            <v>0</v>
          </cell>
        </row>
        <row r="206">
          <cell r="F206" t="str">
            <v>ZJ.2109</v>
          </cell>
          <cell r="Q206">
            <v>0</v>
          </cell>
        </row>
        <row r="207">
          <cell r="F207" t="str">
            <v>ZK.4160X3</v>
          </cell>
          <cell r="Q207">
            <v>0</v>
          </cell>
        </row>
        <row r="208">
          <cell r="F208" t="str">
            <v>BA.1512</v>
          </cell>
          <cell r="Q208">
            <v>0</v>
          </cell>
        </row>
        <row r="209">
          <cell r="F209" t="str">
            <v>ZJ.2110</v>
          </cell>
          <cell r="Q209">
            <v>0</v>
          </cell>
        </row>
        <row r="210">
          <cell r="F210" t="str">
            <v>ZK.4160X4</v>
          </cell>
          <cell r="Q210">
            <v>0</v>
          </cell>
        </row>
        <row r="211">
          <cell r="F211" t="str">
            <v>UD.3110</v>
          </cell>
          <cell r="Q211">
            <v>0</v>
          </cell>
        </row>
        <row r="212">
          <cell r="F212" t="str">
            <v>BB.1112</v>
          </cell>
          <cell r="Q212">
            <v>0</v>
          </cell>
        </row>
        <row r="213">
          <cell r="F213" t="str">
            <v>VC-03</v>
          </cell>
          <cell r="Q213">
            <v>0</v>
          </cell>
        </row>
        <row r="214">
          <cell r="F214" t="str">
            <v>UD.5122CC</v>
          </cell>
          <cell r="Q214">
            <v>0</v>
          </cell>
        </row>
        <row r="215">
          <cell r="Q215">
            <v>0</v>
          </cell>
        </row>
        <row r="216">
          <cell r="F216" t="str">
            <v>BA.1432</v>
          </cell>
          <cell r="Q216">
            <v>0</v>
          </cell>
        </row>
        <row r="217">
          <cell r="F217" t="str">
            <v>HA.1121SR</v>
          </cell>
          <cell r="Q217">
            <v>0</v>
          </cell>
        </row>
        <row r="218">
          <cell r="F218" t="str">
            <v>KA.1110</v>
          </cell>
          <cell r="Q218">
            <v>0</v>
          </cell>
        </row>
        <row r="219">
          <cell r="Q219">
            <v>0</v>
          </cell>
        </row>
        <row r="220">
          <cell r="Q220">
            <v>0</v>
          </cell>
        </row>
        <row r="221">
          <cell r="F221" t="str">
            <v>HA.1223</v>
          </cell>
          <cell r="Q221">
            <v>0</v>
          </cell>
        </row>
        <row r="222">
          <cell r="Q222">
            <v>0</v>
          </cell>
        </row>
        <row r="223">
          <cell r="Q223">
            <v>0</v>
          </cell>
        </row>
        <row r="224">
          <cell r="F224" t="str">
            <v>KA.1110</v>
          </cell>
          <cell r="Q224">
            <v>0</v>
          </cell>
        </row>
        <row r="225">
          <cell r="Q225">
            <v>0</v>
          </cell>
        </row>
        <row r="226">
          <cell r="Q226">
            <v>0</v>
          </cell>
        </row>
        <row r="227">
          <cell r="F227" t="str">
            <v>HA.2314</v>
          </cell>
          <cell r="Q227">
            <v>0</v>
          </cell>
        </row>
        <row r="228">
          <cell r="Q228">
            <v>0</v>
          </cell>
        </row>
        <row r="229">
          <cell r="Q229">
            <v>0</v>
          </cell>
        </row>
        <row r="230">
          <cell r="F230" t="str">
            <v>KA.2120</v>
          </cell>
          <cell r="Q230">
            <v>0</v>
          </cell>
        </row>
        <row r="231">
          <cell r="Q231">
            <v>0</v>
          </cell>
        </row>
        <row r="232">
          <cell r="Q232">
            <v>0</v>
          </cell>
        </row>
        <row r="233">
          <cell r="F233" t="str">
            <v>HA.2113</v>
          </cell>
          <cell r="Q233">
            <v>0</v>
          </cell>
        </row>
        <row r="234">
          <cell r="F234" t="str">
            <v>KA.2310</v>
          </cell>
          <cell r="Q234">
            <v>0</v>
          </cell>
        </row>
        <row r="235">
          <cell r="F235" t="str">
            <v>HA.3213</v>
          </cell>
          <cell r="Q235">
            <v>0</v>
          </cell>
        </row>
        <row r="236">
          <cell r="F236" t="str">
            <v>KA.2310</v>
          </cell>
          <cell r="Q236">
            <v>0</v>
          </cell>
        </row>
        <row r="237">
          <cell r="F237" t="str">
            <v>HA.3114</v>
          </cell>
          <cell r="Q237">
            <v>0</v>
          </cell>
        </row>
        <row r="238">
          <cell r="Q238">
            <v>0</v>
          </cell>
        </row>
        <row r="239">
          <cell r="Q239">
            <v>0</v>
          </cell>
        </row>
        <row r="240">
          <cell r="Q240">
            <v>0</v>
          </cell>
        </row>
        <row r="241">
          <cell r="F241" t="str">
            <v>KA.2120</v>
          </cell>
          <cell r="Q241">
            <v>0</v>
          </cell>
        </row>
        <row r="242">
          <cell r="Q242">
            <v>0</v>
          </cell>
        </row>
        <row r="243">
          <cell r="Q243">
            <v>0</v>
          </cell>
        </row>
        <row r="244">
          <cell r="Q244">
            <v>0</v>
          </cell>
        </row>
        <row r="245">
          <cell r="F245" t="str">
            <v>HA.1111</v>
          </cell>
          <cell r="Q245">
            <v>0</v>
          </cell>
        </row>
        <row r="246">
          <cell r="F246" t="str">
            <v>IA.1110</v>
          </cell>
          <cell r="Q246">
            <v>0</v>
          </cell>
        </row>
        <row r="247">
          <cell r="F247" t="str">
            <v>IA.1120</v>
          </cell>
          <cell r="Q247">
            <v>0</v>
          </cell>
        </row>
        <row r="248">
          <cell r="F248" t="str">
            <v>GG.2214</v>
          </cell>
          <cell r="Q248">
            <v>0</v>
          </cell>
        </row>
        <row r="249">
          <cell r="F249" t="str">
            <v>PA.1214</v>
          </cell>
          <cell r="Q249">
            <v>0</v>
          </cell>
        </row>
        <row r="250">
          <cell r="F250" t="str">
            <v>67/MK-BCN</v>
          </cell>
          <cell r="Q250">
            <v>0</v>
          </cell>
        </row>
        <row r="251">
          <cell r="F251" t="str">
            <v>66/QÑ-BCN</v>
          </cell>
          <cell r="Q251">
            <v>0</v>
          </cell>
        </row>
        <row r="252">
          <cell r="F252" t="str">
            <v>TT</v>
          </cell>
          <cell r="Q252">
            <v>0</v>
          </cell>
        </row>
        <row r="253">
          <cell r="F253" t="str">
            <v>TT</v>
          </cell>
          <cell r="Q253">
            <v>0</v>
          </cell>
        </row>
        <row r="254">
          <cell r="F254" t="str">
            <v>ZJ.2109</v>
          </cell>
          <cell r="Q254">
            <v>0</v>
          </cell>
        </row>
        <row r="255">
          <cell r="F255" t="str">
            <v>UD.5122CC</v>
          </cell>
          <cell r="Q255">
            <v>0</v>
          </cell>
        </row>
        <row r="256">
          <cell r="Q256">
            <v>0</v>
          </cell>
        </row>
        <row r="257">
          <cell r="F257" t="str">
            <v>BA.1432</v>
          </cell>
          <cell r="Q257">
            <v>115</v>
          </cell>
        </row>
        <row r="258">
          <cell r="F258" t="str">
            <v>B3-13e/CÑ79/57C</v>
          </cell>
          <cell r="Q258">
            <v>0.49099999999999999</v>
          </cell>
        </row>
        <row r="259">
          <cell r="F259" t="str">
            <v>HA.1121SR</v>
          </cell>
          <cell r="Q259">
            <v>3.55</v>
          </cell>
        </row>
        <row r="260">
          <cell r="F260" t="str">
            <v>KA.1110</v>
          </cell>
          <cell r="Q260">
            <v>1.9499999999999997E-2</v>
          </cell>
        </row>
        <row r="261">
          <cell r="Q261">
            <v>1.6799999999999995E-2</v>
          </cell>
        </row>
        <row r="262">
          <cell r="Q262">
            <v>2.7000000000000001E-3</v>
          </cell>
        </row>
        <row r="263">
          <cell r="F263" t="str">
            <v>HA.1223</v>
          </cell>
          <cell r="Q263">
            <v>26.645999999999997</v>
          </cell>
        </row>
        <row r="264">
          <cell r="Q264">
            <v>26.495999999999999</v>
          </cell>
        </row>
        <row r="265">
          <cell r="Q265">
            <v>0.15</v>
          </cell>
        </row>
        <row r="266">
          <cell r="F266" t="str">
            <v>KA.1110</v>
          </cell>
          <cell r="Q266">
            <v>0.13719999999999999</v>
          </cell>
        </row>
        <row r="267">
          <cell r="Q267">
            <v>0.13119999999999998</v>
          </cell>
        </row>
        <row r="268">
          <cell r="Q268">
            <v>6.0000000000000001E-3</v>
          </cell>
        </row>
        <row r="269">
          <cell r="F269" t="str">
            <v>HA.2313</v>
          </cell>
          <cell r="Q269">
            <v>0.6160000000000001</v>
          </cell>
        </row>
        <row r="270">
          <cell r="F270" t="str">
            <v>KA.2120</v>
          </cell>
          <cell r="Q270">
            <v>0.1232</v>
          </cell>
        </row>
        <row r="271">
          <cell r="F271" t="str">
            <v>HA.2113</v>
          </cell>
          <cell r="Q271">
            <v>4.1800000000000006</v>
          </cell>
        </row>
        <row r="272">
          <cell r="Q272">
            <v>2.4640000000000004</v>
          </cell>
        </row>
        <row r="273">
          <cell r="Q273">
            <v>1.7160000000000002</v>
          </cell>
        </row>
        <row r="274">
          <cell r="F274" t="str">
            <v>KA.2310</v>
          </cell>
          <cell r="Q274">
            <v>0.41800000000000004</v>
          </cell>
        </row>
        <row r="275">
          <cell r="Q275">
            <v>0.24640000000000001</v>
          </cell>
        </row>
        <row r="276">
          <cell r="Q276">
            <v>0.17160000000000003</v>
          </cell>
        </row>
        <row r="277">
          <cell r="F277" t="str">
            <v>HA.3213</v>
          </cell>
          <cell r="Q277">
            <v>3.3599999999999994</v>
          </cell>
        </row>
        <row r="278">
          <cell r="F278" t="str">
            <v>KA.2310</v>
          </cell>
          <cell r="Q278">
            <v>3.44E-2</v>
          </cell>
        </row>
        <row r="279">
          <cell r="F279" t="str">
            <v>HA.3113</v>
          </cell>
          <cell r="Q279">
            <v>0.68400000000000005</v>
          </cell>
        </row>
        <row r="280">
          <cell r="Q280">
            <v>0.64</v>
          </cell>
        </row>
        <row r="281">
          <cell r="Q281">
            <v>4.4000000000000011E-2</v>
          </cell>
        </row>
        <row r="282">
          <cell r="F282" t="str">
            <v>KA.2210</v>
          </cell>
          <cell r="Q282">
            <v>6.8400000000000002E-2</v>
          </cell>
        </row>
        <row r="283">
          <cell r="Q283">
            <v>6.4000000000000001E-2</v>
          </cell>
        </row>
        <row r="284">
          <cell r="Q284">
            <v>4.4000000000000003E-3</v>
          </cell>
        </row>
        <row r="285">
          <cell r="F285" t="str">
            <v>HA.1111</v>
          </cell>
          <cell r="Q285">
            <v>14.3</v>
          </cell>
        </row>
        <row r="286">
          <cell r="F286" t="str">
            <v>IA.1110</v>
          </cell>
          <cell r="Q286">
            <v>4.4260699999999993</v>
          </cell>
        </row>
        <row r="287">
          <cell r="F287" t="str">
            <v>IA.1120</v>
          </cell>
          <cell r="Q287">
            <v>0</v>
          </cell>
        </row>
        <row r="288">
          <cell r="F288" t="str">
            <v>GG.2214</v>
          </cell>
          <cell r="Q288">
            <v>37.659999999999997</v>
          </cell>
        </row>
        <row r="289">
          <cell r="F289" t="str">
            <v>PA.1214</v>
          </cell>
          <cell r="Q289">
            <v>171.8</v>
          </cell>
        </row>
        <row r="290">
          <cell r="F290" t="str">
            <v>67/MK-BCN</v>
          </cell>
          <cell r="Q290">
            <v>2.2737099999999999</v>
          </cell>
        </row>
        <row r="291">
          <cell r="F291" t="str">
            <v>04.9102/66.BCN</v>
          </cell>
          <cell r="Q291">
            <v>2.2737099999999999</v>
          </cell>
        </row>
        <row r="292">
          <cell r="F292" t="str">
            <v>TT</v>
          </cell>
          <cell r="Q292">
            <v>24</v>
          </cell>
        </row>
        <row r="293">
          <cell r="F293" t="str">
            <v>TT</v>
          </cell>
          <cell r="Q293">
            <v>22</v>
          </cell>
        </row>
        <row r="294">
          <cell r="F294" t="str">
            <v>BA.1512</v>
          </cell>
          <cell r="Q294">
            <v>21.966583333333329</v>
          </cell>
        </row>
        <row r="295">
          <cell r="F295" t="str">
            <v>BB.1112</v>
          </cell>
          <cell r="Q295">
            <v>21.966583333333329</v>
          </cell>
        </row>
        <row r="296">
          <cell r="F296" t="str">
            <v>ZJ.2110</v>
          </cell>
          <cell r="Q296">
            <v>0.32</v>
          </cell>
        </row>
        <row r="297">
          <cell r="F297" t="str">
            <v>ZJ.2109</v>
          </cell>
          <cell r="Q297">
            <v>0</v>
          </cell>
        </row>
        <row r="298">
          <cell r="F298" t="str">
            <v>ZK.4160X3</v>
          </cell>
          <cell r="Q298">
            <v>7</v>
          </cell>
        </row>
        <row r="299">
          <cell r="F299" t="str">
            <v>ZK.4160X3</v>
          </cell>
          <cell r="Q299">
            <v>0</v>
          </cell>
        </row>
        <row r="300">
          <cell r="F300" t="str">
            <v>BB.1112</v>
          </cell>
          <cell r="Q300">
            <v>30</v>
          </cell>
        </row>
        <row r="301">
          <cell r="F301" t="str">
            <v>VC-03</v>
          </cell>
          <cell r="Q301">
            <v>85</v>
          </cell>
        </row>
        <row r="302">
          <cell r="F302" t="str">
            <v>BB.1112</v>
          </cell>
        </row>
        <row r="303">
          <cell r="F303" t="str">
            <v>UD.5122CC</v>
          </cell>
          <cell r="Q303">
            <v>8.6</v>
          </cell>
        </row>
        <row r="304">
          <cell r="Q304">
            <v>0</v>
          </cell>
        </row>
        <row r="305">
          <cell r="F305" t="str">
            <v>BA.1432</v>
          </cell>
          <cell r="Q305">
            <v>0</v>
          </cell>
        </row>
        <row r="306">
          <cell r="F306" t="str">
            <v>B3-13e/CÑ79/57C</v>
          </cell>
          <cell r="Q306">
            <v>0</v>
          </cell>
        </row>
        <row r="307">
          <cell r="F307" t="str">
            <v>HA.1121SR</v>
          </cell>
          <cell r="Q307">
            <v>0</v>
          </cell>
        </row>
        <row r="308">
          <cell r="F308" t="str">
            <v>KA.1110</v>
          </cell>
          <cell r="Q308">
            <v>0</v>
          </cell>
        </row>
        <row r="309">
          <cell r="Q309">
            <v>0</v>
          </cell>
        </row>
        <row r="310">
          <cell r="Q310">
            <v>0</v>
          </cell>
        </row>
        <row r="311">
          <cell r="F311" t="str">
            <v>HA.1223</v>
          </cell>
          <cell r="Q311">
            <v>0</v>
          </cell>
        </row>
        <row r="312">
          <cell r="Q312">
            <v>0</v>
          </cell>
        </row>
        <row r="313">
          <cell r="Q313">
            <v>0</v>
          </cell>
        </row>
        <row r="314">
          <cell r="Q314">
            <v>0</v>
          </cell>
        </row>
        <row r="315">
          <cell r="F315" t="str">
            <v>KA.1110</v>
          </cell>
          <cell r="Q315">
            <v>0</v>
          </cell>
        </row>
        <row r="316">
          <cell r="Q316">
            <v>0</v>
          </cell>
        </row>
        <row r="317">
          <cell r="Q317">
            <v>0</v>
          </cell>
        </row>
        <row r="318">
          <cell r="Q318">
            <v>0</v>
          </cell>
        </row>
        <row r="319">
          <cell r="F319" t="str">
            <v>HA.2313</v>
          </cell>
          <cell r="Q319">
            <v>0</v>
          </cell>
        </row>
        <row r="320">
          <cell r="F320" t="str">
            <v>KA.2120</v>
          </cell>
          <cell r="Q320">
            <v>0</v>
          </cell>
        </row>
        <row r="321">
          <cell r="F321" t="str">
            <v>HA.2313</v>
          </cell>
          <cell r="Q321">
            <v>0</v>
          </cell>
        </row>
        <row r="322">
          <cell r="F322" t="str">
            <v>KA.2120</v>
          </cell>
          <cell r="Q322">
            <v>0</v>
          </cell>
        </row>
        <row r="323">
          <cell r="F323" t="str">
            <v>HA.2113</v>
          </cell>
          <cell r="Q323">
            <v>0</v>
          </cell>
        </row>
        <row r="324">
          <cell r="Q324">
            <v>0</v>
          </cell>
        </row>
        <row r="325">
          <cell r="Q325">
            <v>0</v>
          </cell>
        </row>
        <row r="326">
          <cell r="F326" t="str">
            <v>KA.2310</v>
          </cell>
          <cell r="Q326">
            <v>0</v>
          </cell>
        </row>
        <row r="327">
          <cell r="Q327">
            <v>0</v>
          </cell>
        </row>
        <row r="328">
          <cell r="Q328">
            <v>0</v>
          </cell>
        </row>
        <row r="329">
          <cell r="F329" t="str">
            <v>HA.3213</v>
          </cell>
          <cell r="Q329">
            <v>0</v>
          </cell>
        </row>
        <row r="330">
          <cell r="F330" t="str">
            <v>KA.2310</v>
          </cell>
          <cell r="Q330">
            <v>0</v>
          </cell>
        </row>
        <row r="331">
          <cell r="F331" t="str">
            <v>HA.3113</v>
          </cell>
          <cell r="Q331">
            <v>0</v>
          </cell>
        </row>
        <row r="332">
          <cell r="Q332">
            <v>0</v>
          </cell>
        </row>
        <row r="333">
          <cell r="Q333">
            <v>0</v>
          </cell>
        </row>
        <row r="334">
          <cell r="Q334">
            <v>0</v>
          </cell>
        </row>
        <row r="335">
          <cell r="F335" t="str">
            <v>KA.2210</v>
          </cell>
          <cell r="Q335">
            <v>0</v>
          </cell>
        </row>
        <row r="336">
          <cell r="Q336">
            <v>0</v>
          </cell>
        </row>
        <row r="337">
          <cell r="Q337">
            <v>0</v>
          </cell>
        </row>
        <row r="338">
          <cell r="Q338">
            <v>0</v>
          </cell>
        </row>
        <row r="339">
          <cell r="F339" t="str">
            <v>HA.1111</v>
          </cell>
          <cell r="Q339">
            <v>0</v>
          </cell>
        </row>
        <row r="340">
          <cell r="F340" t="str">
            <v>IA.1110</v>
          </cell>
          <cell r="Q340">
            <v>0</v>
          </cell>
        </row>
        <row r="341">
          <cell r="F341" t="str">
            <v>IA.1120</v>
          </cell>
          <cell r="Q341">
            <v>0</v>
          </cell>
        </row>
        <row r="342">
          <cell r="F342" t="str">
            <v>GG.2214</v>
          </cell>
          <cell r="Q342">
            <v>0</v>
          </cell>
        </row>
        <row r="343">
          <cell r="F343" t="str">
            <v>PA.1214</v>
          </cell>
          <cell r="Q343">
            <v>0</v>
          </cell>
        </row>
        <row r="344">
          <cell r="F344" t="str">
            <v>67/MK-BCN</v>
          </cell>
          <cell r="Q344">
            <v>0</v>
          </cell>
        </row>
        <row r="345">
          <cell r="F345" t="str">
            <v>04.9102/66.BCN</v>
          </cell>
          <cell r="Q345">
            <v>0</v>
          </cell>
        </row>
        <row r="346">
          <cell r="F346" t="str">
            <v>TT</v>
          </cell>
          <cell r="Q346">
            <v>0</v>
          </cell>
        </row>
        <row r="347">
          <cell r="F347" t="str">
            <v>TT</v>
          </cell>
          <cell r="Q347">
            <v>0</v>
          </cell>
        </row>
        <row r="348">
          <cell r="F348" t="str">
            <v>ZJ.2109</v>
          </cell>
          <cell r="Q348">
            <v>0</v>
          </cell>
        </row>
        <row r="349">
          <cell r="F349" t="str">
            <v>ZJ.2109</v>
          </cell>
          <cell r="Q349">
            <v>0</v>
          </cell>
        </row>
        <row r="350">
          <cell r="F350" t="str">
            <v>ZK.4160X3</v>
          </cell>
          <cell r="Q350">
            <v>0</v>
          </cell>
        </row>
        <row r="351">
          <cell r="F351" t="str">
            <v>ZK.4160X3</v>
          </cell>
          <cell r="Q351">
            <v>0</v>
          </cell>
        </row>
        <row r="352">
          <cell r="F352" t="str">
            <v>BB.1112</v>
          </cell>
          <cell r="Q352">
            <v>0</v>
          </cell>
        </row>
        <row r="353">
          <cell r="F353" t="str">
            <v>VC-03/100</v>
          </cell>
          <cell r="Q353">
            <v>0</v>
          </cell>
        </row>
        <row r="354">
          <cell r="F354" t="str">
            <v>BB.1112</v>
          </cell>
          <cell r="Q354">
            <v>0</v>
          </cell>
        </row>
        <row r="355">
          <cell r="F355" t="str">
            <v>UD.5122CC</v>
          </cell>
          <cell r="Q355">
            <v>0</v>
          </cell>
        </row>
        <row r="356">
          <cell r="Q356">
            <v>0</v>
          </cell>
        </row>
        <row r="357">
          <cell r="F357" t="str">
            <v>BA.1432</v>
          </cell>
          <cell r="Q357">
            <v>0</v>
          </cell>
        </row>
        <row r="358">
          <cell r="F358" t="str">
            <v>B3-13e/CÑ79/57C</v>
          </cell>
          <cell r="Q358">
            <v>0</v>
          </cell>
        </row>
        <row r="359">
          <cell r="F359" t="str">
            <v>HA.1121SR</v>
          </cell>
          <cell r="Q359">
            <v>0</v>
          </cell>
        </row>
        <row r="360">
          <cell r="F360" t="str">
            <v>KA.1110</v>
          </cell>
          <cell r="Q360">
            <v>0</v>
          </cell>
        </row>
        <row r="361">
          <cell r="Q361">
            <v>0</v>
          </cell>
        </row>
        <row r="362">
          <cell r="Q362">
            <v>0</v>
          </cell>
        </row>
        <row r="363">
          <cell r="F363" t="str">
            <v>HA.1223</v>
          </cell>
          <cell r="Q363">
            <v>0</v>
          </cell>
        </row>
        <row r="364">
          <cell r="Q364">
            <v>0</v>
          </cell>
        </row>
        <row r="365">
          <cell r="Q365">
            <v>0</v>
          </cell>
        </row>
        <row r="366">
          <cell r="F366" t="str">
            <v>KA.1110</v>
          </cell>
          <cell r="Q366">
            <v>0</v>
          </cell>
        </row>
        <row r="367">
          <cell r="Q367">
            <v>0</v>
          </cell>
        </row>
        <row r="368">
          <cell r="Q368">
            <v>0</v>
          </cell>
        </row>
        <row r="369">
          <cell r="F369" t="str">
            <v>HA.2313</v>
          </cell>
          <cell r="Q369">
            <v>0</v>
          </cell>
        </row>
        <row r="370">
          <cell r="F370" t="str">
            <v>KA.2120</v>
          </cell>
          <cell r="Q370">
            <v>0</v>
          </cell>
        </row>
        <row r="371">
          <cell r="F371" t="str">
            <v>HA.2313</v>
          </cell>
          <cell r="Q371">
            <v>0</v>
          </cell>
        </row>
        <row r="372">
          <cell r="F372" t="str">
            <v>KA.2120</v>
          </cell>
          <cell r="Q372">
            <v>0</v>
          </cell>
        </row>
        <row r="373">
          <cell r="F373" t="str">
            <v>HA.2113</v>
          </cell>
          <cell r="Q373">
            <v>0</v>
          </cell>
        </row>
        <row r="374">
          <cell r="Q374">
            <v>0</v>
          </cell>
        </row>
        <row r="375">
          <cell r="Q375">
            <v>0</v>
          </cell>
        </row>
        <row r="376">
          <cell r="F376" t="str">
            <v>KA.2310</v>
          </cell>
          <cell r="Q376">
            <v>0</v>
          </cell>
        </row>
        <row r="377">
          <cell r="Q377">
            <v>0</v>
          </cell>
        </row>
        <row r="378">
          <cell r="Q378">
            <v>0</v>
          </cell>
        </row>
        <row r="379">
          <cell r="F379" t="str">
            <v>HA.3213</v>
          </cell>
          <cell r="Q379">
            <v>0</v>
          </cell>
        </row>
        <row r="380">
          <cell r="F380" t="str">
            <v>KA.2310</v>
          </cell>
          <cell r="Q380">
            <v>0</v>
          </cell>
        </row>
        <row r="381">
          <cell r="F381" t="str">
            <v>HA.3113</v>
          </cell>
          <cell r="Q381">
            <v>0</v>
          </cell>
        </row>
        <row r="382">
          <cell r="Q382">
            <v>0</v>
          </cell>
        </row>
        <row r="383">
          <cell r="Q383">
            <v>0</v>
          </cell>
        </row>
        <row r="384">
          <cell r="Q384">
            <v>0</v>
          </cell>
        </row>
        <row r="385">
          <cell r="F385" t="str">
            <v>KA.2210</v>
          </cell>
          <cell r="Q385">
            <v>0</v>
          </cell>
        </row>
        <row r="386">
          <cell r="Q386">
            <v>0</v>
          </cell>
        </row>
        <row r="387">
          <cell r="Q387">
            <v>0</v>
          </cell>
        </row>
        <row r="388">
          <cell r="Q388">
            <v>0</v>
          </cell>
        </row>
        <row r="389">
          <cell r="F389" t="str">
            <v>HA.1111</v>
          </cell>
          <cell r="Q389">
            <v>0</v>
          </cell>
        </row>
        <row r="390">
          <cell r="F390" t="str">
            <v>IA.1110</v>
          </cell>
          <cell r="Q390">
            <v>0</v>
          </cell>
        </row>
        <row r="391">
          <cell r="F391" t="str">
            <v>IA.1120</v>
          </cell>
          <cell r="Q391">
            <v>0</v>
          </cell>
        </row>
        <row r="392">
          <cell r="F392" t="str">
            <v>GG.2214</v>
          </cell>
          <cell r="Q392">
            <v>0</v>
          </cell>
        </row>
        <row r="393">
          <cell r="F393" t="str">
            <v>PA.1214</v>
          </cell>
          <cell r="Q393">
            <v>0</v>
          </cell>
        </row>
        <row r="394">
          <cell r="F394" t="str">
            <v>67/MK-BCN</v>
          </cell>
          <cell r="Q394">
            <v>0</v>
          </cell>
        </row>
        <row r="395">
          <cell r="F395" t="str">
            <v>04.9102/66.BCN</v>
          </cell>
          <cell r="Q395">
            <v>0</v>
          </cell>
        </row>
        <row r="396">
          <cell r="F396" t="str">
            <v>TT</v>
          </cell>
          <cell r="Q396">
            <v>0</v>
          </cell>
        </row>
        <row r="397">
          <cell r="F397" t="str">
            <v>TT</v>
          </cell>
          <cell r="Q397">
            <v>0</v>
          </cell>
        </row>
        <row r="398">
          <cell r="F398" t="str">
            <v>ZJ.2109</v>
          </cell>
          <cell r="Q398">
            <v>0</v>
          </cell>
        </row>
        <row r="399">
          <cell r="F399" t="str">
            <v>ZK.4160X3</v>
          </cell>
          <cell r="Q399">
            <v>0</v>
          </cell>
        </row>
        <row r="400">
          <cell r="F400" t="str">
            <v>BB.1112</v>
          </cell>
          <cell r="Q400">
            <v>0</v>
          </cell>
        </row>
        <row r="401">
          <cell r="F401" t="str">
            <v>VC-03/100</v>
          </cell>
          <cell r="Q401">
            <v>0</v>
          </cell>
        </row>
        <row r="402">
          <cell r="F402" t="str">
            <v>BB.1112</v>
          </cell>
        </row>
        <row r="403">
          <cell r="F403" t="str">
            <v>UD.5122CC</v>
          </cell>
          <cell r="Q403">
            <v>0</v>
          </cell>
        </row>
        <row r="404">
          <cell r="Q404">
            <v>0</v>
          </cell>
        </row>
        <row r="405">
          <cell r="F405" t="str">
            <v>BA.1432</v>
          </cell>
          <cell r="Q405">
            <v>0</v>
          </cell>
        </row>
        <row r="406">
          <cell r="F406" t="str">
            <v>HA.1121SR</v>
          </cell>
          <cell r="Q406">
            <v>0</v>
          </cell>
        </row>
        <row r="407">
          <cell r="F407" t="str">
            <v>KA.1110</v>
          </cell>
          <cell r="Q407">
            <v>0</v>
          </cell>
        </row>
        <row r="408">
          <cell r="Q408">
            <v>0</v>
          </cell>
        </row>
        <row r="409">
          <cell r="Q409">
            <v>0</v>
          </cell>
        </row>
        <row r="410">
          <cell r="F410" t="str">
            <v>HA.1223</v>
          </cell>
          <cell r="Q410">
            <v>0</v>
          </cell>
        </row>
        <row r="411">
          <cell r="Q411">
            <v>0</v>
          </cell>
        </row>
        <row r="412">
          <cell r="Q412">
            <v>0</v>
          </cell>
        </row>
        <row r="413">
          <cell r="F413" t="str">
            <v>KA.1110</v>
          </cell>
          <cell r="Q413">
            <v>0</v>
          </cell>
        </row>
        <row r="414">
          <cell r="Q414">
            <v>0</v>
          </cell>
        </row>
        <row r="415">
          <cell r="Q415">
            <v>0</v>
          </cell>
        </row>
        <row r="416">
          <cell r="F416" t="str">
            <v>HA.2314</v>
          </cell>
          <cell r="Q416">
            <v>0</v>
          </cell>
        </row>
        <row r="417">
          <cell r="Q417">
            <v>0</v>
          </cell>
        </row>
        <row r="418">
          <cell r="Q418">
            <v>0</v>
          </cell>
        </row>
        <row r="419">
          <cell r="F419" t="str">
            <v>KA.2120</v>
          </cell>
          <cell r="Q419">
            <v>0</v>
          </cell>
        </row>
        <row r="420">
          <cell r="Q420">
            <v>0</v>
          </cell>
        </row>
        <row r="421">
          <cell r="Q421">
            <v>0</v>
          </cell>
        </row>
        <row r="422">
          <cell r="F422" t="str">
            <v>HA.2113</v>
          </cell>
          <cell r="Q422">
            <v>0</v>
          </cell>
        </row>
        <row r="423">
          <cell r="F423" t="str">
            <v>KA.2310</v>
          </cell>
          <cell r="Q423">
            <v>0</v>
          </cell>
        </row>
        <row r="424">
          <cell r="F424" t="str">
            <v>HA.3213</v>
          </cell>
          <cell r="Q424">
            <v>0</v>
          </cell>
        </row>
        <row r="425">
          <cell r="F425" t="str">
            <v>KA.2310</v>
          </cell>
          <cell r="Q425">
            <v>0</v>
          </cell>
        </row>
        <row r="426">
          <cell r="F426" t="str">
            <v>HA.3114</v>
          </cell>
          <cell r="Q426">
            <v>0</v>
          </cell>
        </row>
        <row r="427">
          <cell r="Q427">
            <v>0</v>
          </cell>
        </row>
        <row r="428">
          <cell r="Q428">
            <v>0</v>
          </cell>
        </row>
        <row r="429">
          <cell r="Q429">
            <v>0</v>
          </cell>
        </row>
        <row r="430">
          <cell r="F430" t="str">
            <v>KA.2210</v>
          </cell>
          <cell r="Q430">
            <v>0</v>
          </cell>
        </row>
        <row r="431">
          <cell r="Q431">
            <v>0</v>
          </cell>
        </row>
        <row r="432">
          <cell r="Q432">
            <v>0</v>
          </cell>
        </row>
        <row r="433">
          <cell r="Q433">
            <v>0</v>
          </cell>
        </row>
        <row r="434">
          <cell r="F434" t="str">
            <v>HA.1111</v>
          </cell>
          <cell r="Q434">
            <v>0</v>
          </cell>
        </row>
        <row r="435">
          <cell r="F435" t="str">
            <v>IA.1110</v>
          </cell>
          <cell r="Q435">
            <v>0</v>
          </cell>
        </row>
        <row r="436">
          <cell r="F436" t="str">
            <v>IA.1120</v>
          </cell>
          <cell r="Q436">
            <v>0</v>
          </cell>
        </row>
        <row r="437">
          <cell r="F437" t="str">
            <v>GG.2214</v>
          </cell>
          <cell r="Q437">
            <v>0</v>
          </cell>
        </row>
        <row r="438">
          <cell r="F438" t="str">
            <v>PA.1214</v>
          </cell>
          <cell r="Q438">
            <v>0</v>
          </cell>
        </row>
        <row r="439">
          <cell r="F439" t="str">
            <v>67/MK-BCN</v>
          </cell>
          <cell r="Q439">
            <v>0</v>
          </cell>
        </row>
        <row r="440">
          <cell r="F440" t="str">
            <v>66/QÑ-BCN</v>
          </cell>
          <cell r="Q440">
            <v>0</v>
          </cell>
        </row>
        <row r="441">
          <cell r="F441" t="str">
            <v>TT</v>
          </cell>
          <cell r="Q441">
            <v>0</v>
          </cell>
        </row>
        <row r="442">
          <cell r="F442" t="str">
            <v>TT</v>
          </cell>
          <cell r="Q442">
            <v>0</v>
          </cell>
        </row>
        <row r="443">
          <cell r="F443" t="str">
            <v>ZJ.2109</v>
          </cell>
          <cell r="Q443">
            <v>0</v>
          </cell>
        </row>
        <row r="444">
          <cell r="F444" t="str">
            <v>UD.5122CC</v>
          </cell>
          <cell r="Q444">
            <v>0</v>
          </cell>
        </row>
        <row r="445">
          <cell r="Q445">
            <v>0</v>
          </cell>
        </row>
        <row r="446">
          <cell r="F446" t="str">
            <v>BA.1412</v>
          </cell>
          <cell r="Q446">
            <v>0</v>
          </cell>
        </row>
        <row r="447">
          <cell r="F447" t="str">
            <v>HA.1111SR</v>
          </cell>
          <cell r="Q447">
            <v>0</v>
          </cell>
        </row>
        <row r="448">
          <cell r="F448" t="str">
            <v>HA.1111SR</v>
          </cell>
          <cell r="Q448">
            <v>0</v>
          </cell>
        </row>
        <row r="449">
          <cell r="F449" t="str">
            <v>HA.1213</v>
          </cell>
          <cell r="Q449">
            <v>0</v>
          </cell>
        </row>
        <row r="450">
          <cell r="F450" t="str">
            <v>KA.1220</v>
          </cell>
          <cell r="Q450">
            <v>0</v>
          </cell>
        </row>
        <row r="451">
          <cell r="F451" t="str">
            <v>KA.1220</v>
          </cell>
          <cell r="Q451">
            <v>0</v>
          </cell>
        </row>
        <row r="452">
          <cell r="F452" t="str">
            <v>IA.1110</v>
          </cell>
          <cell r="Q452">
            <v>0</v>
          </cell>
        </row>
        <row r="453">
          <cell r="F453" t="str">
            <v>IA.1120</v>
          </cell>
          <cell r="Q453">
            <v>0</v>
          </cell>
        </row>
        <row r="454">
          <cell r="F454" t="str">
            <v>BA.1432</v>
          </cell>
          <cell r="Q454">
            <v>0</v>
          </cell>
        </row>
        <row r="455">
          <cell r="F455" t="str">
            <v>HA.1111SR</v>
          </cell>
          <cell r="Q455">
            <v>0</v>
          </cell>
        </row>
        <row r="456">
          <cell r="F456" t="str">
            <v>HA.1213</v>
          </cell>
          <cell r="Q456">
            <v>0</v>
          </cell>
        </row>
        <row r="457">
          <cell r="F457" t="str">
            <v>KA.1220</v>
          </cell>
          <cell r="Q457">
            <v>0</v>
          </cell>
        </row>
        <row r="458">
          <cell r="Q458">
            <v>0</v>
          </cell>
        </row>
        <row r="459">
          <cell r="Q459">
            <v>0</v>
          </cell>
        </row>
        <row r="460">
          <cell r="Q460">
            <v>0</v>
          </cell>
        </row>
        <row r="461">
          <cell r="F461" t="str">
            <v>IA.1110</v>
          </cell>
          <cell r="Q461">
            <v>0</v>
          </cell>
        </row>
        <row r="462">
          <cell r="F462" t="str">
            <v>RA.1215</v>
          </cell>
          <cell r="Q462">
            <v>0</v>
          </cell>
        </row>
        <row r="463">
          <cell r="F463" t="str">
            <v>BB.1112</v>
          </cell>
          <cell r="Q463">
            <v>0</v>
          </cell>
        </row>
        <row r="464">
          <cell r="F464" t="str">
            <v>NA.1530</v>
          </cell>
          <cell r="Q464">
            <v>0</v>
          </cell>
        </row>
        <row r="465">
          <cell r="F465" t="str">
            <v>NA.1610SR</v>
          </cell>
          <cell r="Q465">
            <v>0</v>
          </cell>
        </row>
        <row r="466">
          <cell r="F466" t="str">
            <v>TT</v>
          </cell>
          <cell r="Q466">
            <v>0</v>
          </cell>
        </row>
        <row r="467">
          <cell r="F467" t="str">
            <v>NB.3110</v>
          </cell>
          <cell r="Q467">
            <v>0</v>
          </cell>
        </row>
        <row r="468">
          <cell r="F468" t="str">
            <v>UC.2230R</v>
          </cell>
          <cell r="Q468">
            <v>0</v>
          </cell>
        </row>
        <row r="469">
          <cell r="F469" t="str">
            <v>UC.2230</v>
          </cell>
          <cell r="Q469">
            <v>0</v>
          </cell>
        </row>
        <row r="470">
          <cell r="Q470">
            <v>0</v>
          </cell>
        </row>
        <row r="471">
          <cell r="F471" t="str">
            <v>BA.1433</v>
          </cell>
          <cell r="Q471">
            <v>0</v>
          </cell>
        </row>
        <row r="472">
          <cell r="F472" t="str">
            <v>HA.1111SR</v>
          </cell>
          <cell r="Q472">
            <v>0</v>
          </cell>
        </row>
        <row r="473">
          <cell r="F473" t="str">
            <v>HA.1213</v>
          </cell>
          <cell r="Q473">
            <v>0</v>
          </cell>
        </row>
        <row r="474">
          <cell r="F474" t="str">
            <v>KA.1220</v>
          </cell>
          <cell r="Q474">
            <v>0</v>
          </cell>
        </row>
        <row r="475">
          <cell r="Q475">
            <v>0</v>
          </cell>
        </row>
        <row r="476">
          <cell r="Q476">
            <v>0</v>
          </cell>
        </row>
        <row r="477">
          <cell r="F477" t="str">
            <v>IA.1110</v>
          </cell>
          <cell r="Q477">
            <v>0</v>
          </cell>
        </row>
        <row r="478">
          <cell r="F478" t="str">
            <v>IA.1120</v>
          </cell>
          <cell r="Q478">
            <v>0</v>
          </cell>
        </row>
        <row r="479">
          <cell r="F479" t="str">
            <v>67/BL-BCN</v>
          </cell>
          <cell r="Q479">
            <v>0</v>
          </cell>
        </row>
        <row r="480">
          <cell r="F480" t="str">
            <v>RA.1215</v>
          </cell>
          <cell r="Q480">
            <v>0</v>
          </cell>
        </row>
        <row r="481">
          <cell r="F481" t="str">
            <v>BB.1113</v>
          </cell>
          <cell r="Q481">
            <v>0</v>
          </cell>
        </row>
        <row r="482">
          <cell r="Q482">
            <v>0</v>
          </cell>
        </row>
        <row r="483">
          <cell r="F483" t="str">
            <v>BA.1412</v>
          </cell>
          <cell r="Q483">
            <v>0</v>
          </cell>
        </row>
        <row r="484">
          <cell r="Q484">
            <v>0</v>
          </cell>
        </row>
        <row r="485">
          <cell r="Q485">
            <v>0</v>
          </cell>
        </row>
        <row r="486">
          <cell r="Q486">
            <v>0</v>
          </cell>
        </row>
        <row r="487">
          <cell r="Q487">
            <v>0</v>
          </cell>
        </row>
        <row r="488">
          <cell r="F488" t="str">
            <v>HA.1111SR</v>
          </cell>
          <cell r="Q488">
            <v>0</v>
          </cell>
        </row>
        <row r="489">
          <cell r="Q489">
            <v>0</v>
          </cell>
        </row>
        <row r="490">
          <cell r="Q490">
            <v>0</v>
          </cell>
        </row>
        <row r="491">
          <cell r="Q491">
            <v>0</v>
          </cell>
        </row>
        <row r="492">
          <cell r="Q492">
            <v>0</v>
          </cell>
        </row>
        <row r="493">
          <cell r="F493" t="str">
            <v>HA.1111SR</v>
          </cell>
          <cell r="Q493">
            <v>0</v>
          </cell>
        </row>
        <row r="494">
          <cell r="Q494">
            <v>0</v>
          </cell>
        </row>
        <row r="495">
          <cell r="Q495">
            <v>0</v>
          </cell>
        </row>
        <row r="496">
          <cell r="F496" t="str">
            <v>HA.1213</v>
          </cell>
          <cell r="Q496">
            <v>0</v>
          </cell>
        </row>
        <row r="497">
          <cell r="F497" t="str">
            <v>HA.1213</v>
          </cell>
          <cell r="Q497">
            <v>0</v>
          </cell>
        </row>
        <row r="498">
          <cell r="Q498">
            <v>0</v>
          </cell>
        </row>
        <row r="499">
          <cell r="Q499">
            <v>0</v>
          </cell>
        </row>
        <row r="500">
          <cell r="F500" t="str">
            <v>KA.1220</v>
          </cell>
          <cell r="Q500">
            <v>0</v>
          </cell>
        </row>
        <row r="501">
          <cell r="Q501">
            <v>0</v>
          </cell>
        </row>
        <row r="502">
          <cell r="Q502">
            <v>0</v>
          </cell>
        </row>
        <row r="503">
          <cell r="Q503">
            <v>0</v>
          </cell>
        </row>
        <row r="504">
          <cell r="Q504">
            <v>0</v>
          </cell>
        </row>
        <row r="505">
          <cell r="F505" t="str">
            <v>KA.1220</v>
          </cell>
          <cell r="Q505">
            <v>0</v>
          </cell>
        </row>
        <row r="506">
          <cell r="Q506">
            <v>0</v>
          </cell>
        </row>
        <row r="507">
          <cell r="Q507">
            <v>0</v>
          </cell>
        </row>
        <row r="508">
          <cell r="Q508">
            <v>0</v>
          </cell>
        </row>
        <row r="509">
          <cell r="F509" t="str">
            <v>HA.3113</v>
          </cell>
          <cell r="Q509">
            <v>0</v>
          </cell>
        </row>
        <row r="510">
          <cell r="F510" t="str">
            <v>KA.2120</v>
          </cell>
          <cell r="Q510">
            <v>0</v>
          </cell>
        </row>
        <row r="511">
          <cell r="F511" t="str">
            <v>HA.3113</v>
          </cell>
          <cell r="Q511">
            <v>0</v>
          </cell>
        </row>
        <row r="512">
          <cell r="Q512">
            <v>0</v>
          </cell>
        </row>
        <row r="513">
          <cell r="Q513">
            <v>0</v>
          </cell>
        </row>
        <row r="514">
          <cell r="Q514">
            <v>0</v>
          </cell>
        </row>
        <row r="515">
          <cell r="Q515">
            <v>0</v>
          </cell>
        </row>
        <row r="516">
          <cell r="F516" t="str">
            <v>KA.2120</v>
          </cell>
          <cell r="Q516">
            <v>0</v>
          </cell>
        </row>
        <row r="517">
          <cell r="Q517">
            <v>0</v>
          </cell>
        </row>
        <row r="518">
          <cell r="Q518">
            <v>0</v>
          </cell>
        </row>
        <row r="519">
          <cell r="Q519">
            <v>0</v>
          </cell>
        </row>
        <row r="520">
          <cell r="F520"/>
          <cell r="Q520">
            <v>0</v>
          </cell>
        </row>
        <row r="521">
          <cell r="F521" t="str">
            <v>IA.1130</v>
          </cell>
          <cell r="Q521">
            <v>0</v>
          </cell>
        </row>
        <row r="522">
          <cell r="F522" t="str">
            <v>IA.1130</v>
          </cell>
          <cell r="Q522">
            <v>0</v>
          </cell>
        </row>
        <row r="523">
          <cell r="F523" t="str">
            <v>RA.1215</v>
          </cell>
          <cell r="Q523">
            <v>0</v>
          </cell>
        </row>
        <row r="524">
          <cell r="F524" t="str">
            <v>GG.2114</v>
          </cell>
          <cell r="Q524">
            <v>0</v>
          </cell>
        </row>
        <row r="525">
          <cell r="F525" t="str">
            <v>PA.1214</v>
          </cell>
          <cell r="Q525">
            <v>0</v>
          </cell>
        </row>
        <row r="526">
          <cell r="F526" t="str">
            <v>UB.1110</v>
          </cell>
          <cell r="Q526">
            <v>0</v>
          </cell>
        </row>
        <row r="527">
          <cell r="F527" t="str">
            <v>UC.3110</v>
          </cell>
          <cell r="Q527">
            <v>0</v>
          </cell>
        </row>
        <row r="528">
          <cell r="F528" t="str">
            <v>BA.1512</v>
          </cell>
          <cell r="Q528">
            <v>0</v>
          </cell>
        </row>
        <row r="529">
          <cell r="F529" t="str">
            <v>ZJ.7275</v>
          </cell>
          <cell r="Q529">
            <v>0</v>
          </cell>
        </row>
        <row r="530">
          <cell r="F530" t="str">
            <v>BB.1112</v>
          </cell>
          <cell r="Q530">
            <v>0</v>
          </cell>
        </row>
        <row r="531">
          <cell r="F531" t="str">
            <v>NA.1530</v>
          </cell>
        </row>
        <row r="532">
          <cell r="F532" t="str">
            <v>NA.1610SR</v>
          </cell>
        </row>
        <row r="533">
          <cell r="F533" t="str">
            <v>TT</v>
          </cell>
        </row>
        <row r="534">
          <cell r="F534" t="str">
            <v>NB.3110</v>
          </cell>
        </row>
        <row r="535">
          <cell r="F535" t="str">
            <v>UC.2230R</v>
          </cell>
        </row>
        <row r="536">
          <cell r="F536" t="str">
            <v>UC.2230</v>
          </cell>
        </row>
        <row r="537">
          <cell r="Q537">
            <v>0</v>
          </cell>
        </row>
        <row r="538">
          <cell r="F538" t="str">
            <v>BD.1312</v>
          </cell>
          <cell r="Q538">
            <v>6.97</v>
          </cell>
        </row>
        <row r="539">
          <cell r="F539" t="str">
            <v>BB.1212</v>
          </cell>
          <cell r="Q539">
            <v>400</v>
          </cell>
        </row>
        <row r="540">
          <cell r="F540" t="str">
            <v>TT</v>
          </cell>
          <cell r="Q540">
            <v>520</v>
          </cell>
        </row>
        <row r="541">
          <cell r="F541" t="str">
            <v>BK.5112</v>
          </cell>
          <cell r="Q541">
            <v>40.229999999999997</v>
          </cell>
        </row>
        <row r="542">
          <cell r="F542" t="str">
            <v>B13-4/CÑ79/12</v>
          </cell>
          <cell r="Q542">
            <v>295</v>
          </cell>
        </row>
        <row r="543">
          <cell r="F543" t="str">
            <v>B3-13e/CÑ79/12</v>
          </cell>
          <cell r="Q543">
            <v>0.2</v>
          </cell>
        </row>
        <row r="544">
          <cell r="F544" t="str">
            <v>ZJ.7272</v>
          </cell>
          <cell r="Q544">
            <v>0.55000000000000004</v>
          </cell>
        </row>
        <row r="545">
          <cell r="F545" t="str">
            <v>VB.4111</v>
          </cell>
          <cell r="Q545">
            <v>0</v>
          </cell>
        </row>
        <row r="546">
          <cell r="F546" t="str">
            <v>TT</v>
          </cell>
          <cell r="Q546">
            <v>0</v>
          </cell>
        </row>
        <row r="547">
          <cell r="Q547">
            <v>0</v>
          </cell>
        </row>
        <row r="548">
          <cell r="Q548">
            <v>0</v>
          </cell>
        </row>
        <row r="549">
          <cell r="F549" t="str">
            <v>BA.1442</v>
          </cell>
          <cell r="Q549">
            <v>15.310156250000002</v>
          </cell>
        </row>
        <row r="550">
          <cell r="F550" t="str">
            <v>HA.1111SR</v>
          </cell>
          <cell r="Q550">
            <v>0.33750000000000002</v>
          </cell>
        </row>
        <row r="551">
          <cell r="F551" t="str">
            <v>HA.1213</v>
          </cell>
          <cell r="Q551">
            <v>1.2675000000000001</v>
          </cell>
        </row>
        <row r="552">
          <cell r="F552" t="str">
            <v>KA.1220</v>
          </cell>
          <cell r="Q552">
            <v>4.8000000000000008E-2</v>
          </cell>
        </row>
        <row r="553">
          <cell r="Q553">
            <v>9.0000000000000011E-3</v>
          </cell>
        </row>
        <row r="554">
          <cell r="Q554">
            <v>3.9000000000000007E-2</v>
          </cell>
        </row>
        <row r="555">
          <cell r="F555" t="str">
            <v>HA.2313</v>
          </cell>
          <cell r="Q555">
            <v>0.98549999999999982</v>
          </cell>
        </row>
        <row r="556">
          <cell r="F556" t="str">
            <v>KA.2120</v>
          </cell>
          <cell r="Q556">
            <v>0.13139999999999999</v>
          </cell>
        </row>
        <row r="557">
          <cell r="F557" t="str">
            <v>IA.2311</v>
          </cell>
          <cell r="Q557">
            <v>1.566E-2</v>
          </cell>
        </row>
        <row r="558">
          <cell r="F558" t="str">
            <v>IA.2321</v>
          </cell>
          <cell r="Q558">
            <v>0.19496999999999998</v>
          </cell>
        </row>
        <row r="559">
          <cell r="F559" t="str">
            <v>PA.1214</v>
          </cell>
          <cell r="Q559">
            <v>10.35</v>
          </cell>
        </row>
        <row r="560">
          <cell r="Q560">
            <v>10.08</v>
          </cell>
        </row>
        <row r="561">
          <cell r="Q561">
            <v>0.27</v>
          </cell>
        </row>
        <row r="562">
          <cell r="F562" t="str">
            <v>UB.1110</v>
          </cell>
          <cell r="Q562">
            <v>0</v>
          </cell>
        </row>
        <row r="563">
          <cell r="F563" t="str">
            <v>UC.3110</v>
          </cell>
          <cell r="Q563">
            <v>0</v>
          </cell>
        </row>
        <row r="564">
          <cell r="F564" t="str">
            <v>BB.1111</v>
          </cell>
          <cell r="Q564">
            <v>0</v>
          </cell>
        </row>
        <row r="565">
          <cell r="F565" t="str">
            <v>NA.1530</v>
          </cell>
          <cell r="Q565">
            <v>0.33868999999999999</v>
          </cell>
        </row>
        <row r="566">
          <cell r="F566" t="str">
            <v>NB.3110</v>
          </cell>
          <cell r="Q566">
            <v>0</v>
          </cell>
        </row>
        <row r="567">
          <cell r="F567" t="str">
            <v>TT</v>
          </cell>
          <cell r="Q567">
            <v>0</v>
          </cell>
        </row>
        <row r="568">
          <cell r="F568" t="str">
            <v>TT</v>
          </cell>
          <cell r="Q568">
            <v>0</v>
          </cell>
        </row>
        <row r="569">
          <cell r="F569" t="str">
            <v>TT</v>
          </cell>
          <cell r="Q569">
            <v>0</v>
          </cell>
        </row>
        <row r="570">
          <cell r="Q570">
            <v>0</v>
          </cell>
        </row>
        <row r="571">
          <cell r="F571" t="str">
            <v>BA.1312</v>
          </cell>
          <cell r="Q571">
            <v>0</v>
          </cell>
        </row>
        <row r="572">
          <cell r="Q572">
            <v>14.665875000000003</v>
          </cell>
        </row>
        <row r="573">
          <cell r="Q573">
            <v>193.24265625000001</v>
          </cell>
        </row>
        <row r="574">
          <cell r="Q574">
            <v>24.345562500000003</v>
          </cell>
        </row>
        <row r="575">
          <cell r="Q575">
            <v>21.208000000000002</v>
          </cell>
        </row>
        <row r="576">
          <cell r="F576" t="str">
            <v>HA.1111SR</v>
          </cell>
          <cell r="Q576">
            <v>0</v>
          </cell>
        </row>
        <row r="577">
          <cell r="Q577">
            <v>0.28799999999999998</v>
          </cell>
        </row>
        <row r="578">
          <cell r="Q578">
            <v>3.2160000000000002</v>
          </cell>
        </row>
        <row r="579">
          <cell r="Q579">
            <v>0.504</v>
          </cell>
        </row>
        <row r="580">
          <cell r="F580" t="str">
            <v>HA.1213</v>
          </cell>
          <cell r="Q580">
            <v>0</v>
          </cell>
        </row>
        <row r="581">
          <cell r="Q581">
            <v>0.6</v>
          </cell>
        </row>
        <row r="582">
          <cell r="Q582">
            <v>6.0299999999999994</v>
          </cell>
        </row>
        <row r="583">
          <cell r="Q583">
            <v>1.08</v>
          </cell>
        </row>
        <row r="584">
          <cell r="F584" t="str">
            <v>KA.1220</v>
          </cell>
          <cell r="Q584">
            <v>0</v>
          </cell>
        </row>
        <row r="585">
          <cell r="Q585">
            <v>9.5999999999999992E-3</v>
          </cell>
        </row>
        <row r="586">
          <cell r="Q586">
            <v>0.13400000000000001</v>
          </cell>
        </row>
        <row r="587">
          <cell r="Q587">
            <v>1.5599999999999996E-2</v>
          </cell>
        </row>
        <row r="588">
          <cell r="F588" t="str">
            <v>KA.1220</v>
          </cell>
          <cell r="Q588">
            <v>0</v>
          </cell>
        </row>
        <row r="589">
          <cell r="Q589">
            <v>2.4E-2</v>
          </cell>
        </row>
        <row r="590">
          <cell r="Q590">
            <v>0.3216</v>
          </cell>
        </row>
        <row r="591">
          <cell r="Q591">
            <v>3.9599999999999996E-2</v>
          </cell>
        </row>
        <row r="592">
          <cell r="F592" t="str">
            <v>HA.3113</v>
          </cell>
          <cell r="Q592">
            <v>8.636000000000001</v>
          </cell>
        </row>
        <row r="593">
          <cell r="F593" t="str">
            <v>KA.2510</v>
          </cell>
          <cell r="Q593">
            <v>0</v>
          </cell>
        </row>
        <row r="594">
          <cell r="F594" t="str">
            <v>IA.2311</v>
          </cell>
          <cell r="Q594">
            <v>0.13038999999999998</v>
          </cell>
        </row>
        <row r="595">
          <cell r="F595" t="str">
            <v>IA.2321</v>
          </cell>
          <cell r="Q595">
            <v>0.55161000000000004</v>
          </cell>
        </row>
        <row r="596">
          <cell r="F596" t="str">
            <v>GG.2114</v>
          </cell>
          <cell r="Q596">
            <v>15.113</v>
          </cell>
        </row>
        <row r="597">
          <cell r="F597" t="str">
            <v>PA.1214</v>
          </cell>
          <cell r="Q597">
            <v>323.84999999999997</v>
          </cell>
        </row>
        <row r="598">
          <cell r="F598" t="str">
            <v>UB.1110</v>
          </cell>
          <cell r="Q598">
            <v>323.84999999999997</v>
          </cell>
        </row>
        <row r="599">
          <cell r="F599" t="str">
            <v>UC.3110</v>
          </cell>
          <cell r="Q599">
            <v>323.84999999999997</v>
          </cell>
        </row>
        <row r="600">
          <cell r="F600" t="str">
            <v>BB.1111</v>
          </cell>
          <cell r="Q600">
            <v>0</v>
          </cell>
        </row>
        <row r="601">
          <cell r="F601" t="str">
            <v>NA.1530</v>
          </cell>
          <cell r="Q601">
            <v>5.4208800000000004</v>
          </cell>
        </row>
        <row r="602">
          <cell r="F602" t="str">
            <v>NB.3110</v>
          </cell>
          <cell r="Q602">
            <v>0</v>
          </cell>
        </row>
        <row r="603">
          <cell r="F603" t="str">
            <v>UC.2230</v>
          </cell>
          <cell r="Q603">
            <v>0</v>
          </cell>
        </row>
        <row r="604">
          <cell r="F604" t="str">
            <v>UC.2230</v>
          </cell>
          <cell r="Q604">
            <v>0</v>
          </cell>
        </row>
        <row r="605">
          <cell r="Q605">
            <v>0</v>
          </cell>
        </row>
        <row r="606">
          <cell r="F606" t="str">
            <v>.2230_x0002_TT_x0008__x0007_NB.3110_x0007_UC.2230_x0007_UC.22	HA.1121SR	HA.1121SR_x0007_HA.1223_x0007_KA.1220</v>
          </cell>
          <cell r="Q606">
            <v>0</v>
          </cell>
        </row>
        <row r="607">
          <cell r="F607" t="str">
            <v>BA.1442</v>
          </cell>
          <cell r="Q607">
            <v>29.647479166666667</v>
          </cell>
        </row>
        <row r="608">
          <cell r="F608" t="str">
            <v>HA.1121SR</v>
          </cell>
          <cell r="Q608">
            <v>0.79900000000000004</v>
          </cell>
        </row>
        <row r="609">
          <cell r="F609" t="str">
            <v>HA.1223</v>
          </cell>
          <cell r="Q609">
            <v>4.05</v>
          </cell>
        </row>
        <row r="610">
          <cell r="F610" t="str">
            <v>KA.1220</v>
          </cell>
          <cell r="Q610">
            <v>0</v>
          </cell>
        </row>
        <row r="611">
          <cell r="Q611">
            <v>1.2800000000000002E-2</v>
          </cell>
        </row>
        <row r="612">
          <cell r="Q612">
            <v>7.1999999999999995E-2</v>
          </cell>
        </row>
        <row r="613">
          <cell r="F613" t="str">
            <v>HA.2333</v>
          </cell>
          <cell r="Q613">
            <v>2.2931999999999997</v>
          </cell>
        </row>
        <row r="614">
          <cell r="F614" t="str">
            <v>KA.2120</v>
          </cell>
          <cell r="Q614">
            <v>0.13103999999999999</v>
          </cell>
        </row>
        <row r="615">
          <cell r="F615" t="str">
            <v>IA.1110</v>
          </cell>
          <cell r="Q615">
            <v>4.2340000000000003E-2</v>
          </cell>
        </row>
        <row r="616">
          <cell r="F616" t="str">
            <v>IA.1120</v>
          </cell>
          <cell r="Q616">
            <v>0.37439999999999996</v>
          </cell>
        </row>
        <row r="617">
          <cell r="F617" t="str">
            <v>TT</v>
          </cell>
          <cell r="Q617">
            <v>54.4</v>
          </cell>
        </row>
        <row r="618">
          <cell r="F618" t="str">
            <v>RA.1215</v>
          </cell>
          <cell r="Q618">
            <v>1.9599999999999997</v>
          </cell>
        </row>
        <row r="619">
          <cell r="F619" t="str">
            <v>BB.1112</v>
          </cell>
          <cell r="Q619">
            <v>0</v>
          </cell>
        </row>
        <row r="620">
          <cell r="Q620">
            <v>0</v>
          </cell>
        </row>
        <row r="621">
          <cell r="F621" t="str">
            <v>BA.1442</v>
          </cell>
          <cell r="Q621">
            <v>39.472041666666669</v>
          </cell>
        </row>
        <row r="622">
          <cell r="F622" t="str">
            <v>HA.1121SR</v>
          </cell>
          <cell r="Q622">
            <v>0.71250000000000002</v>
          </cell>
        </row>
        <row r="623">
          <cell r="F623" t="str">
            <v>HA.1223</v>
          </cell>
          <cell r="Q623">
            <v>3.7949999999999995</v>
          </cell>
        </row>
        <row r="624">
          <cell r="F624" t="str">
            <v>KA.1220</v>
          </cell>
          <cell r="Q624">
            <v>0</v>
          </cell>
        </row>
        <row r="625">
          <cell r="Q625">
            <v>8.199999999999999E-3</v>
          </cell>
        </row>
        <row r="626">
          <cell r="Q626">
            <v>4.6799999999999994E-2</v>
          </cell>
        </row>
        <row r="627">
          <cell r="F627" t="str">
            <v>HA.2333</v>
          </cell>
          <cell r="Q627">
            <v>1.4405999999999999</v>
          </cell>
        </row>
        <row r="628">
          <cell r="F628" t="str">
            <v>KA.2120</v>
          </cell>
          <cell r="Q628">
            <v>8.231999999999999E-2</v>
          </cell>
        </row>
        <row r="629">
          <cell r="F629" t="str">
            <v>IA.1110</v>
          </cell>
          <cell r="Q629">
            <v>2.3280000000000002E-2</v>
          </cell>
        </row>
        <row r="630">
          <cell r="F630" t="str">
            <v>IA.1120</v>
          </cell>
          <cell r="Q630">
            <v>0.29837000000000002</v>
          </cell>
        </row>
        <row r="631">
          <cell r="F631" t="str">
            <v>TT</v>
          </cell>
          <cell r="Q631">
            <v>38.159999999999997</v>
          </cell>
        </row>
        <row r="632">
          <cell r="F632" t="str">
            <v>RA.1215</v>
          </cell>
          <cell r="Q632">
            <v>0.97999999999999987</v>
          </cell>
        </row>
        <row r="633">
          <cell r="F633" t="str">
            <v>BB.1112</v>
          </cell>
          <cell r="Q633">
            <v>0</v>
          </cell>
        </row>
        <row r="634">
          <cell r="Q634">
            <v>0</v>
          </cell>
        </row>
        <row r="635">
          <cell r="F635" t="str">
            <v>BA.1442</v>
          </cell>
          <cell r="Q635">
            <v>94.153645833333343</v>
          </cell>
        </row>
        <row r="636">
          <cell r="F636" t="str">
            <v>HA.1111SR</v>
          </cell>
          <cell r="Q636">
            <v>7.6799999999999988</v>
          </cell>
        </row>
        <row r="637">
          <cell r="F637" t="str">
            <v>HA.1213</v>
          </cell>
          <cell r="Q637">
            <v>23.519999999999996</v>
          </cell>
        </row>
        <row r="638">
          <cell r="F638" t="str">
            <v>KA.1220</v>
          </cell>
          <cell r="Q638">
            <v>0</v>
          </cell>
        </row>
        <row r="639">
          <cell r="Q639">
            <v>0.192</v>
          </cell>
        </row>
        <row r="640">
          <cell r="Q640">
            <v>0.67199999999999993</v>
          </cell>
        </row>
        <row r="641">
          <cell r="F641" t="str">
            <v>HA.2333</v>
          </cell>
          <cell r="Q641">
            <v>6.4008000000000003</v>
          </cell>
        </row>
        <row r="642">
          <cell r="F642" t="str">
            <v>KA.2120</v>
          </cell>
          <cell r="Q642">
            <v>0.42671999999999999</v>
          </cell>
        </row>
        <row r="643">
          <cell r="F643" t="str">
            <v>IA.1130</v>
          </cell>
          <cell r="Q643">
            <v>0.378</v>
          </cell>
        </row>
        <row r="644">
          <cell r="F644" t="str">
            <v>IA.1130</v>
          </cell>
          <cell r="Q644">
            <v>3.5802</v>
          </cell>
        </row>
        <row r="645">
          <cell r="F645" t="str">
            <v>TT</v>
          </cell>
          <cell r="Q645">
            <v>816</v>
          </cell>
        </row>
        <row r="646">
          <cell r="F646" t="str">
            <v>RA.1215</v>
          </cell>
          <cell r="Q646">
            <v>21.599999999999998</v>
          </cell>
        </row>
        <row r="647">
          <cell r="F647" t="str">
            <v>BB.1112</v>
          </cell>
          <cell r="Q647">
            <v>475.89062500000011</v>
          </cell>
        </row>
        <row r="648">
          <cell r="Q648">
            <v>0</v>
          </cell>
        </row>
        <row r="649">
          <cell r="F649" t="str">
            <v>67/QÑ-BCN</v>
          </cell>
          <cell r="Q649">
            <v>0</v>
          </cell>
        </row>
        <row r="650">
          <cell r="Q650">
            <v>4.1360799999999998</v>
          </cell>
        </row>
        <row r="651">
          <cell r="Q651">
            <v>2.0072E-2</v>
          </cell>
        </row>
        <row r="652">
          <cell r="Q652">
            <v>2.2048000000000002E-2</v>
          </cell>
        </row>
        <row r="653">
          <cell r="Q653">
            <v>5.3508000000000007E-2</v>
          </cell>
        </row>
        <row r="654">
          <cell r="F654" t="str">
            <v>67/QÑ-BCN</v>
          </cell>
          <cell r="Q654">
            <v>0</v>
          </cell>
        </row>
        <row r="655">
          <cell r="Q655">
            <v>5.1116000000000001</v>
          </cell>
        </row>
        <row r="656">
          <cell r="Q656">
            <v>2.0072E-2</v>
          </cell>
        </row>
        <row r="657">
          <cell r="Q657">
            <v>2.2048000000000002E-2</v>
          </cell>
        </row>
        <row r="658">
          <cell r="Q658">
            <v>7.3892000000000013E-2</v>
          </cell>
        </row>
        <row r="659">
          <cell r="F659" t="str">
            <v>67/QÑ-BCN</v>
          </cell>
          <cell r="Q659">
            <v>0</v>
          </cell>
        </row>
        <row r="660">
          <cell r="Q660">
            <v>0</v>
          </cell>
        </row>
        <row r="661">
          <cell r="Q661">
            <v>0</v>
          </cell>
        </row>
        <row r="662">
          <cell r="Q662">
            <v>0</v>
          </cell>
        </row>
        <row r="663">
          <cell r="Q663">
            <v>0</v>
          </cell>
        </row>
        <row r="664">
          <cell r="F664" t="str">
            <v>66/QÑ-BCN</v>
          </cell>
          <cell r="Q664">
            <v>0</v>
          </cell>
        </row>
        <row r="665">
          <cell r="Q665">
            <v>0</v>
          </cell>
        </row>
        <row r="666">
          <cell r="F666" t="str">
            <v>BA.1442</v>
          </cell>
          <cell r="Q666">
            <v>0</v>
          </cell>
        </row>
        <row r="667">
          <cell r="F667" t="str">
            <v>HA.1111SR</v>
          </cell>
          <cell r="Q667">
            <v>0</v>
          </cell>
        </row>
        <row r="668">
          <cell r="F668" t="str">
            <v>HA.1213</v>
          </cell>
          <cell r="Q668">
            <v>0</v>
          </cell>
        </row>
        <row r="669">
          <cell r="F669" t="str">
            <v>KA.1220</v>
          </cell>
          <cell r="Q669">
            <v>0</v>
          </cell>
        </row>
        <row r="670">
          <cell r="Q670">
            <v>0</v>
          </cell>
        </row>
        <row r="671">
          <cell r="Q671">
            <v>0</v>
          </cell>
        </row>
        <row r="672">
          <cell r="F672" t="str">
            <v>HA.2333</v>
          </cell>
          <cell r="Q672">
            <v>0</v>
          </cell>
        </row>
        <row r="673">
          <cell r="F673" t="str">
            <v>KA.2120</v>
          </cell>
          <cell r="Q673">
            <v>0</v>
          </cell>
        </row>
        <row r="674">
          <cell r="F674" t="str">
            <v>IA.1110</v>
          </cell>
          <cell r="Q674">
            <v>0</v>
          </cell>
        </row>
        <row r="675">
          <cell r="F675" t="str">
            <v>IA.1120</v>
          </cell>
          <cell r="Q675">
            <v>0</v>
          </cell>
        </row>
        <row r="676">
          <cell r="F676" t="str">
            <v>TT</v>
          </cell>
          <cell r="Q676">
            <v>0</v>
          </cell>
        </row>
        <row r="677">
          <cell r="F677" t="str">
            <v>RA.1215</v>
          </cell>
          <cell r="Q677">
            <v>0</v>
          </cell>
        </row>
        <row r="678">
          <cell r="Q678">
            <v>0</v>
          </cell>
        </row>
        <row r="679">
          <cell r="F679" t="str">
            <v>BA.1442</v>
          </cell>
          <cell r="Q679">
            <v>11.171448750000003</v>
          </cell>
        </row>
        <row r="680">
          <cell r="F680" t="str">
            <v>HA.1111SR</v>
          </cell>
          <cell r="Q680">
            <v>0.33265500000000009</v>
          </cell>
        </row>
        <row r="681">
          <cell r="F681" t="str">
            <v>HA.1213</v>
          </cell>
          <cell r="Q681">
            <v>1.12582</v>
          </cell>
        </row>
        <row r="682">
          <cell r="F682" t="str">
            <v>KA.1220</v>
          </cell>
          <cell r="Q682">
            <v>0</v>
          </cell>
        </row>
        <row r="683">
          <cell r="Q683">
            <v>5.3200000000000001E-3</v>
          </cell>
        </row>
        <row r="684">
          <cell r="Q684">
            <v>1.968E-2</v>
          </cell>
        </row>
        <row r="685">
          <cell r="F685" t="str">
            <v>HA.2333</v>
          </cell>
          <cell r="Q685">
            <v>0.40739999999999998</v>
          </cell>
        </row>
        <row r="686">
          <cell r="F686" t="str">
            <v>KA.2120</v>
          </cell>
          <cell r="Q686">
            <v>3.2980000000000002E-2</v>
          </cell>
        </row>
        <row r="687">
          <cell r="F687" t="str">
            <v>IA.1110</v>
          </cell>
          <cell r="Q687">
            <v>0.12494</v>
          </cell>
        </row>
        <row r="688">
          <cell r="F688" t="str">
            <v>TT</v>
          </cell>
          <cell r="Q688">
            <v>11.16</v>
          </cell>
        </row>
        <row r="689">
          <cell r="F689" t="str">
            <v>RA.1215</v>
          </cell>
          <cell r="Q689">
            <v>0.42</v>
          </cell>
        </row>
        <row r="690">
          <cell r="F690" t="str">
            <v>BB.1111</v>
          </cell>
          <cell r="Q690">
            <v>0</v>
          </cell>
        </row>
        <row r="691">
          <cell r="F691" t="str">
            <v>67/QÑ-BCN</v>
          </cell>
          <cell r="Q691">
            <v>0</v>
          </cell>
        </row>
        <row r="692">
          <cell r="Q692">
            <v>0.20044999999999999</v>
          </cell>
        </row>
        <row r="693">
          <cell r="Q693">
            <v>0.28488000000000002</v>
          </cell>
        </row>
        <row r="694">
          <cell r="Q694">
            <v>2.7264000000000004E-3</v>
          </cell>
        </row>
        <row r="695">
          <cell r="Q695">
            <v>2.9780000000000002E-3</v>
          </cell>
        </row>
        <row r="696">
          <cell r="Q696">
            <v>1.5407999999999999E-3</v>
          </cell>
        </row>
        <row r="697">
          <cell r="Q697">
            <v>6.2111999999999992E-3</v>
          </cell>
        </row>
        <row r="698">
          <cell r="Q698">
            <v>1.2672E-3</v>
          </cell>
        </row>
        <row r="699">
          <cell r="F699" t="str">
            <v>66/QÑ-BCN</v>
          </cell>
          <cell r="Q699">
            <v>0</v>
          </cell>
        </row>
        <row r="700">
          <cell r="Q700">
            <v>0</v>
          </cell>
        </row>
        <row r="701">
          <cell r="F701" t="str">
            <v>BA.1442</v>
          </cell>
          <cell r="Q701">
            <v>0</v>
          </cell>
        </row>
        <row r="702">
          <cell r="F702" t="str">
            <v>HA.1111SR</v>
          </cell>
          <cell r="Q702">
            <v>0</v>
          </cell>
        </row>
        <row r="703">
          <cell r="F703" t="str">
            <v>HA.1213</v>
          </cell>
          <cell r="Q703">
            <v>0</v>
          </cell>
        </row>
        <row r="704">
          <cell r="F704" t="str">
            <v>KA.1220</v>
          </cell>
          <cell r="Q704">
            <v>0</v>
          </cell>
        </row>
        <row r="705">
          <cell r="Q705">
            <v>0</v>
          </cell>
        </row>
        <row r="706">
          <cell r="Q706">
            <v>0</v>
          </cell>
        </row>
        <row r="707">
          <cell r="F707" t="str">
            <v>HA.2333</v>
          </cell>
          <cell r="Q707">
            <v>0</v>
          </cell>
        </row>
        <row r="708">
          <cell r="F708" t="str">
            <v>KA.2120</v>
          </cell>
          <cell r="Q708">
            <v>0</v>
          </cell>
        </row>
        <row r="709">
          <cell r="F709" t="str">
            <v>IA.1130</v>
          </cell>
          <cell r="Q709">
            <v>0</v>
          </cell>
        </row>
        <row r="710">
          <cell r="F710" t="str">
            <v>IA.1130</v>
          </cell>
          <cell r="Q710">
            <v>0</v>
          </cell>
        </row>
        <row r="711">
          <cell r="F711" t="str">
            <v>TT</v>
          </cell>
          <cell r="Q711">
            <v>0</v>
          </cell>
        </row>
        <row r="712">
          <cell r="F712" t="str">
            <v>RA.1215</v>
          </cell>
          <cell r="Q712">
            <v>0</v>
          </cell>
        </row>
        <row r="713">
          <cell r="F713" t="str">
            <v>BB.1111</v>
          </cell>
          <cell r="Q713">
            <v>0</v>
          </cell>
        </row>
        <row r="714">
          <cell r="Q714">
            <v>0</v>
          </cell>
        </row>
        <row r="715">
          <cell r="F715" t="str">
            <v>BA.1442</v>
          </cell>
          <cell r="Q715">
            <v>509.57698353333342</v>
          </cell>
        </row>
        <row r="716">
          <cell r="F716" t="str">
            <v>HA.1121SR</v>
          </cell>
          <cell r="Q716">
            <v>4.3680000000000012</v>
          </cell>
        </row>
        <row r="717">
          <cell r="F717" t="str">
            <v>HA.1223</v>
          </cell>
          <cell r="Q717">
            <v>32</v>
          </cell>
        </row>
        <row r="718">
          <cell r="F718" t="str">
            <v>KA.1220</v>
          </cell>
          <cell r="Q718">
            <v>0</v>
          </cell>
        </row>
        <row r="719">
          <cell r="Q719">
            <v>3.7600000000000001E-2</v>
          </cell>
        </row>
        <row r="720">
          <cell r="Q720">
            <v>0.28800000000000003</v>
          </cell>
        </row>
        <row r="721">
          <cell r="F721" t="str">
            <v>HA.2333</v>
          </cell>
          <cell r="Q721">
            <v>21.330000000000002</v>
          </cell>
        </row>
        <row r="722">
          <cell r="F722" t="str">
            <v>KA.2120</v>
          </cell>
          <cell r="Q722">
            <v>0.56879999999999997</v>
          </cell>
        </row>
        <row r="723">
          <cell r="F723" t="str">
            <v>IA.1130</v>
          </cell>
          <cell r="Q723">
            <v>0.48704000000000003</v>
          </cell>
        </row>
        <row r="724">
          <cell r="F724" t="str">
            <v>IA.1130</v>
          </cell>
          <cell r="Q724">
            <v>2.2308400000000002</v>
          </cell>
        </row>
        <row r="725">
          <cell r="F725" t="str">
            <v>IA.1130</v>
          </cell>
          <cell r="Q725">
            <v>0.99199999999999999</v>
          </cell>
        </row>
        <row r="726">
          <cell r="F726" t="str">
            <v>TT</v>
          </cell>
          <cell r="Q726">
            <v>723.2</v>
          </cell>
        </row>
        <row r="727">
          <cell r="F727" t="str">
            <v>RA.1215</v>
          </cell>
          <cell r="Q727">
            <v>9</v>
          </cell>
        </row>
        <row r="728">
          <cell r="F728" t="str">
            <v>BB.1112</v>
          </cell>
          <cell r="Q728">
            <v>509.57698353333342</v>
          </cell>
        </row>
        <row r="729">
          <cell r="F729" t="str">
            <v>CA.2213</v>
          </cell>
          <cell r="Q729">
            <v>64</v>
          </cell>
        </row>
        <row r="730">
          <cell r="F730" t="str">
            <v>BB.1111</v>
          </cell>
          <cell r="Q730">
            <v>17.472000000000005</v>
          </cell>
        </row>
        <row r="731">
          <cell r="Q731">
            <v>0</v>
          </cell>
        </row>
        <row r="732">
          <cell r="F732" t="str">
            <v>BA.1442</v>
          </cell>
          <cell r="Q732">
            <v>146.88400243333336</v>
          </cell>
        </row>
        <row r="733">
          <cell r="F733" t="str">
            <v>HA.1121SR</v>
          </cell>
          <cell r="Q733">
            <v>1.5540000000000003</v>
          </cell>
        </row>
        <row r="734">
          <cell r="F734" t="str">
            <v>HA.1223</v>
          </cell>
          <cell r="Q734">
            <v>11.200000000000001</v>
          </cell>
        </row>
        <row r="735">
          <cell r="F735" t="str">
            <v>KA.1220</v>
          </cell>
          <cell r="Q735">
            <v>0</v>
          </cell>
        </row>
        <row r="736">
          <cell r="Q736">
            <v>1.5800000000000002E-2</v>
          </cell>
        </row>
        <row r="737">
          <cell r="Q737">
            <v>0.12</v>
          </cell>
        </row>
        <row r="738">
          <cell r="F738" t="str">
            <v>HA.2333</v>
          </cell>
          <cell r="Q738">
            <v>8.4150000000000009</v>
          </cell>
        </row>
        <row r="739">
          <cell r="F739" t="str">
            <v>KA.2120</v>
          </cell>
          <cell r="Q739">
            <v>0.22440000000000002</v>
          </cell>
        </row>
        <row r="740">
          <cell r="F740" t="str">
            <v>IA.1110</v>
          </cell>
          <cell r="Q740">
            <v>0.19059999999999999</v>
          </cell>
        </row>
        <row r="741">
          <cell r="F741" t="str">
            <v>IA.1120</v>
          </cell>
          <cell r="Q741">
            <v>0.78483999999999998</v>
          </cell>
        </row>
        <row r="742">
          <cell r="F742" t="str">
            <v>IA.1130</v>
          </cell>
          <cell r="Q742">
            <v>0.41599999999999998</v>
          </cell>
        </row>
        <row r="743">
          <cell r="F743" t="str">
            <v>TT</v>
          </cell>
          <cell r="Q743">
            <v>361.6</v>
          </cell>
        </row>
        <row r="744">
          <cell r="F744" t="str">
            <v>RA.1215</v>
          </cell>
          <cell r="Q744">
            <v>4.5</v>
          </cell>
        </row>
        <row r="745">
          <cell r="F745" t="str">
            <v>BB.1111</v>
          </cell>
          <cell r="Q745">
            <v>146.88400243333336</v>
          </cell>
        </row>
        <row r="746">
          <cell r="F746" t="str">
            <v>CA.2213</v>
          </cell>
          <cell r="Q746">
            <v>22.400000000000002</v>
          </cell>
        </row>
        <row r="747">
          <cell r="F747" t="str">
            <v>BB.1111</v>
          </cell>
          <cell r="Q747">
            <v>6.2160000000000011</v>
          </cell>
        </row>
        <row r="748">
          <cell r="Q748">
            <v>0</v>
          </cell>
        </row>
        <row r="749">
          <cell r="F749" t="str">
            <v>67/QÑ-BCN</v>
          </cell>
          <cell r="Q749">
            <v>0</v>
          </cell>
        </row>
        <row r="750">
          <cell r="Q750">
            <v>2.564E-2</v>
          </cell>
        </row>
        <row r="751">
          <cell r="Q751">
            <v>0.56279999999999997</v>
          </cell>
        </row>
        <row r="752">
          <cell r="Q752">
            <v>2.6257300000000003</v>
          </cell>
        </row>
        <row r="753">
          <cell r="Q753">
            <v>5.5036700000000005</v>
          </cell>
        </row>
        <row r="754">
          <cell r="Q754">
            <v>2.1024599999999998</v>
          </cell>
        </row>
        <row r="755">
          <cell r="Q755">
            <v>0.180169</v>
          </cell>
        </row>
        <row r="756">
          <cell r="Q756">
            <v>7.4496000000000007E-2</v>
          </cell>
        </row>
        <row r="757">
          <cell r="Q757">
            <v>9.3799999999999994E-2</v>
          </cell>
        </row>
        <row r="758">
          <cell r="F758" t="str">
            <v>66/QÑ-BCN</v>
          </cell>
          <cell r="Q758">
            <v>0</v>
          </cell>
        </row>
        <row r="759">
          <cell r="Q759">
            <v>0</v>
          </cell>
        </row>
        <row r="760">
          <cell r="F760" t="str">
            <v>BA.1442</v>
          </cell>
          <cell r="Q760">
            <v>33.207687499999999</v>
          </cell>
        </row>
        <row r="761">
          <cell r="F761" t="str">
            <v>HA.1111SR</v>
          </cell>
          <cell r="Q761">
            <v>0.67500000000000004</v>
          </cell>
        </row>
        <row r="762">
          <cell r="F762" t="str">
            <v>HA.1213</v>
          </cell>
          <cell r="Q762">
            <v>2.0280000000000005</v>
          </cell>
        </row>
        <row r="763">
          <cell r="F763" t="str">
            <v>KA.1220</v>
          </cell>
          <cell r="Q763">
            <v>0</v>
          </cell>
        </row>
        <row r="764">
          <cell r="Q764">
            <v>1.8000000000000002E-2</v>
          </cell>
        </row>
        <row r="765">
          <cell r="Q765">
            <v>6.2399999999999997E-2</v>
          </cell>
        </row>
        <row r="766">
          <cell r="F766" t="str">
            <v>HA.2333</v>
          </cell>
          <cell r="Q766">
            <v>1.7549999999999999</v>
          </cell>
        </row>
        <row r="767">
          <cell r="F767" t="str">
            <v>KA.2120</v>
          </cell>
          <cell r="Q767">
            <v>0.14039999999999997</v>
          </cell>
        </row>
        <row r="768">
          <cell r="F768" t="str">
            <v>IA.1110</v>
          </cell>
          <cell r="Q768">
            <v>4.4580000000000002E-2</v>
          </cell>
        </row>
        <row r="769">
          <cell r="F769" t="str">
            <v>IA.1120</v>
          </cell>
          <cell r="Q769">
            <v>0.29879999999999995</v>
          </cell>
        </row>
        <row r="770">
          <cell r="F770" t="str">
            <v>TT</v>
          </cell>
          <cell r="Q770">
            <v>44.64</v>
          </cell>
        </row>
        <row r="771">
          <cell r="F771" t="str">
            <v>RA.1215</v>
          </cell>
          <cell r="Q771">
            <v>1.5</v>
          </cell>
        </row>
        <row r="772">
          <cell r="F772" t="str">
            <v>BB.1111</v>
          </cell>
          <cell r="Q772">
            <v>33.207687499999999</v>
          </cell>
        </row>
        <row r="773">
          <cell r="F773" t="str">
            <v>ZJ.7272</v>
          </cell>
          <cell r="Q773">
            <v>0.06</v>
          </cell>
        </row>
        <row r="774">
          <cell r="Q774">
            <v>0</v>
          </cell>
        </row>
        <row r="775">
          <cell r="F775" t="str">
            <v>BA.1442</v>
          </cell>
          <cell r="Q775">
            <v>8.7437812499999996</v>
          </cell>
        </row>
        <row r="776">
          <cell r="F776" t="str">
            <v>HA.1111SR</v>
          </cell>
          <cell r="Q776">
            <v>0.16200000000000003</v>
          </cell>
        </row>
        <row r="777">
          <cell r="F777" t="str">
            <v>HA.1213</v>
          </cell>
          <cell r="Q777">
            <v>0.76800000000000013</v>
          </cell>
        </row>
        <row r="778">
          <cell r="F778" t="str">
            <v>KA.1220</v>
          </cell>
          <cell r="Q778">
            <v>0</v>
          </cell>
        </row>
        <row r="779">
          <cell r="Q779">
            <v>3.6000000000000003E-3</v>
          </cell>
        </row>
        <row r="780">
          <cell r="Q780">
            <v>1.9199999999999998E-2</v>
          </cell>
        </row>
        <row r="781">
          <cell r="F781" t="str">
            <v>HA.2333</v>
          </cell>
          <cell r="Q781">
            <v>0.35392500000000005</v>
          </cell>
        </row>
        <row r="782">
          <cell r="F782" t="str">
            <v>KA.2120</v>
          </cell>
          <cell r="Q782">
            <v>2.5739999999999999E-2</v>
          </cell>
        </row>
        <row r="783">
          <cell r="F783" t="str">
            <v>IA.1110</v>
          </cell>
          <cell r="Q783">
            <v>6.6100000000000004E-3</v>
          </cell>
        </row>
        <row r="784">
          <cell r="F784" t="str">
            <v>IA.1120</v>
          </cell>
          <cell r="Q784">
            <v>9.0660000000000004E-2</v>
          </cell>
        </row>
        <row r="785">
          <cell r="F785" t="str">
            <v>TT</v>
          </cell>
          <cell r="Q785">
            <v>8.9600000000000009</v>
          </cell>
        </row>
        <row r="786">
          <cell r="F786" t="str">
            <v>RA.1215</v>
          </cell>
          <cell r="Q786">
            <v>0.30250000000000005</v>
          </cell>
        </row>
        <row r="787">
          <cell r="F787" t="str">
            <v>BB.1111</v>
          </cell>
          <cell r="Q787">
            <v>8.7437812499999996</v>
          </cell>
        </row>
        <row r="788">
          <cell r="Q788">
            <v>0</v>
          </cell>
        </row>
        <row r="789">
          <cell r="F789" t="str">
            <v>67/QÑ-BCN</v>
          </cell>
          <cell r="Q789">
            <v>0</v>
          </cell>
        </row>
        <row r="790">
          <cell r="Q790">
            <v>0.13841999999999999</v>
          </cell>
        </row>
        <row r="791">
          <cell r="Q791">
            <v>1.4760000000000001E-3</v>
          </cell>
        </row>
        <row r="792">
          <cell r="Q792">
            <v>4.5440000000000004E-4</v>
          </cell>
        </row>
        <row r="793">
          <cell r="Q793">
            <v>3.5632000000000003E-3</v>
          </cell>
        </row>
        <row r="794">
          <cell r="Q794">
            <v>1.1496E-3</v>
          </cell>
        </row>
        <row r="795">
          <cell r="Q795">
            <v>2.7456000000000001E-2</v>
          </cell>
        </row>
        <row r="796">
          <cell r="F796" t="str">
            <v>66/QÑ-BCN</v>
          </cell>
          <cell r="Q796">
            <v>0</v>
          </cell>
        </row>
        <row r="797">
          <cell r="Q797">
            <v>0</v>
          </cell>
        </row>
        <row r="798">
          <cell r="Q798">
            <v>0</v>
          </cell>
        </row>
        <row r="799">
          <cell r="Q799">
            <v>0</v>
          </cell>
        </row>
        <row r="800">
          <cell r="F800" t="str">
            <v>BA.1442</v>
          </cell>
          <cell r="Q800">
            <v>11.605999999999998</v>
          </cell>
        </row>
        <row r="801">
          <cell r="F801" t="str">
            <v>HA.1111SR</v>
          </cell>
          <cell r="Q801">
            <v>0.12149999999999998</v>
          </cell>
        </row>
        <row r="802">
          <cell r="F802" t="str">
            <v>HA.1213</v>
          </cell>
          <cell r="Q802">
            <v>0.29399999999999998</v>
          </cell>
        </row>
        <row r="803">
          <cell r="F803" t="str">
            <v>KA.1220</v>
          </cell>
          <cell r="Q803">
            <v>0</v>
          </cell>
        </row>
        <row r="804">
          <cell r="Q804">
            <v>5.4000000000000003E-3</v>
          </cell>
        </row>
        <row r="805">
          <cell r="Q805">
            <v>1.6799999999999995E-2</v>
          </cell>
        </row>
        <row r="806">
          <cell r="F806" t="str">
            <v>HA.2313</v>
          </cell>
          <cell r="Q806">
            <v>0.13200000000000003</v>
          </cell>
        </row>
        <row r="807">
          <cell r="F807" t="str">
            <v>KA.2120</v>
          </cell>
          <cell r="Q807">
            <v>2.64E-2</v>
          </cell>
        </row>
        <row r="808">
          <cell r="F808" t="str">
            <v>B3-13e/CÑ79/57C</v>
          </cell>
          <cell r="Q808">
            <v>0.36499999999999999</v>
          </cell>
        </row>
        <row r="809">
          <cell r="Q809">
            <v>0</v>
          </cell>
        </row>
        <row r="810">
          <cell r="F810" t="str">
            <v>BA.1442</v>
          </cell>
          <cell r="Q810">
            <v>38.789333333333332</v>
          </cell>
        </row>
        <row r="811">
          <cell r="F811" t="str">
            <v>HA.1111SR</v>
          </cell>
          <cell r="Q811">
            <v>0.4840000000000001</v>
          </cell>
        </row>
        <row r="812">
          <cell r="F812" t="str">
            <v>HA.1213</v>
          </cell>
          <cell r="Q812">
            <v>1.2960000000000003</v>
          </cell>
        </row>
        <row r="813">
          <cell r="F813" t="str">
            <v>KA.1220</v>
          </cell>
          <cell r="Q813">
            <v>0</v>
          </cell>
        </row>
        <row r="814">
          <cell r="Q814">
            <v>1.7600000000000001E-2</v>
          </cell>
        </row>
        <row r="815">
          <cell r="Q815">
            <v>5.7600000000000005E-2</v>
          </cell>
        </row>
        <row r="816">
          <cell r="F816" t="str">
            <v>HA.2313</v>
          </cell>
          <cell r="Q816">
            <v>0.48000000000000009</v>
          </cell>
        </row>
        <row r="817">
          <cell r="F817" t="str">
            <v>KA.2120</v>
          </cell>
          <cell r="Q817">
            <v>9.6000000000000016E-2</v>
          </cell>
        </row>
        <row r="818">
          <cell r="F818" t="str">
            <v>B3-13e/CÑ79/57C</v>
          </cell>
          <cell r="Q818">
            <v>1.452</v>
          </cell>
        </row>
        <row r="819">
          <cell r="Q819">
            <v>0</v>
          </cell>
        </row>
        <row r="820">
          <cell r="F820" t="str">
            <v>BA.1442</v>
          </cell>
          <cell r="Q820">
            <v>5.9406666666666679</v>
          </cell>
        </row>
        <row r="821">
          <cell r="F821" t="str">
            <v>HA.1111SR</v>
          </cell>
          <cell r="Q821">
            <v>8.450000000000002E-2</v>
          </cell>
        </row>
        <row r="822">
          <cell r="F822" t="str">
            <v>HA.1213</v>
          </cell>
          <cell r="Q822">
            <v>0.27225000000000005</v>
          </cell>
        </row>
        <row r="823">
          <cell r="F823" t="str">
            <v>KA.1220</v>
          </cell>
          <cell r="Q823">
            <v>0</v>
          </cell>
        </row>
        <row r="824">
          <cell r="Q824">
            <v>2.5999999999999999E-3</v>
          </cell>
        </row>
        <row r="825">
          <cell r="Q825">
            <v>9.9000000000000008E-3</v>
          </cell>
        </row>
        <row r="826">
          <cell r="F826" t="str">
            <v>HA.2313</v>
          </cell>
          <cell r="Q826">
            <v>6.0000000000000012E-2</v>
          </cell>
        </row>
        <row r="827">
          <cell r="F827" t="str">
            <v>KA.2120</v>
          </cell>
          <cell r="Q827">
            <v>1.2000000000000002E-2</v>
          </cell>
        </row>
        <row r="828">
          <cell r="F828" t="str">
            <v>B3-13e/CÑ79/57C</v>
          </cell>
          <cell r="Q828">
            <v>0.254</v>
          </cell>
        </row>
        <row r="829">
          <cell r="Q829">
            <v>0</v>
          </cell>
        </row>
        <row r="830">
          <cell r="F830" t="str">
            <v>BA.1442</v>
          </cell>
          <cell r="Q830">
            <v>19.394666666666666</v>
          </cell>
        </row>
        <row r="831">
          <cell r="F831" t="str">
            <v>HA.1111SR</v>
          </cell>
          <cell r="Q831">
            <v>0.24200000000000005</v>
          </cell>
        </row>
        <row r="832">
          <cell r="F832" t="str">
            <v>HA.1213</v>
          </cell>
          <cell r="Q832">
            <v>0.64800000000000013</v>
          </cell>
        </row>
        <row r="833">
          <cell r="F833" t="str">
            <v>KA.1220</v>
          </cell>
          <cell r="Q833">
            <v>0</v>
          </cell>
        </row>
        <row r="834">
          <cell r="Q834">
            <v>8.8000000000000005E-3</v>
          </cell>
        </row>
        <row r="835">
          <cell r="Q835">
            <v>2.8800000000000003E-2</v>
          </cell>
        </row>
        <row r="836">
          <cell r="F836" t="str">
            <v>HA.2313</v>
          </cell>
          <cell r="Q836">
            <v>0.36</v>
          </cell>
        </row>
        <row r="837">
          <cell r="F837" t="str">
            <v>KA.2120</v>
          </cell>
          <cell r="Q837">
            <v>0.06</v>
          </cell>
        </row>
        <row r="838">
          <cell r="F838" t="str">
            <v>B3-13e/CÑ79/57C</v>
          </cell>
          <cell r="Q838">
            <v>0.72599999999999998</v>
          </cell>
        </row>
        <row r="839">
          <cell r="Q839">
            <v>0</v>
          </cell>
        </row>
        <row r="840">
          <cell r="F840" t="str">
            <v>BA.1442</v>
          </cell>
          <cell r="Q840">
            <v>17.822000000000003</v>
          </cell>
        </row>
        <row r="841">
          <cell r="F841" t="str">
            <v>HA.1111SR</v>
          </cell>
          <cell r="Q841">
            <v>0.25350000000000006</v>
          </cell>
        </row>
        <row r="842">
          <cell r="F842" t="str">
            <v>HA.1213</v>
          </cell>
          <cell r="Q842">
            <v>0.81675000000000009</v>
          </cell>
        </row>
        <row r="843">
          <cell r="F843" t="str">
            <v>KA.1220</v>
          </cell>
          <cell r="Q843">
            <v>0</v>
          </cell>
        </row>
        <row r="844">
          <cell r="Q844">
            <v>7.7999999999999996E-3</v>
          </cell>
        </row>
        <row r="845">
          <cell r="Q845">
            <v>2.9700000000000004E-2</v>
          </cell>
        </row>
        <row r="846">
          <cell r="F846" t="str">
            <v>HA.2313</v>
          </cell>
          <cell r="Q846">
            <v>0.27</v>
          </cell>
        </row>
        <row r="847">
          <cell r="F847" t="str">
            <v>KA.2120</v>
          </cell>
          <cell r="Q847">
            <v>4.4999999999999998E-2</v>
          </cell>
        </row>
        <row r="848">
          <cell r="F848" t="str">
            <v>B3-13e/CÑ79/57C</v>
          </cell>
          <cell r="Q848">
            <v>0.76200000000000001</v>
          </cell>
        </row>
        <row r="849">
          <cell r="Q849">
            <v>0</v>
          </cell>
        </row>
        <row r="850">
          <cell r="F850" t="str">
            <v>BA.1442</v>
          </cell>
          <cell r="Q850">
            <v>23.762666666666671</v>
          </cell>
        </row>
        <row r="851">
          <cell r="F851" t="str">
            <v>HA.1111SR</v>
          </cell>
          <cell r="Q851">
            <v>0.33800000000000008</v>
          </cell>
        </row>
        <row r="852">
          <cell r="F852" t="str">
            <v>HA.1213</v>
          </cell>
          <cell r="Q852">
            <v>1.0890000000000002</v>
          </cell>
        </row>
        <row r="853">
          <cell r="F853" t="str">
            <v>KA.1220</v>
          </cell>
          <cell r="Q853">
            <v>0</v>
          </cell>
        </row>
        <row r="854">
          <cell r="Q854">
            <v>1.04E-2</v>
          </cell>
        </row>
        <row r="855">
          <cell r="Q855">
            <v>3.9600000000000003E-2</v>
          </cell>
        </row>
        <row r="856">
          <cell r="F856" t="str">
            <v>HA.2313</v>
          </cell>
          <cell r="Q856">
            <v>0.44999999999999996</v>
          </cell>
        </row>
        <row r="857">
          <cell r="F857" t="str">
            <v>KA.2120</v>
          </cell>
          <cell r="Q857">
            <v>6.6000000000000003E-2</v>
          </cell>
        </row>
        <row r="858">
          <cell r="F858" t="str">
            <v>B3-13e/CÑ79/57C</v>
          </cell>
          <cell r="Q858">
            <v>1.014</v>
          </cell>
        </row>
        <row r="859">
          <cell r="Q859">
            <v>0</v>
          </cell>
        </row>
        <row r="860">
          <cell r="F860" t="str">
            <v>BA.1442</v>
          </cell>
          <cell r="Q860">
            <v>32.573333333333338</v>
          </cell>
        </row>
        <row r="861">
          <cell r="F861" t="str">
            <v>HA.1111SR</v>
          </cell>
          <cell r="Q861">
            <v>0.4875000000000001</v>
          </cell>
        </row>
        <row r="862">
          <cell r="F862" t="str">
            <v>HA.1213</v>
          </cell>
          <cell r="Q862">
            <v>1.6087500000000001</v>
          </cell>
        </row>
        <row r="863">
          <cell r="F863" t="str">
            <v>KA.1220</v>
          </cell>
          <cell r="Q863">
            <v>0</v>
          </cell>
        </row>
        <row r="864">
          <cell r="Q864">
            <v>1.3999999999999999E-2</v>
          </cell>
        </row>
        <row r="865">
          <cell r="Q865">
            <v>5.4000000000000013E-2</v>
          </cell>
        </row>
        <row r="866">
          <cell r="F866" t="str">
            <v>HA.2313</v>
          </cell>
          <cell r="Q866">
            <v>0.46875</v>
          </cell>
        </row>
        <row r="867">
          <cell r="F867" t="str">
            <v>KA.2120</v>
          </cell>
          <cell r="Q867">
            <v>7.4999999999999997E-2</v>
          </cell>
        </row>
        <row r="868">
          <cell r="F868" t="str">
            <v>B3-13e/CÑ79/57C</v>
          </cell>
          <cell r="Q868">
            <v>1.464</v>
          </cell>
        </row>
        <row r="869">
          <cell r="Q869">
            <v>0</v>
          </cell>
        </row>
        <row r="870">
          <cell r="F870" t="str">
            <v>IA.1110</v>
          </cell>
          <cell r="Q870">
            <v>0.15073</v>
          </cell>
        </row>
        <row r="871">
          <cell r="F871" t="str">
            <v>IA.1120</v>
          </cell>
          <cell r="Q871">
            <v>0.70115000000000005</v>
          </cell>
        </row>
        <row r="872">
          <cell r="F872" t="str">
            <v>IA.1130</v>
          </cell>
          <cell r="Q872">
            <v>2.5649999999999999E-2</v>
          </cell>
        </row>
        <row r="873">
          <cell r="Q873">
            <v>0</v>
          </cell>
        </row>
        <row r="874">
          <cell r="F874" t="str">
            <v>HA.2313</v>
          </cell>
          <cell r="Q874">
            <v>0.17750812500000002</v>
          </cell>
        </row>
        <row r="875">
          <cell r="F875" t="str">
            <v>HA.2313</v>
          </cell>
          <cell r="Q875">
            <v>0</v>
          </cell>
        </row>
        <row r="876">
          <cell r="Q876">
            <v>0.11400000000000003</v>
          </cell>
        </row>
        <row r="877">
          <cell r="Q877">
            <v>0.30800000000000005</v>
          </cell>
        </row>
        <row r="878">
          <cell r="Q878">
            <v>0.94560000000000011</v>
          </cell>
        </row>
        <row r="879">
          <cell r="Q879">
            <v>1.1549999999999998</v>
          </cell>
        </row>
        <row r="880">
          <cell r="Q880">
            <v>1.155</v>
          </cell>
        </row>
        <row r="881">
          <cell r="F881" t="str">
            <v>HA.2313</v>
          </cell>
          <cell r="Q881">
            <v>0</v>
          </cell>
        </row>
        <row r="882">
          <cell r="Q882">
            <v>0.48599999999999999</v>
          </cell>
        </row>
        <row r="883">
          <cell r="Q883">
            <v>1.265625</v>
          </cell>
        </row>
        <row r="884">
          <cell r="F884" t="str">
            <v>KA.2120</v>
          </cell>
          <cell r="Q884">
            <v>0</v>
          </cell>
        </row>
        <row r="885">
          <cell r="Q885">
            <v>2.2800000000000001E-2</v>
          </cell>
        </row>
        <row r="886">
          <cell r="Q886">
            <v>6.1600000000000002E-2</v>
          </cell>
        </row>
        <row r="887">
          <cell r="Q887">
            <v>0.18912000000000001</v>
          </cell>
        </row>
        <row r="888">
          <cell r="Q888">
            <v>0.1925</v>
          </cell>
        </row>
        <row r="889">
          <cell r="Q889">
            <v>0.16940000000000002</v>
          </cell>
        </row>
        <row r="890">
          <cell r="Q890">
            <v>8.1000000000000003E-2</v>
          </cell>
        </row>
        <row r="891">
          <cell r="Q891">
            <v>0.20250000000000001</v>
          </cell>
        </row>
        <row r="892">
          <cell r="Q892">
            <v>0</v>
          </cell>
        </row>
        <row r="893">
          <cell r="F893" t="str">
            <v>IA.2211</v>
          </cell>
          <cell r="Q893">
            <v>0.22339999999999999</v>
          </cell>
        </row>
        <row r="894">
          <cell r="F894" t="str">
            <v>IA.2221</v>
          </cell>
          <cell r="Q894">
            <v>0.84001999999999999</v>
          </cell>
        </row>
        <row r="895">
          <cell r="F895" t="str">
            <v>ZJ.1170x2</v>
          </cell>
          <cell r="Q895">
            <v>9.1499999999999998E-2</v>
          </cell>
        </row>
        <row r="896">
          <cell r="Q896">
            <v>0</v>
          </cell>
        </row>
        <row r="897">
          <cell r="F897" t="str">
            <v>HA.3113</v>
          </cell>
          <cell r="Q897">
            <v>0</v>
          </cell>
        </row>
        <row r="898">
          <cell r="Q898">
            <v>0.55600000000000005</v>
          </cell>
        </row>
        <row r="899">
          <cell r="Q899">
            <v>0.222</v>
          </cell>
        </row>
        <row r="900">
          <cell r="Q900">
            <v>0.222</v>
          </cell>
        </row>
        <row r="901">
          <cell r="Q901">
            <v>0.378</v>
          </cell>
        </row>
        <row r="902">
          <cell r="Q902">
            <v>0.39</v>
          </cell>
        </row>
        <row r="903">
          <cell r="Q903">
            <v>0.72399999999999998</v>
          </cell>
        </row>
        <row r="904">
          <cell r="Q904">
            <v>1.2</v>
          </cell>
        </row>
        <row r="905">
          <cell r="Q905">
            <v>1.2</v>
          </cell>
        </row>
        <row r="906">
          <cell r="Q906">
            <v>0.13200000000000001</v>
          </cell>
        </row>
        <row r="907">
          <cell r="Q907">
            <v>0.67200000000000004</v>
          </cell>
        </row>
        <row r="908">
          <cell r="Q908">
            <v>0.27200000000000002</v>
          </cell>
        </row>
        <row r="909">
          <cell r="Q909">
            <v>0.65600000000000003</v>
          </cell>
        </row>
        <row r="910">
          <cell r="Q910">
            <v>0.189</v>
          </cell>
        </row>
        <row r="911">
          <cell r="F911" t="str">
            <v>KA.2120</v>
          </cell>
          <cell r="Q911">
            <v>0</v>
          </cell>
        </row>
        <row r="912">
          <cell r="Q912">
            <v>6.9599999999999995E-2</v>
          </cell>
        </row>
        <row r="913">
          <cell r="Q913">
            <v>3.1200000000000002E-2</v>
          </cell>
        </row>
        <row r="914">
          <cell r="Q914">
            <v>3.1200000000000002E-2</v>
          </cell>
        </row>
        <row r="915">
          <cell r="Q915">
            <v>5.5200000000000006E-2</v>
          </cell>
        </row>
        <row r="916">
          <cell r="Q916">
            <v>5.5200000000000006E-2</v>
          </cell>
        </row>
        <row r="917">
          <cell r="Q917">
            <v>9.3599999999999989E-2</v>
          </cell>
        </row>
        <row r="918">
          <cell r="Q918">
            <v>0.17280000000000001</v>
          </cell>
        </row>
        <row r="919">
          <cell r="Q919">
            <v>0.17280000000000001</v>
          </cell>
        </row>
        <row r="920">
          <cell r="Q920">
            <v>1.9199999999999998E-2</v>
          </cell>
        </row>
        <row r="921">
          <cell r="Q921">
            <v>9.6000000000000016E-2</v>
          </cell>
        </row>
        <row r="922">
          <cell r="Q922">
            <v>4.3200000000000009E-2</v>
          </cell>
        </row>
        <row r="923">
          <cell r="Q923">
            <v>0.1008</v>
          </cell>
        </row>
        <row r="924">
          <cell r="Q924">
            <v>3.2400000000000005E-2</v>
          </cell>
        </row>
        <row r="925">
          <cell r="Q925">
            <v>0</v>
          </cell>
        </row>
        <row r="926">
          <cell r="F926" t="str">
            <v>IA.2311</v>
          </cell>
          <cell r="Q926">
            <v>0.21381</v>
          </cell>
        </row>
        <row r="927">
          <cell r="F927" t="str">
            <v>IA.2321</v>
          </cell>
          <cell r="Q927">
            <v>0.72297999999999996</v>
          </cell>
        </row>
        <row r="928">
          <cell r="F928" t="str">
            <v>IA.2331</v>
          </cell>
          <cell r="Q928">
            <v>2.9100000000000001E-2</v>
          </cell>
        </row>
        <row r="929">
          <cell r="Q929">
            <v>0</v>
          </cell>
        </row>
        <row r="930">
          <cell r="F930" t="str">
            <v>HA.3113</v>
          </cell>
          <cell r="Q930">
            <v>0</v>
          </cell>
        </row>
        <row r="931">
          <cell r="Q931">
            <v>0.69599999999999995</v>
          </cell>
        </row>
        <row r="932">
          <cell r="Q932">
            <v>0.52800000000000002</v>
          </cell>
        </row>
        <row r="933">
          <cell r="Q933">
            <v>0.246</v>
          </cell>
        </row>
        <row r="934">
          <cell r="Q934">
            <v>0.39200000000000002</v>
          </cell>
        </row>
        <row r="935">
          <cell r="Q935">
            <v>0.26400000000000001</v>
          </cell>
        </row>
        <row r="936">
          <cell r="Q936">
            <v>0.249</v>
          </cell>
        </row>
        <row r="937">
          <cell r="Q937">
            <v>0.108</v>
          </cell>
        </row>
        <row r="938">
          <cell r="Q938">
            <v>0.52200000000000002</v>
          </cell>
        </row>
        <row r="939">
          <cell r="Q939">
            <v>0.70199999999999996</v>
          </cell>
        </row>
        <row r="940">
          <cell r="Q940">
            <v>0.39800000000000002</v>
          </cell>
        </row>
        <row r="941">
          <cell r="Q941">
            <v>0.20100000000000001</v>
          </cell>
        </row>
        <row r="942">
          <cell r="Q942">
            <v>0.11600000000000001</v>
          </cell>
        </row>
        <row r="943">
          <cell r="Q943">
            <v>0.156</v>
          </cell>
        </row>
        <row r="944">
          <cell r="F944" t="str">
            <v>KA.2210</v>
          </cell>
          <cell r="Q944">
            <v>0</v>
          </cell>
        </row>
        <row r="945">
          <cell r="Q945">
            <v>7.5600000000000001E-2</v>
          </cell>
        </row>
        <row r="946">
          <cell r="Q946">
            <v>5.16E-2</v>
          </cell>
        </row>
        <row r="947">
          <cell r="Q947">
            <v>2.4000000000000004E-2</v>
          </cell>
        </row>
        <row r="948">
          <cell r="Q948">
            <v>4.5000000000000012E-2</v>
          </cell>
        </row>
        <row r="949">
          <cell r="Q949">
            <v>2.7000000000000003E-2</v>
          </cell>
        </row>
        <row r="950">
          <cell r="Q950">
            <v>2.7000000000000003E-2</v>
          </cell>
        </row>
        <row r="951">
          <cell r="Q951">
            <v>1.6200000000000003E-2</v>
          </cell>
        </row>
        <row r="952">
          <cell r="Q952">
            <v>0</v>
          </cell>
        </row>
        <row r="953">
          <cell r="Q953">
            <v>0</v>
          </cell>
        </row>
        <row r="954">
          <cell r="Q954">
            <v>0</v>
          </cell>
        </row>
        <row r="955">
          <cell r="Q955">
            <v>0</v>
          </cell>
        </row>
        <row r="956">
          <cell r="Q956">
            <v>0</v>
          </cell>
        </row>
        <row r="957">
          <cell r="Q957">
            <v>0</v>
          </cell>
        </row>
        <row r="958">
          <cell r="Q958">
            <v>0</v>
          </cell>
        </row>
        <row r="959">
          <cell r="F959" t="str">
            <v>IA.2311</v>
          </cell>
          <cell r="Q959">
            <v>9.937E-2</v>
          </cell>
        </row>
        <row r="960">
          <cell r="F960" t="str">
            <v>IA.2321</v>
          </cell>
          <cell r="Q960">
            <v>0.42752000000000001</v>
          </cell>
        </row>
        <row r="961">
          <cell r="Q961">
            <v>0</v>
          </cell>
        </row>
        <row r="962">
          <cell r="F962" t="str">
            <v>HA.3213</v>
          </cell>
          <cell r="Q962">
            <v>3.3</v>
          </cell>
        </row>
        <row r="963">
          <cell r="F963" t="str">
            <v>KA.2310</v>
          </cell>
          <cell r="Q963">
            <v>0</v>
          </cell>
        </row>
        <row r="964">
          <cell r="Q964">
            <v>0.33279999999999998</v>
          </cell>
        </row>
        <row r="965">
          <cell r="Q965">
            <v>0.08</v>
          </cell>
        </row>
        <row r="966">
          <cell r="F966" t="str">
            <v>IA.2511</v>
          </cell>
          <cell r="Q966">
            <v>0.28689999999999999</v>
          </cell>
        </row>
        <row r="967">
          <cell r="Q967">
            <v>0</v>
          </cell>
        </row>
        <row r="968">
          <cell r="F968" t="str">
            <v>HA.3113</v>
          </cell>
          <cell r="Q968">
            <v>0</v>
          </cell>
        </row>
        <row r="969">
          <cell r="Q969">
            <v>1.206</v>
          </cell>
        </row>
        <row r="970">
          <cell r="Q970">
            <v>1.206</v>
          </cell>
        </row>
        <row r="971">
          <cell r="Q971">
            <v>1.5680000000000001</v>
          </cell>
        </row>
        <row r="972">
          <cell r="Q972">
            <v>1.206</v>
          </cell>
        </row>
        <row r="973">
          <cell r="Q973">
            <v>0.76700000000000002</v>
          </cell>
        </row>
        <row r="974">
          <cell r="Q974">
            <v>2.2709999999999999</v>
          </cell>
        </row>
        <row r="975">
          <cell r="Q975">
            <v>0.19</v>
          </cell>
        </row>
        <row r="976">
          <cell r="Q976">
            <v>1.1779999999999999</v>
          </cell>
        </row>
        <row r="977">
          <cell r="Q977">
            <v>1.1779999999999999</v>
          </cell>
        </row>
        <row r="978">
          <cell r="Q978">
            <v>0.92800000000000005</v>
          </cell>
        </row>
        <row r="979">
          <cell r="F979" t="str">
            <v>KA.2210</v>
          </cell>
          <cell r="Q979">
            <v>0</v>
          </cell>
        </row>
        <row r="980">
          <cell r="Q980">
            <v>0.12960000000000002</v>
          </cell>
        </row>
        <row r="981">
          <cell r="Q981">
            <v>0.12960000000000002</v>
          </cell>
        </row>
        <row r="982">
          <cell r="Q982">
            <v>0.16848000000000002</v>
          </cell>
        </row>
        <row r="983">
          <cell r="Q983">
            <v>5.4000000000000006E-2</v>
          </cell>
        </row>
        <row r="984">
          <cell r="Q984">
            <v>8.6999999999999994E-2</v>
          </cell>
        </row>
        <row r="985">
          <cell r="Q985">
            <v>0.26100000000000001</v>
          </cell>
        </row>
        <row r="986">
          <cell r="Q986">
            <v>2.3399999999999997E-2</v>
          </cell>
        </row>
        <row r="987">
          <cell r="Q987">
            <v>0.1404</v>
          </cell>
        </row>
        <row r="988">
          <cell r="Q988">
            <v>0.1404</v>
          </cell>
        </row>
        <row r="989">
          <cell r="Q989">
            <v>0.11699999999999999</v>
          </cell>
        </row>
        <row r="990">
          <cell r="Q990">
            <v>0</v>
          </cell>
        </row>
        <row r="991">
          <cell r="F991" t="str">
            <v>IA.2311</v>
          </cell>
          <cell r="Q991">
            <v>0.20530000000000001</v>
          </cell>
        </row>
        <row r="992">
          <cell r="F992" t="str">
            <v>IA.2321</v>
          </cell>
          <cell r="Q992">
            <v>1.11334</v>
          </cell>
        </row>
        <row r="993">
          <cell r="F993" t="str">
            <v>IA.2331</v>
          </cell>
          <cell r="Q993">
            <v>2.4170000000000001E-2</v>
          </cell>
        </row>
        <row r="994">
          <cell r="Q994">
            <v>0</v>
          </cell>
        </row>
        <row r="995">
          <cell r="F995" t="str">
            <v>HA.3213</v>
          </cell>
          <cell r="Q995">
            <v>34.130000000000003</v>
          </cell>
        </row>
        <row r="996">
          <cell r="F996" t="str">
            <v>KA.2310</v>
          </cell>
          <cell r="Q996">
            <v>0</v>
          </cell>
        </row>
        <row r="997">
          <cell r="Q997">
            <v>2.5251999999999999</v>
          </cell>
        </row>
        <row r="998">
          <cell r="Q998">
            <v>0.33</v>
          </cell>
        </row>
        <row r="999">
          <cell r="F999" t="str">
            <v>IA.2531</v>
          </cell>
          <cell r="Q999">
            <v>2.37643</v>
          </cell>
        </row>
        <row r="1000">
          <cell r="Q1000">
            <v>0</v>
          </cell>
        </row>
        <row r="1001">
          <cell r="F1001" t="str">
            <v>BA.1412</v>
          </cell>
          <cell r="Q1001">
            <v>0</v>
          </cell>
        </row>
        <row r="1002">
          <cell r="Q1002">
            <v>36.587238716666668</v>
          </cell>
        </row>
        <row r="1003">
          <cell r="Q1003">
            <v>1.0506666666666669</v>
          </cell>
        </row>
        <row r="1004">
          <cell r="F1004" t="str">
            <v>HA.1111SR</v>
          </cell>
          <cell r="Q1004">
            <v>0</v>
          </cell>
        </row>
        <row r="1005">
          <cell r="Q1005">
            <v>0.33800000000000008</v>
          </cell>
        </row>
        <row r="1006">
          <cell r="Q1006">
            <v>7.1500000000000008E-2</v>
          </cell>
        </row>
        <row r="1007">
          <cell r="F1007" t="str">
            <v>KA.1110</v>
          </cell>
          <cell r="Q1007">
            <v>0</v>
          </cell>
        </row>
        <row r="1008">
          <cell r="Q1008">
            <v>5.1999999999999998E-3</v>
          </cell>
        </row>
        <row r="1009">
          <cell r="Q1009">
            <v>2.4000000000000007E-3</v>
          </cell>
        </row>
        <row r="1010">
          <cell r="F1010" t="str">
            <v>HA.3313</v>
          </cell>
          <cell r="Q1010">
            <v>0</v>
          </cell>
        </row>
        <row r="1011">
          <cell r="Q1011">
            <v>1.1519999999999999</v>
          </cell>
        </row>
        <row r="1012">
          <cell r="Q1012">
            <v>0.22000000000000003</v>
          </cell>
        </row>
        <row r="1013">
          <cell r="F1013" t="str">
            <v>KA.1110</v>
          </cell>
          <cell r="Q1013">
            <v>0</v>
          </cell>
        </row>
        <row r="1014">
          <cell r="Q1014">
            <v>1.9199999999999998E-2</v>
          </cell>
        </row>
        <row r="1015">
          <cell r="Q1015">
            <v>8.4000000000000012E-3</v>
          </cell>
        </row>
        <row r="1016">
          <cell r="F1016" t="str">
            <v>IA.2511</v>
          </cell>
          <cell r="Q1016">
            <v>4.5050000000000007E-2</v>
          </cell>
        </row>
        <row r="1017">
          <cell r="F1017" t="str">
            <v>HG.4113</v>
          </cell>
          <cell r="Q1017">
            <v>0</v>
          </cell>
        </row>
        <row r="1018">
          <cell r="Q1018">
            <v>0.2772</v>
          </cell>
        </row>
        <row r="1019">
          <cell r="Q1019">
            <v>4.8999999999999995E-2</v>
          </cell>
        </row>
        <row r="1020">
          <cell r="Q1020">
            <v>6.0840000000000005E-2</v>
          </cell>
        </row>
        <row r="1021">
          <cell r="F1021" t="str">
            <v>KP.2310</v>
          </cell>
          <cell r="Q1021">
            <v>0</v>
          </cell>
        </row>
        <row r="1022">
          <cell r="Q1022">
            <v>2.4720000000000002E-2</v>
          </cell>
        </row>
        <row r="1023">
          <cell r="Q1023">
            <v>2.7999999999999995E-3</v>
          </cell>
        </row>
        <row r="1024">
          <cell r="Q1024">
            <v>3.1200000000000004E-3</v>
          </cell>
        </row>
        <row r="1025">
          <cell r="F1025" t="str">
            <v>IA.3511</v>
          </cell>
          <cell r="Q1025">
            <v>2.6269999999999998E-2</v>
          </cell>
        </row>
        <row r="1026">
          <cell r="F1026" t="str">
            <v>09-09</v>
          </cell>
          <cell r="Q1026">
            <v>196</v>
          </cell>
        </row>
        <row r="1027">
          <cell r="F1027" t="str">
            <v>HA.3113</v>
          </cell>
          <cell r="Q1027">
            <v>0.45</v>
          </cell>
        </row>
        <row r="1028">
          <cell r="F1028" t="str">
            <v>KA.2210</v>
          </cell>
          <cell r="Q1028">
            <v>0</v>
          </cell>
        </row>
        <row r="1029">
          <cell r="F1029" t="str">
            <v>IA.2311</v>
          </cell>
          <cell r="Q1029">
            <v>1.9609999999999999E-2</v>
          </cell>
        </row>
        <row r="1030">
          <cell r="F1030" t="str">
            <v>GG.2214</v>
          </cell>
          <cell r="Q1030">
            <v>0</v>
          </cell>
        </row>
        <row r="1031">
          <cell r="Q1031">
            <v>3.4980000000000011</v>
          </cell>
        </row>
        <row r="1032">
          <cell r="Q1032">
            <v>0.13299999999999998</v>
          </cell>
        </row>
        <row r="1033">
          <cell r="F1033" t="str">
            <v>PA.1214</v>
          </cell>
          <cell r="Q1033">
            <v>0</v>
          </cell>
        </row>
        <row r="1034">
          <cell r="F1034" t="str">
            <v>RB.2125</v>
          </cell>
          <cell r="Q1034">
            <v>3.1200000000000006</v>
          </cell>
        </row>
        <row r="1035">
          <cell r="F1035" t="str">
            <v>TT</v>
          </cell>
          <cell r="Q1035">
            <v>1</v>
          </cell>
        </row>
        <row r="1036">
          <cell r="Q1036">
            <v>0</v>
          </cell>
        </row>
        <row r="1037">
          <cell r="F1037" t="str">
            <v>ZI.2110</v>
          </cell>
          <cell r="Q1037">
            <v>1</v>
          </cell>
        </row>
        <row r="1038">
          <cell r="F1038" t="str">
            <v>ZI.1110</v>
          </cell>
          <cell r="Q1038">
            <v>1</v>
          </cell>
        </row>
        <row r="1039">
          <cell r="F1039" t="str">
            <v>ZI.3110</v>
          </cell>
          <cell r="Q1039">
            <v>1</v>
          </cell>
        </row>
        <row r="1040">
          <cell r="F1040" t="str">
            <v>ZI.6140</v>
          </cell>
          <cell r="Q1040">
            <v>1</v>
          </cell>
        </row>
        <row r="1041">
          <cell r="F1041" t="str">
            <v>ZI.6110</v>
          </cell>
          <cell r="Q1041">
            <v>1</v>
          </cell>
        </row>
        <row r="1042">
          <cell r="F1042" t="str">
            <v>ZI.8110</v>
          </cell>
          <cell r="Q1042">
            <v>1</v>
          </cell>
        </row>
        <row r="1043">
          <cell r="F1043" t="str">
            <v>TT</v>
          </cell>
          <cell r="Q1043">
            <v>1</v>
          </cell>
        </row>
        <row r="1044">
          <cell r="F1044" t="str">
            <v>ZJ.7220</v>
          </cell>
          <cell r="Q1044">
            <v>7.1999999999999995E-2</v>
          </cell>
        </row>
        <row r="1045">
          <cell r="F1045" t="str">
            <v>ZM.1210</v>
          </cell>
          <cell r="Q1045">
            <v>8</v>
          </cell>
        </row>
        <row r="1046">
          <cell r="F1046" t="str">
            <v>ZM.2110</v>
          </cell>
          <cell r="Q1046">
            <v>2</v>
          </cell>
        </row>
        <row r="1047">
          <cell r="F1047" t="str">
            <v>TT</v>
          </cell>
          <cell r="Q1047">
            <v>0</v>
          </cell>
        </row>
        <row r="1048">
          <cell r="F1048" t="str">
            <v>ZJ.7272</v>
          </cell>
          <cell r="Q1048">
            <v>0.15</v>
          </cell>
        </row>
        <row r="1049">
          <cell r="F1049" t="str">
            <v>ZM.1272</v>
          </cell>
          <cell r="Q1049">
            <v>3</v>
          </cell>
        </row>
        <row r="1050">
          <cell r="F1050" t="str">
            <v>ZM.1160</v>
          </cell>
          <cell r="Q1050">
            <v>2</v>
          </cell>
        </row>
        <row r="1051">
          <cell r="F1051" t="str">
            <v>ZI.5120</v>
          </cell>
          <cell r="Q1051">
            <v>1</v>
          </cell>
        </row>
        <row r="1052">
          <cell r="F1052" t="str">
            <v>ZJ.7275</v>
          </cell>
          <cell r="Q1052">
            <v>0.44</v>
          </cell>
        </row>
        <row r="1053">
          <cell r="F1053" t="str">
            <v>ZM.1275</v>
          </cell>
          <cell r="Q1053">
            <v>16</v>
          </cell>
        </row>
        <row r="1054">
          <cell r="F1054" t="str">
            <v>ZM.2240</v>
          </cell>
          <cell r="Q1054">
            <v>16</v>
          </cell>
        </row>
        <row r="1055">
          <cell r="F1055" t="str">
            <v>ZM.1160</v>
          </cell>
          <cell r="Q1055">
            <v>16</v>
          </cell>
        </row>
        <row r="1056">
          <cell r="F1056" t="str">
            <v>TT</v>
          </cell>
          <cell r="Q1056">
            <v>1</v>
          </cell>
        </row>
        <row r="1057">
          <cell r="Q1057">
            <v>0</v>
          </cell>
        </row>
        <row r="1058">
          <cell r="F1058" t="str">
            <v>NB.2120</v>
          </cell>
          <cell r="Q1058">
            <v>0</v>
          </cell>
        </row>
        <row r="1059">
          <cell r="Q1059">
            <v>16</v>
          </cell>
        </row>
        <row r="1060">
          <cell r="Q1060">
            <v>8</v>
          </cell>
        </row>
        <row r="1061">
          <cell r="F1061" t="str">
            <v>NB.2120</v>
          </cell>
          <cell r="Q1061">
            <v>0</v>
          </cell>
        </row>
        <row r="1062">
          <cell r="Q1062">
            <v>19.200000000000003</v>
          </cell>
        </row>
        <row r="1063">
          <cell r="Q1063">
            <v>4.8000000000000007</v>
          </cell>
        </row>
        <row r="1064">
          <cell r="Q1064">
            <v>0.8</v>
          </cell>
        </row>
        <row r="1065">
          <cell r="F1065" t="str">
            <v>NB.2120</v>
          </cell>
          <cell r="Q1065">
            <v>1.4</v>
          </cell>
        </row>
        <row r="1066">
          <cell r="Q1066">
            <v>0</v>
          </cell>
        </row>
        <row r="1067">
          <cell r="F1067" t="str">
            <v>BA.1442</v>
          </cell>
          <cell r="Q1067">
            <v>12.881999999999998</v>
          </cell>
        </row>
        <row r="1068">
          <cell r="F1068" t="str">
            <v>HA.1111</v>
          </cell>
          <cell r="Q1068">
            <v>0</v>
          </cell>
        </row>
        <row r="1069">
          <cell r="Q1069">
            <v>17.809999999999999</v>
          </cell>
        </row>
        <row r="1070">
          <cell r="Q1070">
            <v>11.66</v>
          </cell>
        </row>
        <row r="1071">
          <cell r="Q1071">
            <v>-6</v>
          </cell>
        </row>
        <row r="1072">
          <cell r="F1072" t="str">
            <v>HA.3213</v>
          </cell>
          <cell r="Q1072">
            <v>8.8200000000000014E-2</v>
          </cell>
        </row>
        <row r="1073">
          <cell r="F1073" t="str">
            <v>KP.2310</v>
          </cell>
          <cell r="Q1073">
            <v>1.26E-2</v>
          </cell>
        </row>
        <row r="1074">
          <cell r="F1074" t="str">
            <v>GI.1114</v>
          </cell>
          <cell r="Q1074">
            <v>0.126</v>
          </cell>
        </row>
        <row r="1075">
          <cell r="F1075" t="str">
            <v>GI.2114</v>
          </cell>
          <cell r="Q1075">
            <v>0</v>
          </cell>
        </row>
        <row r="1076">
          <cell r="Q1076">
            <v>7.7</v>
          </cell>
        </row>
        <row r="1077">
          <cell r="Q1077">
            <v>4.62</v>
          </cell>
        </row>
        <row r="1078">
          <cell r="Q1078">
            <v>7.7700000000000014</v>
          </cell>
        </row>
        <row r="1079">
          <cell r="Q1079">
            <v>5.7399999999999993</v>
          </cell>
        </row>
        <row r="1080">
          <cell r="Q1080">
            <v>28.56</v>
          </cell>
        </row>
        <row r="1081">
          <cell r="Q1081">
            <v>1.5400000000000003</v>
          </cell>
        </row>
        <row r="1082">
          <cell r="Q1082">
            <v>5.8100000000000014</v>
          </cell>
        </row>
        <row r="1083">
          <cell r="Q1083">
            <v>6.8600000000000012</v>
          </cell>
        </row>
        <row r="1084">
          <cell r="Q1084">
            <v>-10.040000000000001</v>
          </cell>
        </row>
        <row r="1085">
          <cell r="F1085" t="str">
            <v>GG.2214</v>
          </cell>
          <cell r="Q1085">
            <v>0</v>
          </cell>
        </row>
        <row r="1086">
          <cell r="Q1086">
            <v>5.2219999999999995</v>
          </cell>
        </row>
        <row r="1087">
          <cell r="Q1087">
            <v>4.6619999999999999</v>
          </cell>
        </row>
        <row r="1088">
          <cell r="Q1088">
            <v>2.6640000000000001</v>
          </cell>
        </row>
        <row r="1089">
          <cell r="F1089" t="str">
            <v>GG.2114</v>
          </cell>
          <cell r="Q1089">
            <v>0.35000000000000003</v>
          </cell>
        </row>
        <row r="1090">
          <cell r="F1090" t="str">
            <v>PA.1214</v>
          </cell>
          <cell r="Q1090">
            <v>0</v>
          </cell>
        </row>
        <row r="1091">
          <cell r="F1091" t="str">
            <v>PA.3114</v>
          </cell>
          <cell r="Q1091">
            <v>0</v>
          </cell>
        </row>
        <row r="1092">
          <cell r="Q1092">
            <v>56.7</v>
          </cell>
        </row>
        <row r="1093">
          <cell r="Q1093">
            <v>90.3</v>
          </cell>
        </row>
        <row r="1094">
          <cell r="Q1094">
            <v>38.880000000000003</v>
          </cell>
        </row>
        <row r="1095">
          <cell r="Q1095">
            <v>150.69999999999999</v>
          </cell>
        </row>
        <row r="1096">
          <cell r="Q1096">
            <v>137.34000000000003</v>
          </cell>
        </row>
        <row r="1097">
          <cell r="Q1097">
            <v>18</v>
          </cell>
        </row>
        <row r="1098">
          <cell r="Q1098">
            <v>19.779999999999998</v>
          </cell>
        </row>
        <row r="1099">
          <cell r="Q1099">
            <v>52.219999999999992</v>
          </cell>
        </row>
        <row r="1100">
          <cell r="Q1100">
            <v>6</v>
          </cell>
        </row>
        <row r="1101">
          <cell r="Q1101">
            <v>21.1</v>
          </cell>
        </row>
        <row r="1102">
          <cell r="F1102" t="str">
            <v>PA.4214</v>
          </cell>
          <cell r="Q1102">
            <v>120</v>
          </cell>
        </row>
        <row r="1103">
          <cell r="F1103" t="str">
            <v>QB.4110SR</v>
          </cell>
          <cell r="Q1103">
            <v>0</v>
          </cell>
        </row>
        <row r="1104">
          <cell r="Q1104">
            <v>12.299999999999999</v>
          </cell>
        </row>
        <row r="1105">
          <cell r="Q1105">
            <v>19.5</v>
          </cell>
        </row>
        <row r="1106">
          <cell r="Q1106">
            <v>-1.0499999999999998</v>
          </cell>
        </row>
        <row r="1107">
          <cell r="Q1107">
            <v>-1.2000000000000002</v>
          </cell>
        </row>
        <row r="1108">
          <cell r="F1108" t="str">
            <v>QB.1210</v>
          </cell>
          <cell r="Q1108">
            <v>3.57</v>
          </cell>
        </row>
        <row r="1109">
          <cell r="F1109" t="str">
            <v>RB.2125</v>
          </cell>
          <cell r="Q1109">
            <v>0</v>
          </cell>
        </row>
        <row r="1110">
          <cell r="Q1110">
            <v>109.47999999999999</v>
          </cell>
        </row>
        <row r="1111">
          <cell r="Q1111">
            <v>112.14000000000001</v>
          </cell>
        </row>
        <row r="1112">
          <cell r="Q1112">
            <v>123.2</v>
          </cell>
        </row>
        <row r="1113">
          <cell r="Q1113">
            <v>18</v>
          </cell>
        </row>
        <row r="1114">
          <cell r="Q1114">
            <v>19.779999999999998</v>
          </cell>
        </row>
        <row r="1115">
          <cell r="F1115" t="str">
            <v>UD.3220SR1</v>
          </cell>
          <cell r="Q1115">
            <v>0</v>
          </cell>
        </row>
        <row r="1116">
          <cell r="F1116" t="str">
            <v>UC.4210SR</v>
          </cell>
          <cell r="Q1116">
            <v>0</v>
          </cell>
        </row>
        <row r="1117">
          <cell r="F1117" t="str">
            <v>SA.4110</v>
          </cell>
          <cell r="Q1117">
            <v>0</v>
          </cell>
        </row>
        <row r="1118">
          <cell r="F1118" t="str">
            <v>SA.7111</v>
          </cell>
          <cell r="Q1118">
            <v>0</v>
          </cell>
        </row>
        <row r="1119">
          <cell r="Q1119">
            <v>0</v>
          </cell>
        </row>
        <row r="1120">
          <cell r="Q1120">
            <v>98.439999999999984</v>
          </cell>
        </row>
        <row r="1121">
          <cell r="Q1121">
            <v>58.960000000000008</v>
          </cell>
        </row>
        <row r="1122">
          <cell r="Q1122">
            <v>10.36</v>
          </cell>
        </row>
        <row r="1123">
          <cell r="Q1123">
            <v>8.14</v>
          </cell>
        </row>
        <row r="1124">
          <cell r="Q1124">
            <v>18.130000000000003</v>
          </cell>
        </row>
        <row r="1125">
          <cell r="Q1125">
            <v>-50</v>
          </cell>
        </row>
        <row r="1126">
          <cell r="F1126" t="str">
            <v>SA.7111</v>
          </cell>
          <cell r="Q1126">
            <v>4.18</v>
          </cell>
        </row>
        <row r="1127">
          <cell r="F1127" t="str">
            <v>SA.4110</v>
          </cell>
          <cell r="Q1127">
            <v>45</v>
          </cell>
        </row>
        <row r="1128">
          <cell r="F1128" t="str">
            <v>RC.1110</v>
          </cell>
          <cell r="Q1128">
            <v>0</v>
          </cell>
        </row>
        <row r="1129">
          <cell r="Q1129">
            <v>14.4</v>
          </cell>
        </row>
        <row r="1130">
          <cell r="Q1130">
            <v>13.86</v>
          </cell>
        </row>
        <row r="1131">
          <cell r="Q1131">
            <v>0</v>
          </cell>
        </row>
        <row r="1132">
          <cell r="Q1132">
            <v>0</v>
          </cell>
        </row>
        <row r="1133">
          <cell r="F1133" t="str">
            <v>67/MK-BCN</v>
          </cell>
          <cell r="Q1133">
            <v>0</v>
          </cell>
        </row>
        <row r="1134">
          <cell r="Q1134">
            <v>0</v>
          </cell>
        </row>
        <row r="1135">
          <cell r="Q1135">
            <v>0</v>
          </cell>
        </row>
        <row r="1136">
          <cell r="Q1136">
            <v>0</v>
          </cell>
        </row>
        <row r="1137">
          <cell r="Q1137">
            <v>0</v>
          </cell>
        </row>
        <row r="1138">
          <cell r="F1138" t="str">
            <v>ZM.2120</v>
          </cell>
          <cell r="Q1138">
            <v>0</v>
          </cell>
        </row>
        <row r="1139">
          <cell r="F1139" t="str">
            <v>04.9302/66.BCN</v>
          </cell>
          <cell r="Q1139">
            <v>0</v>
          </cell>
        </row>
        <row r="1140">
          <cell r="Q1140">
            <v>0</v>
          </cell>
        </row>
        <row r="1141">
          <cell r="F1141" t="str">
            <v>67/MK-BCN</v>
          </cell>
          <cell r="Q1141">
            <v>0</v>
          </cell>
        </row>
        <row r="1142">
          <cell r="Q1142">
            <v>0</v>
          </cell>
        </row>
        <row r="1143">
          <cell r="Q1143">
            <v>0</v>
          </cell>
        </row>
        <row r="1144">
          <cell r="Q1144">
            <v>0</v>
          </cell>
        </row>
        <row r="1145">
          <cell r="Q1145">
            <v>0</v>
          </cell>
        </row>
        <row r="1146">
          <cell r="F1146" t="str">
            <v>04.9302/66.BCN</v>
          </cell>
          <cell r="Q1146" t="e">
            <v>#REF!</v>
          </cell>
        </row>
        <row r="1147">
          <cell r="Q1147">
            <v>0</v>
          </cell>
        </row>
        <row r="1148">
          <cell r="F1148" t="str">
            <v>67/MK-BCN</v>
          </cell>
          <cell r="Q1148">
            <v>0</v>
          </cell>
        </row>
        <row r="1149">
          <cell r="Q1149">
            <v>0</v>
          </cell>
        </row>
        <row r="1150">
          <cell r="Q1150">
            <v>0</v>
          </cell>
        </row>
        <row r="1151">
          <cell r="Q1151">
            <v>0</v>
          </cell>
        </row>
        <row r="1152">
          <cell r="Q1152">
            <v>0</v>
          </cell>
        </row>
        <row r="1153">
          <cell r="F1153" t="str">
            <v>04.9302/66.BCN</v>
          </cell>
          <cell r="Q1153" t="e">
            <v>#REF!</v>
          </cell>
        </row>
        <row r="1154">
          <cell r="Q1154">
            <v>0</v>
          </cell>
        </row>
        <row r="1155">
          <cell r="F1155" t="str">
            <v>67/MK-BCN</v>
          </cell>
          <cell r="Q1155">
            <v>0</v>
          </cell>
        </row>
        <row r="1156">
          <cell r="Q1156">
            <v>0</v>
          </cell>
        </row>
        <row r="1157">
          <cell r="Q1157">
            <v>0</v>
          </cell>
        </row>
        <row r="1158">
          <cell r="Q1158">
            <v>0</v>
          </cell>
        </row>
        <row r="1159">
          <cell r="Q1159">
            <v>0</v>
          </cell>
        </row>
        <row r="1160">
          <cell r="Q1160">
            <v>0</v>
          </cell>
        </row>
        <row r="1161">
          <cell r="F1161" t="str">
            <v>04.9302/66.BCN</v>
          </cell>
          <cell r="Q1161" t="e">
            <v>#REF!</v>
          </cell>
        </row>
        <row r="1162">
          <cell r="Q1162">
            <v>0</v>
          </cell>
        </row>
        <row r="1163">
          <cell r="F1163" t="str">
            <v>67/MK-BCN</v>
          </cell>
          <cell r="Q1163">
            <v>0</v>
          </cell>
        </row>
        <row r="1164">
          <cell r="Q1164">
            <v>0</v>
          </cell>
        </row>
        <row r="1165">
          <cell r="Q1165">
            <v>0</v>
          </cell>
        </row>
        <row r="1166">
          <cell r="Q1166">
            <v>0</v>
          </cell>
        </row>
        <row r="1167">
          <cell r="Q1167">
            <v>0</v>
          </cell>
        </row>
        <row r="1168">
          <cell r="F1168" t="str">
            <v>04.9302/66.BCN</v>
          </cell>
          <cell r="Q1168">
            <v>0</v>
          </cell>
        </row>
        <row r="1169">
          <cell r="Q1169">
            <v>0</v>
          </cell>
        </row>
        <row r="1170">
          <cell r="F1170" t="str">
            <v>67/MK-BCN</v>
          </cell>
          <cell r="Q1170">
            <v>0</v>
          </cell>
        </row>
        <row r="1171">
          <cell r="Q1171">
            <v>0</v>
          </cell>
        </row>
        <row r="1172">
          <cell r="Q1172">
            <v>0</v>
          </cell>
        </row>
        <row r="1173">
          <cell r="Q1173">
            <v>0</v>
          </cell>
        </row>
        <row r="1174">
          <cell r="Q1174">
            <v>0</v>
          </cell>
        </row>
        <row r="1175">
          <cell r="F1175" t="str">
            <v>04.9302/66.BCN</v>
          </cell>
          <cell r="Q1175">
            <v>0</v>
          </cell>
        </row>
        <row r="1176">
          <cell r="Q1176">
            <v>0</v>
          </cell>
        </row>
        <row r="1177">
          <cell r="F1177" t="str">
            <v>67/MK-BCN</v>
          </cell>
          <cell r="Q1177">
            <v>0.603186</v>
          </cell>
        </row>
        <row r="1178">
          <cell r="Q1178">
            <v>0.58979999999999999</v>
          </cell>
        </row>
        <row r="1179">
          <cell r="Q1179">
            <v>2.3159999999999999E-3</v>
          </cell>
        </row>
        <row r="1180">
          <cell r="Q1180">
            <v>2.5440000000000003E-3</v>
          </cell>
        </row>
        <row r="1181">
          <cell r="Q1181">
            <v>8.5260000000000006E-3</v>
          </cell>
        </row>
        <row r="1182">
          <cell r="F1182" t="str">
            <v>04.9302/66.BCN</v>
          </cell>
          <cell r="Q1182">
            <v>0.58979999999999999</v>
          </cell>
        </row>
        <row r="1183">
          <cell r="Q1183">
            <v>0</v>
          </cell>
        </row>
        <row r="1184">
          <cell r="F1184" t="str">
            <v>67/MK-BCN</v>
          </cell>
          <cell r="Q1184">
            <v>0</v>
          </cell>
        </row>
        <row r="1185">
          <cell r="Q1185">
            <v>0</v>
          </cell>
        </row>
        <row r="1186">
          <cell r="Q1186">
            <v>0</v>
          </cell>
        </row>
        <row r="1187">
          <cell r="Q1187">
            <v>0</v>
          </cell>
        </row>
        <row r="1188">
          <cell r="Q1188">
            <v>0</v>
          </cell>
        </row>
        <row r="1189">
          <cell r="Q1189">
            <v>0</v>
          </cell>
        </row>
        <row r="1190">
          <cell r="F1190" t="str">
            <v>04.9302/66.BCN</v>
          </cell>
          <cell r="Q1190">
            <v>0</v>
          </cell>
        </row>
        <row r="1191">
          <cell r="Q1191">
            <v>0</v>
          </cell>
        </row>
        <row r="1192">
          <cell r="F1192" t="str">
            <v>67/MK-BCN</v>
          </cell>
          <cell r="Q1192">
            <v>0.50470740000000003</v>
          </cell>
        </row>
        <row r="1193">
          <cell r="Q1193">
            <v>0.20044999999999999</v>
          </cell>
        </row>
        <row r="1194">
          <cell r="Q1194">
            <v>0.28747999999999996</v>
          </cell>
        </row>
        <row r="1195">
          <cell r="Q1195">
            <v>9.0880000000000008E-4</v>
          </cell>
        </row>
        <row r="1196">
          <cell r="Q1196">
            <v>6.8494000000000003E-3</v>
          </cell>
        </row>
        <row r="1197">
          <cell r="Q1197">
            <v>1.5407999999999999E-3</v>
          </cell>
        </row>
        <row r="1198">
          <cell r="Q1198">
            <v>6.2111999999999992E-3</v>
          </cell>
        </row>
        <row r="1199">
          <cell r="Q1199">
            <v>1.2672E-3</v>
          </cell>
        </row>
        <row r="1200">
          <cell r="F1200" t="str">
            <v>04.9302/66.BCN</v>
          </cell>
          <cell r="Q1200">
            <v>0.48792999999999997</v>
          </cell>
        </row>
        <row r="1201">
          <cell r="Q1201">
            <v>0</v>
          </cell>
        </row>
        <row r="1202">
          <cell r="F1202" t="str">
            <v>67/MK-BCN</v>
          </cell>
          <cell r="Q1202">
            <v>0</v>
          </cell>
        </row>
        <row r="1203">
          <cell r="Q1203">
            <v>0</v>
          </cell>
        </row>
        <row r="1204">
          <cell r="Q1204">
            <v>0</v>
          </cell>
        </row>
        <row r="1205">
          <cell r="F1205" t="str">
            <v>66/QÑ-BCN</v>
          </cell>
          <cell r="Q1205">
            <v>0</v>
          </cell>
        </row>
        <row r="1206">
          <cell r="Q1206">
            <v>0</v>
          </cell>
        </row>
        <row r="1207">
          <cell r="F1207" t="str">
            <v>67/MK-BCN</v>
          </cell>
          <cell r="Q1207">
            <v>4.1116419999999998</v>
          </cell>
        </row>
        <row r="1208">
          <cell r="Q1208">
            <v>0</v>
          </cell>
        </row>
        <row r="1209">
          <cell r="Q1209">
            <v>0.16818</v>
          </cell>
        </row>
        <row r="1210">
          <cell r="Q1210">
            <v>0.78770999999999991</v>
          </cell>
        </row>
        <row r="1211">
          <cell r="Q1211">
            <v>0</v>
          </cell>
        </row>
        <row r="1212">
          <cell r="Q1212">
            <v>3.0228200000000007</v>
          </cell>
        </row>
        <row r="1213">
          <cell r="Q1213">
            <v>0</v>
          </cell>
        </row>
        <row r="1214">
          <cell r="Q1214">
            <v>0</v>
          </cell>
        </row>
        <row r="1215">
          <cell r="Q1215">
            <v>7.3891999999999999E-2</v>
          </cell>
        </row>
        <row r="1216">
          <cell r="Q1216">
            <v>0</v>
          </cell>
        </row>
        <row r="1217">
          <cell r="Q1217">
            <v>0</v>
          </cell>
        </row>
        <row r="1218">
          <cell r="Q1218">
            <v>0</v>
          </cell>
        </row>
        <row r="1219">
          <cell r="Q1219">
            <v>3.1040000000000002E-2</v>
          </cell>
        </row>
        <row r="1220">
          <cell r="Q1220">
            <v>2.8000000000000004E-2</v>
          </cell>
        </row>
        <row r="1221">
          <cell r="Q1221">
            <v>0</v>
          </cell>
        </row>
        <row r="1222">
          <cell r="Q1222">
            <v>0.78770999999999991</v>
          </cell>
        </row>
        <row r="1223">
          <cell r="F1223" t="str">
            <v>04.9202/66.BCN</v>
          </cell>
          <cell r="Q1223">
            <v>3.3239320000000001</v>
          </cell>
        </row>
        <row r="1224">
          <cell r="Q1224">
            <v>0</v>
          </cell>
        </row>
        <row r="1225">
          <cell r="F1225" t="str">
            <v>04.9203/66.BCN</v>
          </cell>
          <cell r="Q1225">
            <v>0</v>
          </cell>
        </row>
        <row r="1226">
          <cell r="F1226" t="str">
            <v>TT</v>
          </cell>
          <cell r="Q1226">
            <v>0</v>
          </cell>
        </row>
        <row r="1227">
          <cell r="F1227" t="str">
            <v>TT</v>
          </cell>
          <cell r="Q1227">
            <v>0</v>
          </cell>
        </row>
        <row r="1228">
          <cell r="F1228" t="str">
            <v>67/MK-BCN</v>
          </cell>
          <cell r="Q1228">
            <v>0</v>
          </cell>
        </row>
        <row r="1229">
          <cell r="Q1229">
            <v>0</v>
          </cell>
        </row>
        <row r="1230">
          <cell r="Q1230">
            <v>0</v>
          </cell>
        </row>
        <row r="1231">
          <cell r="Q1231">
            <v>0</v>
          </cell>
        </row>
        <row r="1232">
          <cell r="Q1232">
            <v>0</v>
          </cell>
        </row>
        <row r="1233">
          <cell r="F1233" t="str">
            <v>04.9102/66.BCN</v>
          </cell>
          <cell r="Q1233">
            <v>0</v>
          </cell>
        </row>
        <row r="1234">
          <cell r="Q1234">
            <v>0</v>
          </cell>
        </row>
        <row r="1235">
          <cell r="F1235" t="str">
            <v>04.9203/66.BCN</v>
          </cell>
          <cell r="Q1235">
            <v>0</v>
          </cell>
        </row>
        <row r="1236">
          <cell r="F1236" t="str">
            <v>TT</v>
          </cell>
          <cell r="Q1236">
            <v>0</v>
          </cell>
        </row>
        <row r="1237">
          <cell r="F1237" t="str">
            <v>TT</v>
          </cell>
          <cell r="Q1237">
            <v>0</v>
          </cell>
        </row>
        <row r="1238">
          <cell r="F1238" t="str">
            <v>67/MK-BCN</v>
          </cell>
          <cell r="Q1238">
            <v>0</v>
          </cell>
        </row>
        <row r="1239">
          <cell r="Q1239">
            <v>0</v>
          </cell>
        </row>
        <row r="1240">
          <cell r="Q1240">
            <v>0</v>
          </cell>
        </row>
        <row r="1241">
          <cell r="Q1241">
            <v>0</v>
          </cell>
        </row>
        <row r="1242">
          <cell r="Q1242">
            <v>0</v>
          </cell>
        </row>
        <row r="1243">
          <cell r="Q1243">
            <v>0</v>
          </cell>
        </row>
        <row r="1244">
          <cell r="Q1244">
            <v>0</v>
          </cell>
        </row>
        <row r="1245">
          <cell r="Q1245">
            <v>0</v>
          </cell>
        </row>
        <row r="1246">
          <cell r="Q1246">
            <v>0</v>
          </cell>
        </row>
        <row r="1247">
          <cell r="Q1247">
            <v>0</v>
          </cell>
        </row>
        <row r="1248">
          <cell r="Q1248">
            <v>0</v>
          </cell>
        </row>
        <row r="1249">
          <cell r="Q1249">
            <v>0</v>
          </cell>
        </row>
        <row r="1250">
          <cell r="Q1250">
            <v>0</v>
          </cell>
        </row>
        <row r="1251">
          <cell r="F1251" t="str">
            <v>04.9102/66.BCN</v>
          </cell>
          <cell r="Q1251">
            <v>0</v>
          </cell>
        </row>
        <row r="1252">
          <cell r="Q1252">
            <v>0</v>
          </cell>
        </row>
        <row r="1253">
          <cell r="F1253" t="str">
            <v>67/MK-BCN</v>
          </cell>
          <cell r="Q1253">
            <v>0</v>
          </cell>
        </row>
        <row r="1254">
          <cell r="Q1254">
            <v>0</v>
          </cell>
        </row>
        <row r="1255">
          <cell r="Q1255">
            <v>0</v>
          </cell>
        </row>
        <row r="1256">
          <cell r="Q1256">
            <v>0</v>
          </cell>
        </row>
        <row r="1257">
          <cell r="Q1257">
            <v>0</v>
          </cell>
        </row>
        <row r="1258">
          <cell r="F1258" t="str">
            <v>04.9302/66.BCN</v>
          </cell>
          <cell r="Q1258">
            <v>0</v>
          </cell>
        </row>
        <row r="1259">
          <cell r="Q1259">
            <v>0</v>
          </cell>
        </row>
        <row r="1260">
          <cell r="F1260" t="str">
            <v>67/MK-BCN</v>
          </cell>
          <cell r="Q1260">
            <v>0</v>
          </cell>
        </row>
        <row r="1261">
          <cell r="Q1261">
            <v>0</v>
          </cell>
        </row>
        <row r="1262">
          <cell r="Q1262">
            <v>0</v>
          </cell>
        </row>
        <row r="1263">
          <cell r="Q1263">
            <v>0</v>
          </cell>
        </row>
        <row r="1264">
          <cell r="F1264" t="str">
            <v>04.9302/66.BCN</v>
          </cell>
          <cell r="Q1264">
            <v>0</v>
          </cell>
        </row>
        <row r="1265">
          <cell r="Q1265">
            <v>0</v>
          </cell>
        </row>
        <row r="1266">
          <cell r="F1266" t="str">
            <v>04.9302/66.BCN</v>
          </cell>
          <cell r="Q1266">
            <v>0</v>
          </cell>
        </row>
        <row r="1267">
          <cell r="Q1267">
            <v>0</v>
          </cell>
        </row>
        <row r="1268">
          <cell r="F1268" t="str">
            <v>67/MK-BCN</v>
          </cell>
          <cell r="Q1268">
            <v>0</v>
          </cell>
        </row>
        <row r="1269">
          <cell r="Q1269">
            <v>0</v>
          </cell>
        </row>
        <row r="1270">
          <cell r="Q1270">
            <v>0</v>
          </cell>
        </row>
        <row r="1271">
          <cell r="Q1271">
            <v>0</v>
          </cell>
        </row>
        <row r="1272">
          <cell r="Q1272">
            <v>0</v>
          </cell>
        </row>
        <row r="1273">
          <cell r="Q1273">
            <v>0</v>
          </cell>
        </row>
        <row r="1274">
          <cell r="Q1274">
            <v>0</v>
          </cell>
        </row>
        <row r="1275">
          <cell r="Q1275">
            <v>0</v>
          </cell>
        </row>
        <row r="1276">
          <cell r="Q1276">
            <v>0</v>
          </cell>
        </row>
        <row r="1277">
          <cell r="Q1277">
            <v>0</v>
          </cell>
        </row>
        <row r="1278">
          <cell r="Q1278">
            <v>0</v>
          </cell>
        </row>
        <row r="1279">
          <cell r="Q1279">
            <v>0</v>
          </cell>
        </row>
        <row r="1280">
          <cell r="Q1280">
            <v>0</v>
          </cell>
        </row>
        <row r="1281">
          <cell r="Q1281">
            <v>0</v>
          </cell>
        </row>
        <row r="1282">
          <cell r="Q1282">
            <v>0</v>
          </cell>
        </row>
        <row r="1283">
          <cell r="F1283" t="str">
            <v>04.9302/66.BCN</v>
          </cell>
          <cell r="Q1283">
            <v>0</v>
          </cell>
        </row>
        <row r="1284">
          <cell r="Q1284">
            <v>0</v>
          </cell>
        </row>
        <row r="1285">
          <cell r="F1285" t="str">
            <v>67/MK-BCN</v>
          </cell>
          <cell r="Q1285">
            <v>0</v>
          </cell>
        </row>
        <row r="1286">
          <cell r="Q1286">
            <v>0</v>
          </cell>
        </row>
        <row r="1287">
          <cell r="Q1287">
            <v>0</v>
          </cell>
        </row>
        <row r="1288">
          <cell r="Q1288">
            <v>0</v>
          </cell>
        </row>
        <row r="1289">
          <cell r="Q1289">
            <v>0</v>
          </cell>
        </row>
        <row r="1290">
          <cell r="F1290" t="str">
            <v>04.9302/66.BCN</v>
          </cell>
          <cell r="Q1290">
            <v>0</v>
          </cell>
        </row>
        <row r="1291">
          <cell r="Q1291">
            <v>0</v>
          </cell>
        </row>
        <row r="1292">
          <cell r="F1292" t="str">
            <v>67/MK-BCN</v>
          </cell>
          <cell r="Q1292">
            <v>0</v>
          </cell>
        </row>
        <row r="1293">
          <cell r="Q1293">
            <v>0</v>
          </cell>
        </row>
        <row r="1294">
          <cell r="Q1294">
            <v>0</v>
          </cell>
        </row>
        <row r="1295">
          <cell r="Q1295">
            <v>0</v>
          </cell>
        </row>
        <row r="1296">
          <cell r="Q1296">
            <v>0</v>
          </cell>
        </row>
        <row r="1297">
          <cell r="Q1297">
            <v>0</v>
          </cell>
        </row>
        <row r="1298">
          <cell r="F1298" t="str">
            <v>04.9302/66.BCN</v>
          </cell>
          <cell r="Q1298">
            <v>0</v>
          </cell>
        </row>
        <row r="1299">
          <cell r="Q1299">
            <v>0</v>
          </cell>
        </row>
        <row r="1300">
          <cell r="F1300" t="str">
            <v>67/MK-BCN</v>
          </cell>
          <cell r="Q1300">
            <v>0</v>
          </cell>
        </row>
        <row r="1301">
          <cell r="Q1301">
            <v>0</v>
          </cell>
        </row>
        <row r="1302">
          <cell r="Q1302">
            <v>0</v>
          </cell>
        </row>
        <row r="1303">
          <cell r="Q1303">
            <v>0</v>
          </cell>
        </row>
        <row r="1304">
          <cell r="Q1304">
            <v>0</v>
          </cell>
        </row>
        <row r="1305">
          <cell r="F1305" t="str">
            <v>04.9302/66.BCN</v>
          </cell>
          <cell r="Q1305">
            <v>0</v>
          </cell>
        </row>
        <row r="1306">
          <cell r="Q1306">
            <v>0</v>
          </cell>
        </row>
        <row r="1307">
          <cell r="F1307" t="str">
            <v>67/MK-BCN</v>
          </cell>
          <cell r="Q1307">
            <v>0</v>
          </cell>
        </row>
        <row r="1308">
          <cell r="Q1308">
            <v>0</v>
          </cell>
        </row>
        <row r="1309">
          <cell r="Q1309">
            <v>0</v>
          </cell>
        </row>
        <row r="1310">
          <cell r="Q1310">
            <v>0</v>
          </cell>
        </row>
        <row r="1311">
          <cell r="Q1311">
            <v>0</v>
          </cell>
        </row>
        <row r="1312">
          <cell r="Q1312">
            <v>0</v>
          </cell>
        </row>
        <row r="1313">
          <cell r="F1313" t="str">
            <v>67/MK-BCN</v>
          </cell>
          <cell r="Q1313">
            <v>0</v>
          </cell>
        </row>
        <row r="1314">
          <cell r="Q1314">
            <v>0</v>
          </cell>
        </row>
        <row r="1315">
          <cell r="Q1315">
            <v>0</v>
          </cell>
        </row>
        <row r="1316">
          <cell r="Q1316">
            <v>0</v>
          </cell>
        </row>
        <row r="1317">
          <cell r="F1317" t="str">
            <v>04.9302/66.BCN</v>
          </cell>
          <cell r="Q1317">
            <v>0</v>
          </cell>
        </row>
        <row r="1318">
          <cell r="Q1318">
            <v>0</v>
          </cell>
        </row>
        <row r="1319">
          <cell r="F1319" t="str">
            <v>67/MK-BCN</v>
          </cell>
          <cell r="Q1319">
            <v>0</v>
          </cell>
        </row>
        <row r="1320">
          <cell r="Q1320">
            <v>0</v>
          </cell>
        </row>
        <row r="1321">
          <cell r="Q1321">
            <v>0</v>
          </cell>
        </row>
        <row r="1322">
          <cell r="Q1322">
            <v>0</v>
          </cell>
        </row>
        <row r="1323">
          <cell r="Q1323">
            <v>0</v>
          </cell>
        </row>
        <row r="1324">
          <cell r="F1324" t="str">
            <v>04.9302/66.BCN</v>
          </cell>
          <cell r="Q1324">
            <v>0</v>
          </cell>
        </row>
        <row r="1325">
          <cell r="Q1325">
            <v>0</v>
          </cell>
        </row>
        <row r="1326">
          <cell r="F1326" t="str">
            <v>04.9203.2/66.BCN</v>
          </cell>
          <cell r="Q1326">
            <v>1</v>
          </cell>
        </row>
        <row r="1327">
          <cell r="F1327" t="str">
            <v>05.5101/67.BCN</v>
          </cell>
          <cell r="Q1327">
            <v>1</v>
          </cell>
        </row>
        <row r="1328">
          <cell r="F1328" t="str">
            <v>TT</v>
          </cell>
          <cell r="Q1328">
            <v>0</v>
          </cell>
        </row>
        <row r="1329">
          <cell r="F1329" t="str">
            <v>TT</v>
          </cell>
          <cell r="Q1329">
            <v>1</v>
          </cell>
        </row>
        <row r="1330">
          <cell r="Q1330">
            <v>0</v>
          </cell>
        </row>
        <row r="1331">
          <cell r="F1331" t="str">
            <v>04.9203.2/66.BCN</v>
          </cell>
          <cell r="Q1331">
            <v>0</v>
          </cell>
        </row>
        <row r="1332">
          <cell r="F1332" t="str">
            <v>05.5101/67.BCN</v>
          </cell>
          <cell r="Q1332">
            <v>0</v>
          </cell>
        </row>
        <row r="1333">
          <cell r="F1333" t="str">
            <v>TT</v>
          </cell>
          <cell r="Q1333">
            <v>0</v>
          </cell>
        </row>
        <row r="1334">
          <cell r="F1334" t="str">
            <v>TT</v>
          </cell>
          <cell r="Q1334">
            <v>0</v>
          </cell>
        </row>
        <row r="1335">
          <cell r="F1335" t="str">
            <v>67/MK-BCN</v>
          </cell>
          <cell r="Q1335">
            <v>0</v>
          </cell>
        </row>
        <row r="1336">
          <cell r="Q1336">
            <v>0</v>
          </cell>
        </row>
        <row r="1337">
          <cell r="Q1337">
            <v>0</v>
          </cell>
        </row>
        <row r="1338">
          <cell r="Q1338">
            <v>0</v>
          </cell>
        </row>
        <row r="1339">
          <cell r="Q1339">
            <v>0</v>
          </cell>
        </row>
        <row r="1340">
          <cell r="Q1340">
            <v>0</v>
          </cell>
        </row>
        <row r="1341">
          <cell r="F1341" t="str">
            <v>04.9102/66.BCN</v>
          </cell>
          <cell r="Q1341">
            <v>0</v>
          </cell>
        </row>
        <row r="1342">
          <cell r="Q1342">
            <v>0</v>
          </cell>
        </row>
        <row r="1343">
          <cell r="F1343" t="str">
            <v>67/SON-BCN</v>
          </cell>
          <cell r="Q1343">
            <v>0</v>
          </cell>
        </row>
        <row r="1344">
          <cell r="Q1344">
            <v>0</v>
          </cell>
        </row>
        <row r="1345">
          <cell r="Q1345">
            <v>0</v>
          </cell>
        </row>
        <row r="1346">
          <cell r="Q1346">
            <v>0</v>
          </cell>
        </row>
        <row r="1347">
          <cell r="Q1347">
            <v>0</v>
          </cell>
        </row>
        <row r="1348">
          <cell r="F1348" t="str">
            <v>04.9302/66.BCN</v>
          </cell>
          <cell r="Q1348">
            <v>0</v>
          </cell>
        </row>
        <row r="1349">
          <cell r="Q1349">
            <v>0</v>
          </cell>
        </row>
        <row r="1350">
          <cell r="F1350" t="str">
            <v>ZI.8110</v>
          </cell>
          <cell r="Q1350">
            <v>0</v>
          </cell>
        </row>
        <row r="1351">
          <cell r="F1351" t="str">
            <v>TT</v>
          </cell>
          <cell r="Q1351">
            <v>0</v>
          </cell>
        </row>
        <row r="1352">
          <cell r="F1352" t="str">
            <v>TT</v>
          </cell>
          <cell r="Q1352">
            <v>0</v>
          </cell>
        </row>
        <row r="1353">
          <cell r="F1353" t="str">
            <v>ZJ.1130</v>
          </cell>
          <cell r="Q1353">
            <v>0</v>
          </cell>
        </row>
        <row r="1354">
          <cell r="F1354" t="str">
            <v>ZK.6150</v>
          </cell>
          <cell r="Q1354">
            <v>0</v>
          </cell>
        </row>
        <row r="1355">
          <cell r="F1355" t="str">
            <v>ZK.4150</v>
          </cell>
          <cell r="Q1355">
            <v>0</v>
          </cell>
        </row>
        <row r="1356">
          <cell r="F1356" t="str">
            <v>ZJ.7220</v>
          </cell>
          <cell r="Q1356">
            <v>0</v>
          </cell>
        </row>
        <row r="1357">
          <cell r="F1357" t="str">
            <v>ZM.1210</v>
          </cell>
          <cell r="Q1357">
            <v>0</v>
          </cell>
        </row>
        <row r="1358">
          <cell r="F1358" t="str">
            <v>ZM.2110</v>
          </cell>
          <cell r="Q1358">
            <v>0</v>
          </cell>
        </row>
        <row r="1359">
          <cell r="F1359" t="str">
            <v>ZJ.7240</v>
          </cell>
          <cell r="Q1359">
            <v>0</v>
          </cell>
        </row>
        <row r="1360">
          <cell r="F1360" t="str">
            <v>ZM.1240</v>
          </cell>
          <cell r="Q1360">
            <v>0</v>
          </cell>
        </row>
        <row r="1361">
          <cell r="F1361" t="str">
            <v>ZM.2140</v>
          </cell>
          <cell r="Q1361">
            <v>0</v>
          </cell>
        </row>
        <row r="1362">
          <cell r="F1362" t="str">
            <v>TT</v>
          </cell>
          <cell r="Q1362">
            <v>0</v>
          </cell>
        </row>
        <row r="1363">
          <cell r="F1363" t="str">
            <v>TT</v>
          </cell>
          <cell r="Q1363">
            <v>0</v>
          </cell>
        </row>
        <row r="1364">
          <cell r="F1364" t="str">
            <v>TT</v>
          </cell>
          <cell r="Q1364">
            <v>0</v>
          </cell>
        </row>
        <row r="1365">
          <cell r="F1365" t="str">
            <v>ZK.8120</v>
          </cell>
          <cell r="Q1365">
            <v>0</v>
          </cell>
        </row>
        <row r="1366">
          <cell r="F1366" t="str">
            <v>ZJ.7272</v>
          </cell>
          <cell r="Q1366">
            <v>0</v>
          </cell>
        </row>
        <row r="1367">
          <cell r="F1367" t="str">
            <v>ZM.1272</v>
          </cell>
          <cell r="Q1367">
            <v>0</v>
          </cell>
        </row>
        <row r="1368">
          <cell r="F1368" t="str">
            <v>ZM.1160</v>
          </cell>
          <cell r="Q1368">
            <v>0</v>
          </cell>
        </row>
        <row r="1369">
          <cell r="F1369" t="str">
            <v>ZI.5120</v>
          </cell>
          <cell r="Q1369">
            <v>0</v>
          </cell>
        </row>
        <row r="1370">
          <cell r="F1370" t="str">
            <v>ZJ.7275</v>
          </cell>
          <cell r="Q1370">
            <v>0</v>
          </cell>
        </row>
        <row r="1371">
          <cell r="F1371" t="str">
            <v>ZM.1275</v>
          </cell>
          <cell r="Q1371">
            <v>0</v>
          </cell>
        </row>
        <row r="1372">
          <cell r="F1372" t="str">
            <v>ZM.2240</v>
          </cell>
          <cell r="Q1372">
            <v>0</v>
          </cell>
        </row>
        <row r="1373">
          <cell r="F1373" t="str">
            <v>ZM.1160</v>
          </cell>
          <cell r="Q1373">
            <v>0</v>
          </cell>
        </row>
        <row r="1374">
          <cell r="F1374" t="str">
            <v>TT</v>
          </cell>
          <cell r="Q1374">
            <v>0</v>
          </cell>
        </row>
        <row r="1375">
          <cell r="Q1375">
            <v>0</v>
          </cell>
        </row>
        <row r="1376">
          <cell r="Q1376">
            <v>0</v>
          </cell>
        </row>
        <row r="1377">
          <cell r="Q1377">
            <v>0</v>
          </cell>
        </row>
        <row r="1378">
          <cell r="F1378" t="str">
            <v>BA.1442</v>
          </cell>
          <cell r="Q1378">
            <v>116.3210625</v>
          </cell>
        </row>
        <row r="1379">
          <cell r="F1379" t="str">
            <v>HA.1111SR</v>
          </cell>
          <cell r="Q1379">
            <v>1.46</v>
          </cell>
        </row>
        <row r="1380">
          <cell r="F1380" t="str">
            <v>HA.1213</v>
          </cell>
          <cell r="Q1380">
            <v>7.5599999999999987</v>
          </cell>
        </row>
        <row r="1381">
          <cell r="F1381" t="str">
            <v>KA.1220</v>
          </cell>
          <cell r="Q1381">
            <v>0.17359999999999998</v>
          </cell>
        </row>
        <row r="1382">
          <cell r="Q1382">
            <v>3.9199999999999999E-2</v>
          </cell>
        </row>
        <row r="1383">
          <cell r="Q1383">
            <v>0.13439999999999999</v>
          </cell>
        </row>
        <row r="1384">
          <cell r="F1384" t="str">
            <v>HA.2333</v>
          </cell>
          <cell r="Q1384">
            <v>2.16</v>
          </cell>
        </row>
        <row r="1385">
          <cell r="F1385" t="str">
            <v>KA.2120</v>
          </cell>
          <cell r="Q1385">
            <v>0.21840000000000001</v>
          </cell>
        </row>
        <row r="1386">
          <cell r="F1386" t="str">
            <v>B3-13e/CÑ79/57C</v>
          </cell>
          <cell r="Q1386">
            <v>0.1895</v>
          </cell>
        </row>
        <row r="1387">
          <cell r="F1387" t="str">
            <v>BB.1112</v>
          </cell>
          <cell r="Q1387">
            <v>116.3210625</v>
          </cell>
        </row>
        <row r="1388">
          <cell r="F1388" t="str">
            <v>IA.1110</v>
          </cell>
          <cell r="Q1388">
            <v>0.29691000000000001</v>
          </cell>
        </row>
        <row r="1389">
          <cell r="F1389" t="str">
            <v>IA.1120</v>
          </cell>
          <cell r="Q1389">
            <v>0.35523000000000005</v>
          </cell>
        </row>
        <row r="1390">
          <cell r="F1390" t="str">
            <v>IA.1130</v>
          </cell>
          <cell r="Q1390">
            <v>0</v>
          </cell>
        </row>
        <row r="1391">
          <cell r="Q1391">
            <v>0</v>
          </cell>
        </row>
        <row r="1392">
          <cell r="F1392" t="str">
            <v>BA.1442</v>
          </cell>
          <cell r="Q1392">
            <v>32.648062500000002</v>
          </cell>
        </row>
        <row r="1393">
          <cell r="F1393" t="str">
            <v>HA.1111SR</v>
          </cell>
          <cell r="Q1393">
            <v>0</v>
          </cell>
        </row>
        <row r="1394">
          <cell r="F1394" t="str">
            <v>HA.1213</v>
          </cell>
          <cell r="Q1394">
            <v>1.6800000000000002</v>
          </cell>
        </row>
        <row r="1395">
          <cell r="F1395" t="str">
            <v>KA.1220</v>
          </cell>
          <cell r="Q1395">
            <v>6.2E-2</v>
          </cell>
        </row>
        <row r="1396">
          <cell r="Q1396">
            <v>1.4400000000000001E-2</v>
          </cell>
        </row>
        <row r="1397">
          <cell r="Q1397">
            <v>4.7599999999999996E-2</v>
          </cell>
        </row>
        <row r="1398">
          <cell r="F1398" t="str">
            <v>HA.2333</v>
          </cell>
          <cell r="Q1398">
            <v>0.72000000000000008</v>
          </cell>
        </row>
        <row r="1399">
          <cell r="F1399" t="str">
            <v>KA.2120</v>
          </cell>
          <cell r="Q1399">
            <v>7.4399999999999994E-2</v>
          </cell>
        </row>
        <row r="1400">
          <cell r="F1400" t="str">
            <v>B3-13e/CÑ79/57C</v>
          </cell>
          <cell r="Q1400">
            <v>0</v>
          </cell>
        </row>
        <row r="1401">
          <cell r="F1401" t="str">
            <v>BB.1112</v>
          </cell>
          <cell r="Q1401">
            <v>32.648062500000002</v>
          </cell>
        </row>
        <row r="1402">
          <cell r="F1402" t="str">
            <v>IA.1110</v>
          </cell>
          <cell r="Q1402">
            <v>9.2760000000000009E-2</v>
          </cell>
        </row>
        <row r="1403">
          <cell r="F1403" t="str">
            <v>IA.1120</v>
          </cell>
          <cell r="Q1403">
            <v>0.11695</v>
          </cell>
        </row>
        <row r="1404">
          <cell r="F1404" t="str">
            <v>IA.1130</v>
          </cell>
          <cell r="Q1404">
            <v>0</v>
          </cell>
        </row>
        <row r="1405">
          <cell r="Q1405">
            <v>0</v>
          </cell>
        </row>
        <row r="1406">
          <cell r="F1406" t="str">
            <v>HA.2323</v>
          </cell>
          <cell r="Q1406">
            <v>0</v>
          </cell>
        </row>
        <row r="1407">
          <cell r="Q1407">
            <v>0</v>
          </cell>
        </row>
        <row r="1408">
          <cell r="Q1408">
            <v>0</v>
          </cell>
        </row>
        <row r="1409">
          <cell r="F1409" t="str">
            <v>KA.2120</v>
          </cell>
          <cell r="Q1409">
            <v>0.58240000000000003</v>
          </cell>
        </row>
        <row r="1410">
          <cell r="Q1410">
            <v>0.21840000000000001</v>
          </cell>
        </row>
        <row r="1411">
          <cell r="Q1411">
            <v>0.36399999999999999</v>
          </cell>
        </row>
        <row r="1412">
          <cell r="F1412" t="str">
            <v>IA.2211</v>
          </cell>
          <cell r="Q1412">
            <v>0.10627</v>
          </cell>
        </row>
        <row r="1413">
          <cell r="F1413" t="str">
            <v>IA.2221</v>
          </cell>
          <cell r="Q1413">
            <v>0.63244</v>
          </cell>
        </row>
        <row r="1414">
          <cell r="F1414" t="str">
            <v>IA.2231</v>
          </cell>
          <cell r="Q1414">
            <v>0</v>
          </cell>
        </row>
        <row r="1415">
          <cell r="Q1415">
            <v>0</v>
          </cell>
        </row>
        <row r="1416">
          <cell r="F1416" t="str">
            <v>HA.3113</v>
          </cell>
          <cell r="Q1416">
            <v>2.8600000000000003</v>
          </cell>
        </row>
        <row r="1417">
          <cell r="F1417" t="str">
            <v>KA.2210</v>
          </cell>
          <cell r="Q1417">
            <v>0.38400000000000006</v>
          </cell>
        </row>
        <row r="1418">
          <cell r="Q1418">
            <v>0.28800000000000003</v>
          </cell>
        </row>
        <row r="1419">
          <cell r="Q1419">
            <v>9.6000000000000016E-2</v>
          </cell>
        </row>
        <row r="1420">
          <cell r="F1420" t="str">
            <v>IA.2311</v>
          </cell>
          <cell r="Q1420">
            <v>5.9150000000000001E-2</v>
          </cell>
        </row>
        <row r="1421">
          <cell r="F1421" t="str">
            <v>IA.2321</v>
          </cell>
          <cell r="Q1421">
            <v>0.26962999999999998</v>
          </cell>
        </row>
        <row r="1422">
          <cell r="F1422" t="str">
            <v>IA.2331</v>
          </cell>
          <cell r="Q1422">
            <v>0</v>
          </cell>
        </row>
        <row r="1423">
          <cell r="Q1423">
            <v>0</v>
          </cell>
        </row>
        <row r="1424">
          <cell r="F1424" t="str">
            <v>HA.3113</v>
          </cell>
          <cell r="Q1424">
            <v>12.62</v>
          </cell>
        </row>
        <row r="1425">
          <cell r="F1425" t="str">
            <v>KA.2210</v>
          </cell>
          <cell r="Q1425">
            <v>1.6805999999999999</v>
          </cell>
        </row>
        <row r="1426">
          <cell r="Q1426">
            <v>0.32159999999999994</v>
          </cell>
        </row>
        <row r="1427">
          <cell r="Q1427">
            <v>0.16079999999999997</v>
          </cell>
        </row>
        <row r="1428">
          <cell r="Q1428">
            <v>0.1782</v>
          </cell>
        </row>
        <row r="1429">
          <cell r="Q1429">
            <v>0.45359999999999995</v>
          </cell>
        </row>
        <row r="1430">
          <cell r="Q1430">
            <v>0.52800000000000002</v>
          </cell>
        </row>
        <row r="1431">
          <cell r="Q1431">
            <v>3.8400000000000011E-2</v>
          </cell>
        </row>
        <row r="1432">
          <cell r="F1432" t="str">
            <v>IA.2311</v>
          </cell>
          <cell r="Q1432">
            <v>0.29281999999999997</v>
          </cell>
        </row>
        <row r="1433">
          <cell r="F1433" t="str">
            <v>IA.2321</v>
          </cell>
          <cell r="Q1433">
            <v>1.0415800000000002</v>
          </cell>
        </row>
        <row r="1434">
          <cell r="Q1434">
            <v>0</v>
          </cell>
        </row>
        <row r="1435">
          <cell r="F1435" t="str">
            <v>HA.3213</v>
          </cell>
          <cell r="Q1435">
            <v>17.14</v>
          </cell>
        </row>
        <row r="1436">
          <cell r="F1436" t="str">
            <v>KA.2310</v>
          </cell>
          <cell r="Q1436">
            <v>1.7135999999999998</v>
          </cell>
        </row>
        <row r="1437">
          <cell r="F1437" t="str">
            <v>IA.2511</v>
          </cell>
          <cell r="Q1437">
            <v>1.22519</v>
          </cell>
        </row>
        <row r="1438">
          <cell r="Q1438">
            <v>0</v>
          </cell>
        </row>
        <row r="1439">
          <cell r="F1439" t="str">
            <v>NB.2120</v>
          </cell>
          <cell r="Q1439">
            <v>9</v>
          </cell>
        </row>
        <row r="1440">
          <cell r="F1440" t="str">
            <v>TT</v>
          </cell>
          <cell r="Q1440">
            <v>9</v>
          </cell>
        </row>
        <row r="1441">
          <cell r="Q1441">
            <v>0</v>
          </cell>
        </row>
        <row r="1442">
          <cell r="F1442" t="str">
            <v>ZJ.7275</v>
          </cell>
          <cell r="Q1442">
            <v>0.02</v>
          </cell>
        </row>
        <row r="1443">
          <cell r="F1443" t="str">
            <v>ZM.1275</v>
          </cell>
          <cell r="Q1443">
            <v>0</v>
          </cell>
        </row>
        <row r="1444">
          <cell r="F1444" t="str">
            <v>ZM.2240</v>
          </cell>
          <cell r="Q1444">
            <v>4</v>
          </cell>
        </row>
        <row r="1445">
          <cell r="F1445" t="str">
            <v>ZM.1160</v>
          </cell>
          <cell r="Q1445">
            <v>4</v>
          </cell>
        </row>
        <row r="1446">
          <cell r="Q1446">
            <v>0</v>
          </cell>
        </row>
        <row r="1447">
          <cell r="F1447" t="str">
            <v>BA.1442</v>
          </cell>
          <cell r="Q1447">
            <v>24.685333333333336</v>
          </cell>
        </row>
        <row r="1448">
          <cell r="F1448" t="str">
            <v>HA.1111</v>
          </cell>
          <cell r="Q1448">
            <v>13.04</v>
          </cell>
        </row>
        <row r="1449">
          <cell r="Q1449">
            <v>1.6800000000000002</v>
          </cell>
        </row>
        <row r="1450">
          <cell r="Q1450">
            <v>16</v>
          </cell>
        </row>
        <row r="1451">
          <cell r="Q1451">
            <v>-4.6399999999999997</v>
          </cell>
        </row>
        <row r="1452">
          <cell r="F1452" t="str">
            <v>GI.2114</v>
          </cell>
          <cell r="Q1452">
            <v>15</v>
          </cell>
        </row>
        <row r="1453">
          <cell r="Q1453">
            <v>12.600000000000001</v>
          </cell>
        </row>
        <row r="1454">
          <cell r="Q1454">
            <v>4.2</v>
          </cell>
        </row>
        <row r="1455">
          <cell r="Q1455">
            <v>-1.8</v>
          </cell>
        </row>
        <row r="1456">
          <cell r="F1456" t="str">
            <v>GG.2214</v>
          </cell>
          <cell r="Q1456">
            <v>5.6000000000000005</v>
          </cell>
        </row>
        <row r="1457">
          <cell r="F1457" t="str">
            <v>GG.2214</v>
          </cell>
          <cell r="Q1457">
            <v>2.88</v>
          </cell>
        </row>
        <row r="1458">
          <cell r="F1458" t="str">
            <v>PA.1214</v>
          </cell>
          <cell r="Q1458">
            <v>30</v>
          </cell>
        </row>
        <row r="1459">
          <cell r="F1459" t="str">
            <v>PA.3114B</v>
          </cell>
          <cell r="Q1459">
            <v>383.20000000000005</v>
          </cell>
        </row>
        <row r="1460">
          <cell r="Q1460">
            <v>19.600000000000001</v>
          </cell>
        </row>
        <row r="1461">
          <cell r="Q1461">
            <v>108</v>
          </cell>
        </row>
        <row r="1462">
          <cell r="Q1462">
            <v>189</v>
          </cell>
        </row>
        <row r="1463">
          <cell r="Q1463">
            <v>66.599999999999994</v>
          </cell>
        </row>
        <row r="1464">
          <cell r="F1464" t="str">
            <v>PA.4214</v>
          </cell>
          <cell r="Q1464">
            <v>120</v>
          </cell>
        </row>
        <row r="1465">
          <cell r="F1465" t="str">
            <v>RB.2125</v>
          </cell>
          <cell r="Q1465">
            <v>189</v>
          </cell>
        </row>
        <row r="1466">
          <cell r="Q1466">
            <v>0</v>
          </cell>
        </row>
        <row r="1467">
          <cell r="Q1467">
            <v>0</v>
          </cell>
        </row>
        <row r="1468">
          <cell r="F1468" t="str">
            <v>UD.3220SR1</v>
          </cell>
          <cell r="Q1468">
            <v>96</v>
          </cell>
        </row>
        <row r="1469">
          <cell r="F1469" t="str">
            <v>UC.4210SR</v>
          </cell>
          <cell r="Q1469">
            <v>62.4</v>
          </cell>
        </row>
        <row r="1470">
          <cell r="F1470" t="str">
            <v>UB.1110</v>
          </cell>
          <cell r="Q1470">
            <v>150</v>
          </cell>
        </row>
        <row r="1471">
          <cell r="F1471" t="str">
            <v>UC.3110</v>
          </cell>
          <cell r="Q1471">
            <v>150</v>
          </cell>
        </row>
        <row r="1472">
          <cell r="F1472" t="str">
            <v>UB.1120</v>
          </cell>
          <cell r="Q1472">
            <v>383.20000000000005</v>
          </cell>
        </row>
        <row r="1473">
          <cell r="F1473" t="str">
            <v>UC.3120</v>
          </cell>
          <cell r="Q1473">
            <v>383.20000000000005</v>
          </cell>
        </row>
        <row r="1474">
          <cell r="F1474" t="str">
            <v>BB.1411</v>
          </cell>
          <cell r="Q1474">
            <v>80</v>
          </cell>
        </row>
        <row r="1475">
          <cell r="F1475" t="str">
            <v>SA.4110</v>
          </cell>
          <cell r="Q1475">
            <v>108</v>
          </cell>
        </row>
        <row r="1476">
          <cell r="F1476" t="str">
            <v>SA.4110</v>
          </cell>
          <cell r="Q1476">
            <v>52</v>
          </cell>
        </row>
        <row r="1477">
          <cell r="F1477" t="str">
            <v>SA.7111</v>
          </cell>
          <cell r="Q1477">
            <v>61.6</v>
          </cell>
        </row>
        <row r="1478">
          <cell r="Q1478">
            <v>108</v>
          </cell>
        </row>
        <row r="1479">
          <cell r="Q1479">
            <v>-46.4</v>
          </cell>
        </row>
        <row r="1480">
          <cell r="F1480" t="str">
            <v>QA.1310</v>
          </cell>
          <cell r="Q1480">
            <v>4.8000000000000007</v>
          </cell>
        </row>
        <row r="1481">
          <cell r="F1481" t="str">
            <v>BB.1112</v>
          </cell>
          <cell r="Q1481">
            <v>24.685333333333336</v>
          </cell>
        </row>
        <row r="1482">
          <cell r="F1482" t="str">
            <v>RC.1110</v>
          </cell>
          <cell r="Q1482">
            <v>10</v>
          </cell>
        </row>
        <row r="1483">
          <cell r="Q1483">
            <v>9.6800000000000015</v>
          </cell>
        </row>
        <row r="1484">
          <cell r="Q1484">
            <v>3.7949999999999995</v>
          </cell>
        </row>
        <row r="1485">
          <cell r="F1485" t="str">
            <v>ZI.5120</v>
          </cell>
          <cell r="Q1485">
            <v>4</v>
          </cell>
        </row>
        <row r="1486">
          <cell r="F1486" t="str">
            <v>TT</v>
          </cell>
          <cell r="Q1486">
            <v>2.7949999999999999</v>
          </cell>
        </row>
        <row r="1487">
          <cell r="F1487" t="str">
            <v>TT</v>
          </cell>
          <cell r="Q1487">
            <v>0</v>
          </cell>
        </row>
        <row r="1488">
          <cell r="Q1488">
            <v>0</v>
          </cell>
        </row>
        <row r="1489">
          <cell r="Q1489">
            <v>0</v>
          </cell>
        </row>
        <row r="1490">
          <cell r="Q1490">
            <v>0</v>
          </cell>
        </row>
        <row r="1491">
          <cell r="Q1491">
            <v>0</v>
          </cell>
        </row>
        <row r="1492">
          <cell r="Q1492">
            <v>0</v>
          </cell>
        </row>
        <row r="1493">
          <cell r="Q1493">
            <v>0</v>
          </cell>
        </row>
        <row r="1494">
          <cell r="Q1494">
            <v>0</v>
          </cell>
        </row>
        <row r="1495">
          <cell r="F1495" t="str">
            <v>BA.1442</v>
          </cell>
          <cell r="Q1495">
            <v>0</v>
          </cell>
        </row>
        <row r="1496">
          <cell r="F1496" t="str">
            <v>HA.1111SR</v>
          </cell>
          <cell r="Q1496">
            <v>0</v>
          </cell>
        </row>
        <row r="1497">
          <cell r="F1497" t="str">
            <v>HA.1213</v>
          </cell>
          <cell r="Q1497">
            <v>0</v>
          </cell>
        </row>
        <row r="1498">
          <cell r="F1498" t="str">
            <v>KA.1220</v>
          </cell>
          <cell r="Q1498">
            <v>0</v>
          </cell>
        </row>
        <row r="1499">
          <cell r="Q1499">
            <v>0</v>
          </cell>
        </row>
        <row r="1500">
          <cell r="Q1500">
            <v>0</v>
          </cell>
        </row>
        <row r="1501">
          <cell r="F1501" t="str">
            <v>HA.2333</v>
          </cell>
          <cell r="Q1501">
            <v>0</v>
          </cell>
        </row>
        <row r="1502">
          <cell r="F1502" t="str">
            <v>KA.2120</v>
          </cell>
          <cell r="Q1502">
            <v>0</v>
          </cell>
        </row>
        <row r="1503">
          <cell r="F1503" t="str">
            <v>B3-13e/CÑ79/57C</v>
          </cell>
          <cell r="Q1503">
            <v>0</v>
          </cell>
        </row>
        <row r="1504">
          <cell r="F1504" t="str">
            <v>BB.1112</v>
          </cell>
          <cell r="Q1504">
            <v>0</v>
          </cell>
        </row>
        <row r="1505">
          <cell r="F1505" t="str">
            <v>IA.1130</v>
          </cell>
          <cell r="Q1505">
            <v>0</v>
          </cell>
        </row>
        <row r="1506">
          <cell r="F1506" t="str">
            <v>IA.1130</v>
          </cell>
          <cell r="Q1506">
            <v>0</v>
          </cell>
        </row>
        <row r="1507">
          <cell r="F1507" t="str">
            <v>IA.1130</v>
          </cell>
          <cell r="Q1507">
            <v>0</v>
          </cell>
        </row>
        <row r="1508">
          <cell r="Q1508">
            <v>0</v>
          </cell>
        </row>
        <row r="1509">
          <cell r="F1509" t="str">
            <v>HA.2323</v>
          </cell>
          <cell r="Q1509">
            <v>0</v>
          </cell>
        </row>
        <row r="1510">
          <cell r="Q1510">
            <v>0</v>
          </cell>
        </row>
        <row r="1511">
          <cell r="Q1511">
            <v>0</v>
          </cell>
        </row>
        <row r="1512">
          <cell r="Q1512">
            <v>0</v>
          </cell>
        </row>
        <row r="1513">
          <cell r="Q1513">
            <v>0</v>
          </cell>
        </row>
        <row r="1514">
          <cell r="Q1514">
            <v>0</v>
          </cell>
        </row>
        <row r="1515">
          <cell r="Q1515">
            <v>0</v>
          </cell>
        </row>
        <row r="1516">
          <cell r="F1516" t="str">
            <v>KA.2120</v>
          </cell>
          <cell r="Q1516">
            <v>0</v>
          </cell>
        </row>
        <row r="1517">
          <cell r="Q1517">
            <v>0</v>
          </cell>
        </row>
        <row r="1518">
          <cell r="Q1518">
            <v>0</v>
          </cell>
        </row>
        <row r="1519">
          <cell r="Q1519">
            <v>0</v>
          </cell>
        </row>
        <row r="1520">
          <cell r="Q1520">
            <v>0</v>
          </cell>
        </row>
        <row r="1521">
          <cell r="Q1521">
            <v>0</v>
          </cell>
        </row>
        <row r="1522">
          <cell r="Q1522">
            <v>0</v>
          </cell>
        </row>
        <row r="1523">
          <cell r="F1523" t="str">
            <v>IA.2231</v>
          </cell>
          <cell r="Q1523">
            <v>0</v>
          </cell>
        </row>
        <row r="1524">
          <cell r="F1524" t="str">
            <v>IA.2231</v>
          </cell>
          <cell r="Q1524">
            <v>0</v>
          </cell>
        </row>
        <row r="1525">
          <cell r="F1525" t="str">
            <v>IA.2231</v>
          </cell>
          <cell r="Q1525">
            <v>0</v>
          </cell>
        </row>
        <row r="1526">
          <cell r="Q1526">
            <v>0</v>
          </cell>
        </row>
        <row r="1527">
          <cell r="F1527" t="str">
            <v>HA.3113</v>
          </cell>
          <cell r="Q1527">
            <v>0</v>
          </cell>
        </row>
        <row r="1528">
          <cell r="F1528" t="str">
            <v>KA.2210</v>
          </cell>
          <cell r="Q1528">
            <v>0</v>
          </cell>
        </row>
        <row r="1529">
          <cell r="Q1529">
            <v>0</v>
          </cell>
        </row>
        <row r="1530">
          <cell r="Q1530">
            <v>0</v>
          </cell>
        </row>
        <row r="1531">
          <cell r="Q1531">
            <v>0</v>
          </cell>
        </row>
        <row r="1532">
          <cell r="Q1532">
            <v>0</v>
          </cell>
        </row>
        <row r="1533">
          <cell r="Q1533">
            <v>0</v>
          </cell>
        </row>
        <row r="1534">
          <cell r="Q1534">
            <v>0</v>
          </cell>
        </row>
        <row r="1535">
          <cell r="F1535" t="str">
            <v>IA.2331</v>
          </cell>
          <cell r="Q1535">
            <v>0</v>
          </cell>
        </row>
        <row r="1536">
          <cell r="F1536" t="str">
            <v>IA.2331</v>
          </cell>
          <cell r="Q1536">
            <v>0</v>
          </cell>
        </row>
        <row r="1537">
          <cell r="F1537" t="str">
            <v>IA.2331</v>
          </cell>
          <cell r="Q1537">
            <v>0</v>
          </cell>
        </row>
        <row r="1538">
          <cell r="Q1538">
            <v>0</v>
          </cell>
        </row>
        <row r="1539">
          <cell r="F1539" t="str">
            <v>HA.3113</v>
          </cell>
          <cell r="Q1539">
            <v>0</v>
          </cell>
        </row>
        <row r="1540">
          <cell r="F1540" t="str">
            <v>KA.2210</v>
          </cell>
          <cell r="Q1540">
            <v>0</v>
          </cell>
        </row>
        <row r="1541">
          <cell r="Q1541">
            <v>0</v>
          </cell>
        </row>
        <row r="1542">
          <cell r="Q1542">
            <v>0</v>
          </cell>
        </row>
        <row r="1543">
          <cell r="Q1543">
            <v>0</v>
          </cell>
        </row>
        <row r="1544">
          <cell r="F1544" t="str">
            <v>IA.2331</v>
          </cell>
          <cell r="Q1544">
            <v>0</v>
          </cell>
        </row>
        <row r="1545">
          <cell r="F1545" t="str">
            <v>IA.2331</v>
          </cell>
          <cell r="Q1545">
            <v>0</v>
          </cell>
        </row>
        <row r="1546">
          <cell r="Q1546">
            <v>0</v>
          </cell>
        </row>
        <row r="1547">
          <cell r="F1547" t="str">
            <v>HA.3313</v>
          </cell>
          <cell r="Q1547">
            <v>0</v>
          </cell>
        </row>
        <row r="1548">
          <cell r="F1548" t="str">
            <v>KA.2320</v>
          </cell>
          <cell r="Q1548">
            <v>0</v>
          </cell>
        </row>
        <row r="1549">
          <cell r="Q1549">
            <v>0</v>
          </cell>
        </row>
        <row r="1550">
          <cell r="Q1550">
            <v>0</v>
          </cell>
        </row>
        <row r="1551">
          <cell r="Q1551">
            <v>0</v>
          </cell>
        </row>
        <row r="1552">
          <cell r="Q1552">
            <v>0</v>
          </cell>
        </row>
        <row r="1553">
          <cell r="Q1553">
            <v>0</v>
          </cell>
        </row>
        <row r="1554">
          <cell r="Q1554">
            <v>0</v>
          </cell>
        </row>
        <row r="1555">
          <cell r="Q1555">
            <v>0</v>
          </cell>
        </row>
        <row r="1556">
          <cell r="Q1556">
            <v>0</v>
          </cell>
        </row>
        <row r="1557">
          <cell r="Q1557">
            <v>0</v>
          </cell>
        </row>
        <row r="1558">
          <cell r="Q1558">
            <v>0</v>
          </cell>
        </row>
        <row r="1559">
          <cell r="Q1559">
            <v>0</v>
          </cell>
        </row>
        <row r="1560">
          <cell r="F1560" t="str">
            <v>IA.2411</v>
          </cell>
          <cell r="Q1560">
            <v>0</v>
          </cell>
        </row>
        <row r="1561">
          <cell r="F1561" t="str">
            <v>IA.2421</v>
          </cell>
          <cell r="Q1561">
            <v>0</v>
          </cell>
        </row>
        <row r="1562">
          <cell r="Q1562">
            <v>0</v>
          </cell>
        </row>
        <row r="1563">
          <cell r="Q1563">
            <v>0</v>
          </cell>
        </row>
        <row r="1564">
          <cell r="F1564" t="str">
            <v>HA.3113</v>
          </cell>
          <cell r="Q1564">
            <v>0</v>
          </cell>
        </row>
        <row r="1565">
          <cell r="Q1565">
            <v>0</v>
          </cell>
        </row>
        <row r="1566">
          <cell r="Q1566">
            <v>0</v>
          </cell>
        </row>
        <row r="1567">
          <cell r="Q1567">
            <v>0</v>
          </cell>
        </row>
        <row r="1568">
          <cell r="F1568" t="str">
            <v>KA.2210</v>
          </cell>
          <cell r="Q1568">
            <v>0</v>
          </cell>
        </row>
        <row r="1569">
          <cell r="Q1569">
            <v>0</v>
          </cell>
        </row>
        <row r="1570">
          <cell r="Q1570">
            <v>0</v>
          </cell>
        </row>
        <row r="1571">
          <cell r="Q1571">
            <v>0</v>
          </cell>
        </row>
        <row r="1572">
          <cell r="F1572" t="str">
            <v>IA.2331</v>
          </cell>
          <cell r="Q1572">
            <v>0</v>
          </cell>
        </row>
        <row r="1573">
          <cell r="F1573" t="str">
            <v>IA.2331</v>
          </cell>
          <cell r="Q1573">
            <v>0</v>
          </cell>
        </row>
        <row r="1574">
          <cell r="Q1574">
            <v>0</v>
          </cell>
        </row>
        <row r="1575">
          <cell r="F1575" t="str">
            <v>HA.3213</v>
          </cell>
          <cell r="Q1575">
            <v>0</v>
          </cell>
        </row>
        <row r="1576">
          <cell r="F1576" t="str">
            <v>KA.2310</v>
          </cell>
          <cell r="Q1576">
            <v>0</v>
          </cell>
        </row>
        <row r="1577">
          <cell r="F1577" t="str">
            <v>IA.2531</v>
          </cell>
          <cell r="Q1577">
            <v>0</v>
          </cell>
        </row>
        <row r="1578">
          <cell r="Q1578">
            <v>0</v>
          </cell>
        </row>
        <row r="1579">
          <cell r="F1579" t="str">
            <v>HA.3213</v>
          </cell>
          <cell r="Q1579">
            <v>0</v>
          </cell>
        </row>
        <row r="1580">
          <cell r="F1580" t="str">
            <v>KA.2310</v>
          </cell>
          <cell r="Q1580">
            <v>0</v>
          </cell>
        </row>
        <row r="1581">
          <cell r="F1581" t="str">
            <v>HA.2113</v>
          </cell>
          <cell r="Q1581">
            <v>0</v>
          </cell>
        </row>
        <row r="1582">
          <cell r="F1582" t="str">
            <v>KA.2510</v>
          </cell>
          <cell r="Q1582">
            <v>0</v>
          </cell>
        </row>
        <row r="1583">
          <cell r="F1583" t="str">
            <v>IA.2111</v>
          </cell>
          <cell r="Q1583">
            <v>0</v>
          </cell>
        </row>
        <row r="1584">
          <cell r="Q1584">
            <v>0</v>
          </cell>
        </row>
        <row r="1585">
          <cell r="F1585" t="str">
            <v>HG.4113</v>
          </cell>
          <cell r="Q1585">
            <v>0</v>
          </cell>
        </row>
        <row r="1586">
          <cell r="Q1586">
            <v>0</v>
          </cell>
        </row>
        <row r="1587">
          <cell r="Q1587">
            <v>0</v>
          </cell>
        </row>
        <row r="1588">
          <cell r="Q1588">
            <v>0</v>
          </cell>
        </row>
        <row r="1589">
          <cell r="Q1589">
            <v>0</v>
          </cell>
        </row>
        <row r="1590">
          <cell r="F1590" t="str">
            <v>KP.2310</v>
          </cell>
          <cell r="Q1590">
            <v>0</v>
          </cell>
        </row>
        <row r="1591">
          <cell r="Q1591">
            <v>0</v>
          </cell>
        </row>
        <row r="1592">
          <cell r="Q1592">
            <v>0</v>
          </cell>
        </row>
        <row r="1593">
          <cell r="Q1593">
            <v>0</v>
          </cell>
        </row>
        <row r="1594">
          <cell r="Q1594">
            <v>0</v>
          </cell>
        </row>
        <row r="1595">
          <cell r="F1595" t="str">
            <v>IB.2511</v>
          </cell>
          <cell r="Q1595">
            <v>0</v>
          </cell>
        </row>
        <row r="1596">
          <cell r="F1596" t="str">
            <v>LA.5110</v>
          </cell>
          <cell r="Q1596">
            <v>0</v>
          </cell>
        </row>
        <row r="1597">
          <cell r="Q1597">
            <v>0</v>
          </cell>
        </row>
        <row r="1598">
          <cell r="F1598" t="str">
            <v>BA.1442</v>
          </cell>
          <cell r="Q1598">
            <v>0</v>
          </cell>
        </row>
        <row r="1599">
          <cell r="F1599" t="str">
            <v>HA.1111SR</v>
          </cell>
          <cell r="Q1599">
            <v>0</v>
          </cell>
        </row>
        <row r="1600">
          <cell r="Q1600">
            <v>0</v>
          </cell>
        </row>
        <row r="1601">
          <cell r="Q1601">
            <v>0</v>
          </cell>
        </row>
        <row r="1602">
          <cell r="F1602" t="str">
            <v>KA.1110</v>
          </cell>
          <cell r="Q1602">
            <v>0</v>
          </cell>
        </row>
        <row r="1603">
          <cell r="Q1603">
            <v>0</v>
          </cell>
        </row>
        <row r="1604">
          <cell r="Q1604">
            <v>0</v>
          </cell>
        </row>
        <row r="1605">
          <cell r="F1605" t="str">
            <v>HA.3313</v>
          </cell>
          <cell r="Q1605">
            <v>0</v>
          </cell>
        </row>
        <row r="1606">
          <cell r="Q1606">
            <v>0</v>
          </cell>
        </row>
        <row r="1607">
          <cell r="Q1607">
            <v>0</v>
          </cell>
        </row>
        <row r="1608">
          <cell r="F1608" t="str">
            <v>KA.1110</v>
          </cell>
          <cell r="Q1608">
            <v>0</v>
          </cell>
        </row>
        <row r="1609">
          <cell r="Q1609">
            <v>0</v>
          </cell>
        </row>
        <row r="1610">
          <cell r="Q1610">
            <v>0</v>
          </cell>
        </row>
        <row r="1611">
          <cell r="F1611" t="str">
            <v>IA.2511</v>
          </cell>
          <cell r="Q1611">
            <v>0</v>
          </cell>
        </row>
        <row r="1612">
          <cell r="F1612" t="str">
            <v>HG.4113</v>
          </cell>
          <cell r="Q1612">
            <v>0</v>
          </cell>
        </row>
        <row r="1613">
          <cell r="Q1613">
            <v>0</v>
          </cell>
        </row>
        <row r="1614">
          <cell r="Q1614">
            <v>0</v>
          </cell>
        </row>
        <row r="1615">
          <cell r="Q1615">
            <v>0</v>
          </cell>
        </row>
        <row r="1616">
          <cell r="F1616" t="str">
            <v>KP.2310</v>
          </cell>
          <cell r="Q1616">
            <v>0</v>
          </cell>
        </row>
        <row r="1617">
          <cell r="Q1617">
            <v>0</v>
          </cell>
        </row>
        <row r="1618">
          <cell r="Q1618">
            <v>0</v>
          </cell>
        </row>
        <row r="1619">
          <cell r="Q1619">
            <v>0</v>
          </cell>
        </row>
        <row r="1620">
          <cell r="F1620" t="str">
            <v>IA.3511</v>
          </cell>
          <cell r="Q1620">
            <v>0</v>
          </cell>
        </row>
        <row r="1621">
          <cell r="F1621" t="str">
            <v>09-09</v>
          </cell>
          <cell r="Q1621">
            <v>0</v>
          </cell>
        </row>
        <row r="1622">
          <cell r="F1622" t="str">
            <v>HA.3113</v>
          </cell>
          <cell r="Q1622">
            <v>0</v>
          </cell>
        </row>
        <row r="1623">
          <cell r="F1623" t="str">
            <v>KA.2210</v>
          </cell>
          <cell r="Q1623">
            <v>0</v>
          </cell>
        </row>
        <row r="1624">
          <cell r="F1624" t="str">
            <v>IA.2311</v>
          </cell>
          <cell r="Q1624">
            <v>0</v>
          </cell>
        </row>
        <row r="1625">
          <cell r="F1625" t="str">
            <v>GG.2214</v>
          </cell>
          <cell r="Q1625">
            <v>0</v>
          </cell>
        </row>
        <row r="1626">
          <cell r="Q1626">
            <v>0</v>
          </cell>
        </row>
        <row r="1627">
          <cell r="Q1627">
            <v>0</v>
          </cell>
        </row>
        <row r="1628">
          <cell r="F1628" t="str">
            <v>PA.1214</v>
          </cell>
          <cell r="Q1628">
            <v>0</v>
          </cell>
        </row>
        <row r="1629">
          <cell r="F1629" t="str">
            <v>RB.2125</v>
          </cell>
          <cell r="Q1629">
            <v>0</v>
          </cell>
        </row>
        <row r="1630">
          <cell r="F1630" t="str">
            <v>TT</v>
          </cell>
          <cell r="Q1630">
            <v>0</v>
          </cell>
        </row>
        <row r="1631">
          <cell r="F1631" t="str">
            <v>ZJ.7272</v>
          </cell>
          <cell r="Q1631">
            <v>0</v>
          </cell>
        </row>
        <row r="1632">
          <cell r="F1632" t="str">
            <v>ZM.1272</v>
          </cell>
          <cell r="Q1632">
            <v>0</v>
          </cell>
        </row>
        <row r="1633">
          <cell r="F1633" t="str">
            <v>ZI.5120</v>
          </cell>
          <cell r="Q1633">
            <v>0</v>
          </cell>
        </row>
        <row r="1634">
          <cell r="F1634" t="str">
            <v>ZJ.7275</v>
          </cell>
          <cell r="Q1634">
            <v>0</v>
          </cell>
        </row>
        <row r="1635">
          <cell r="F1635" t="str">
            <v>ZM.2240</v>
          </cell>
          <cell r="Q1635">
            <v>0</v>
          </cell>
        </row>
        <row r="1636">
          <cell r="F1636" t="str">
            <v>BB.1112</v>
          </cell>
          <cell r="Q1636">
            <v>0</v>
          </cell>
        </row>
        <row r="1637">
          <cell r="Q1637">
            <v>0</v>
          </cell>
        </row>
        <row r="1638">
          <cell r="F1638" t="str">
            <v>ZI.2110</v>
          </cell>
          <cell r="Q1638">
            <v>0</v>
          </cell>
        </row>
        <row r="1639">
          <cell r="F1639" t="str">
            <v>ZI.1110</v>
          </cell>
          <cell r="Q1639">
            <v>0</v>
          </cell>
        </row>
        <row r="1640">
          <cell r="F1640" t="str">
            <v>ZI.3110</v>
          </cell>
          <cell r="Q1640">
            <v>0</v>
          </cell>
        </row>
        <row r="1641">
          <cell r="F1641" t="str">
            <v>ZI.6140</v>
          </cell>
          <cell r="Q1641">
            <v>0</v>
          </cell>
        </row>
        <row r="1642">
          <cell r="F1642" t="str">
            <v>ZI.6110</v>
          </cell>
          <cell r="Q1642">
            <v>0</v>
          </cell>
        </row>
        <row r="1643">
          <cell r="F1643" t="str">
            <v>ZI.8110</v>
          </cell>
          <cell r="Q1643">
            <v>0</v>
          </cell>
        </row>
        <row r="1644">
          <cell r="F1644" t="str">
            <v>TT</v>
          </cell>
          <cell r="Q1644">
            <v>0</v>
          </cell>
        </row>
        <row r="1645">
          <cell r="F1645" t="str">
            <v>ZJ.7220</v>
          </cell>
          <cell r="Q1645">
            <v>0</v>
          </cell>
        </row>
        <row r="1646">
          <cell r="F1646" t="str">
            <v>ZM.1210</v>
          </cell>
          <cell r="Q1646">
            <v>0</v>
          </cell>
        </row>
        <row r="1647">
          <cell r="F1647" t="str">
            <v>ZM.2110</v>
          </cell>
          <cell r="Q1647">
            <v>0</v>
          </cell>
        </row>
        <row r="1648">
          <cell r="F1648" t="str">
            <v>ZJ.7220</v>
          </cell>
          <cell r="Q1648">
            <v>0</v>
          </cell>
        </row>
        <row r="1649">
          <cell r="F1649" t="str">
            <v>ZM.1220</v>
          </cell>
          <cell r="Q1649">
            <v>0</v>
          </cell>
        </row>
        <row r="1650">
          <cell r="F1650" t="str">
            <v>ZM.2120</v>
          </cell>
          <cell r="Q1650">
            <v>0</v>
          </cell>
        </row>
        <row r="1651">
          <cell r="F1651" t="str">
            <v>ZJ.7240</v>
          </cell>
          <cell r="Q1651">
            <v>0</v>
          </cell>
        </row>
        <row r="1652">
          <cell r="F1652" t="str">
            <v>ZM.1240</v>
          </cell>
          <cell r="Q1652">
            <v>0</v>
          </cell>
        </row>
        <row r="1653">
          <cell r="F1653" t="str">
            <v>ZM.2140</v>
          </cell>
          <cell r="Q1653">
            <v>0</v>
          </cell>
        </row>
        <row r="1654">
          <cell r="F1654" t="str">
            <v>TT</v>
          </cell>
          <cell r="Q1654">
            <v>0</v>
          </cell>
        </row>
        <row r="1655">
          <cell r="F1655" t="str">
            <v>ZJ.7272</v>
          </cell>
          <cell r="Q1655">
            <v>0</v>
          </cell>
        </row>
        <row r="1656">
          <cell r="F1656" t="str">
            <v>ZM.1272</v>
          </cell>
          <cell r="Q1656">
            <v>0</v>
          </cell>
        </row>
        <row r="1657">
          <cell r="F1657" t="str">
            <v>ZM.1160</v>
          </cell>
          <cell r="Q1657">
            <v>0</v>
          </cell>
        </row>
        <row r="1658">
          <cell r="F1658" t="str">
            <v>ZI.5120</v>
          </cell>
          <cell r="Q1658">
            <v>0</v>
          </cell>
        </row>
        <row r="1659">
          <cell r="F1659" t="str">
            <v>ZJ.7275</v>
          </cell>
          <cell r="Q1659">
            <v>0</v>
          </cell>
        </row>
        <row r="1660">
          <cell r="F1660" t="str">
            <v>ZM.1275</v>
          </cell>
          <cell r="Q1660">
            <v>0</v>
          </cell>
        </row>
        <row r="1661">
          <cell r="F1661" t="str">
            <v>ZM.2240</v>
          </cell>
          <cell r="Q1661">
            <v>0</v>
          </cell>
        </row>
        <row r="1662">
          <cell r="F1662" t="str">
            <v>ZM.1160</v>
          </cell>
          <cell r="Q1662">
            <v>0</v>
          </cell>
        </row>
        <row r="1663">
          <cell r="F1663" t="str">
            <v>TT</v>
          </cell>
          <cell r="Q1663">
            <v>0</v>
          </cell>
        </row>
        <row r="1664">
          <cell r="Q1664">
            <v>0</v>
          </cell>
        </row>
        <row r="1665">
          <cell r="F1665" t="str">
            <v>NB.2120</v>
          </cell>
          <cell r="Q1665">
            <v>0</v>
          </cell>
        </row>
        <row r="1666">
          <cell r="Q1666">
            <v>0</v>
          </cell>
        </row>
        <row r="1667">
          <cell r="Q1667">
            <v>0</v>
          </cell>
        </row>
        <row r="1668">
          <cell r="F1668" t="str">
            <v>TT</v>
          </cell>
          <cell r="Q1668">
            <v>0</v>
          </cell>
        </row>
        <row r="1669">
          <cell r="F1669" t="str">
            <v>NB.2120</v>
          </cell>
          <cell r="Q1669">
            <v>0</v>
          </cell>
        </row>
        <row r="1670">
          <cell r="F1670" t="str">
            <v>TT</v>
          </cell>
          <cell r="Q1670">
            <v>0</v>
          </cell>
        </row>
        <row r="1671">
          <cell r="F1671" t="str">
            <v>NB.2120</v>
          </cell>
          <cell r="Q1671">
            <v>0</v>
          </cell>
        </row>
        <row r="1672">
          <cell r="F1672" t="str">
            <v>TT</v>
          </cell>
          <cell r="Q1672">
            <v>0</v>
          </cell>
        </row>
        <row r="1673">
          <cell r="F1673" t="str">
            <v>NB.2120</v>
          </cell>
          <cell r="Q1673">
            <v>0</v>
          </cell>
        </row>
        <row r="1674">
          <cell r="F1674" t="str">
            <v>TT</v>
          </cell>
          <cell r="Q1674">
            <v>0</v>
          </cell>
        </row>
        <row r="1675">
          <cell r="Q1675">
            <v>0</v>
          </cell>
        </row>
        <row r="1676">
          <cell r="F1676" t="str">
            <v>BA.1442</v>
          </cell>
          <cell r="Q1676">
            <v>0</v>
          </cell>
        </row>
        <row r="1677">
          <cell r="F1677" t="str">
            <v>HA.1111</v>
          </cell>
          <cell r="Q1677">
            <v>0</v>
          </cell>
        </row>
        <row r="1678">
          <cell r="Q1678">
            <v>0</v>
          </cell>
        </row>
        <row r="1679">
          <cell r="Q1679">
            <v>0</v>
          </cell>
        </row>
        <row r="1680">
          <cell r="Q1680">
            <v>0</v>
          </cell>
        </row>
        <row r="1681">
          <cell r="Q1681">
            <v>0</v>
          </cell>
        </row>
        <row r="1682">
          <cell r="Q1682">
            <v>0</v>
          </cell>
        </row>
        <row r="1683">
          <cell r="F1683" t="str">
            <v>HA.3213</v>
          </cell>
          <cell r="Q1683">
            <v>0</v>
          </cell>
        </row>
        <row r="1684">
          <cell r="F1684" t="str">
            <v>KP.2310</v>
          </cell>
          <cell r="Q1684">
            <v>0</v>
          </cell>
        </row>
        <row r="1685">
          <cell r="F1685" t="str">
            <v>GI.1114</v>
          </cell>
          <cell r="Q1685">
            <v>0</v>
          </cell>
        </row>
        <row r="1686">
          <cell r="F1686" t="str">
            <v>GI.2114</v>
          </cell>
          <cell r="Q1686">
            <v>0</v>
          </cell>
        </row>
        <row r="1687">
          <cell r="Q1687">
            <v>0</v>
          </cell>
        </row>
        <row r="1688">
          <cell r="Q1688">
            <v>0</v>
          </cell>
        </row>
        <row r="1689">
          <cell r="Q1689">
            <v>0</v>
          </cell>
        </row>
        <row r="1690">
          <cell r="Q1690">
            <v>0</v>
          </cell>
        </row>
        <row r="1691">
          <cell r="Q1691">
            <v>0</v>
          </cell>
        </row>
        <row r="1692">
          <cell r="Q1692">
            <v>0</v>
          </cell>
        </row>
        <row r="1693">
          <cell r="Q1693">
            <v>0</v>
          </cell>
        </row>
        <row r="1694">
          <cell r="Q1694">
            <v>0</v>
          </cell>
        </row>
        <row r="1695">
          <cell r="F1695" t="str">
            <v>GG.2314</v>
          </cell>
          <cell r="Q1695">
            <v>0</v>
          </cell>
        </row>
        <row r="1696">
          <cell r="F1696" t="str">
            <v>GG.2214</v>
          </cell>
          <cell r="Q1696">
            <v>0</v>
          </cell>
        </row>
        <row r="1697">
          <cell r="Q1697">
            <v>0</v>
          </cell>
        </row>
        <row r="1698">
          <cell r="Q1698">
            <v>0</v>
          </cell>
        </row>
        <row r="1699">
          <cell r="F1699" t="str">
            <v>GG.2114</v>
          </cell>
          <cell r="Q1699">
            <v>0</v>
          </cell>
        </row>
        <row r="1700">
          <cell r="F1700" t="str">
            <v>PA.1214</v>
          </cell>
          <cell r="Q1700">
            <v>0</v>
          </cell>
        </row>
        <row r="1701">
          <cell r="F1701" t="str">
            <v>PA.3114B</v>
          </cell>
          <cell r="Q1701">
            <v>0</v>
          </cell>
        </row>
        <row r="1702">
          <cell r="Q1702">
            <v>0</v>
          </cell>
        </row>
        <row r="1703">
          <cell r="Q1703">
            <v>0</v>
          </cell>
        </row>
        <row r="1704">
          <cell r="Q1704">
            <v>0</v>
          </cell>
        </row>
        <row r="1705">
          <cell r="Q1705">
            <v>0</v>
          </cell>
        </row>
        <row r="1706">
          <cell r="Q1706">
            <v>0</v>
          </cell>
        </row>
        <row r="1707">
          <cell r="Q1707">
            <v>0</v>
          </cell>
        </row>
        <row r="1708">
          <cell r="Q1708">
            <v>0</v>
          </cell>
        </row>
        <row r="1709">
          <cell r="F1709" t="str">
            <v>PA.4214</v>
          </cell>
          <cell r="Q1709">
            <v>0</v>
          </cell>
        </row>
        <row r="1710">
          <cell r="F1710" t="str">
            <v>QB.4110SR</v>
          </cell>
          <cell r="Q1710">
            <v>0</v>
          </cell>
        </row>
        <row r="1711">
          <cell r="Q1711">
            <v>0</v>
          </cell>
        </row>
        <row r="1712">
          <cell r="Q1712">
            <v>0</v>
          </cell>
        </row>
        <row r="1713">
          <cell r="Q1713">
            <v>0</v>
          </cell>
        </row>
        <row r="1714">
          <cell r="Q1714">
            <v>0</v>
          </cell>
        </row>
        <row r="1715">
          <cell r="F1715" t="str">
            <v>QB.1210</v>
          </cell>
          <cell r="Q1715">
            <v>0</v>
          </cell>
        </row>
        <row r="1716">
          <cell r="F1716" t="str">
            <v>RB.2125</v>
          </cell>
          <cell r="Q1716">
            <v>0</v>
          </cell>
        </row>
        <row r="1717">
          <cell r="Q1717">
            <v>0</v>
          </cell>
        </row>
        <row r="1718">
          <cell r="Q1718">
            <v>0</v>
          </cell>
        </row>
        <row r="1719">
          <cell r="F1719" t="str">
            <v>UD.3220SR1</v>
          </cell>
        </row>
        <row r="1720">
          <cell r="F1720" t="str">
            <v>UC.4210SR</v>
          </cell>
          <cell r="Q1720">
            <v>0</v>
          </cell>
        </row>
        <row r="1721">
          <cell r="F1721" t="str">
            <v>UB.1110</v>
          </cell>
          <cell r="Q1721">
            <v>0</v>
          </cell>
        </row>
        <row r="1722">
          <cell r="F1722" t="str">
            <v>UC.3110</v>
          </cell>
          <cell r="Q1722">
            <v>0</v>
          </cell>
        </row>
        <row r="1723">
          <cell r="F1723" t="str">
            <v>BB.1411</v>
          </cell>
          <cell r="Q1723">
            <v>0</v>
          </cell>
        </row>
        <row r="1724">
          <cell r="F1724" t="str">
            <v>SA.4110</v>
          </cell>
          <cell r="Q1724">
            <v>0</v>
          </cell>
        </row>
        <row r="1725">
          <cell r="F1725" t="str">
            <v>SA.7111</v>
          </cell>
          <cell r="Q1725">
            <v>0</v>
          </cell>
        </row>
        <row r="1726">
          <cell r="Q1726">
            <v>0</v>
          </cell>
        </row>
        <row r="1727">
          <cell r="Q1727">
            <v>0</v>
          </cell>
        </row>
        <row r="1728">
          <cell r="Q1728">
            <v>0</v>
          </cell>
        </row>
        <row r="1729">
          <cell r="Q1729">
            <v>0</v>
          </cell>
        </row>
        <row r="1730">
          <cell r="F1730" t="str">
            <v>SA.7111</v>
          </cell>
          <cell r="Q1730">
            <v>0</v>
          </cell>
        </row>
        <row r="1731">
          <cell r="F1731" t="str">
            <v>QA.1310</v>
          </cell>
          <cell r="Q1731">
            <v>0</v>
          </cell>
        </row>
        <row r="1732">
          <cell r="F1732" t="str">
            <v>BB.1112</v>
          </cell>
          <cell r="Q1732">
            <v>0</v>
          </cell>
        </row>
        <row r="1733">
          <cell r="F1733" t="str">
            <v>RC.1110</v>
          </cell>
          <cell r="Q1733">
            <v>0</v>
          </cell>
        </row>
        <row r="1734">
          <cell r="Q1734">
            <v>0</v>
          </cell>
        </row>
        <row r="1735">
          <cell r="Q1735">
            <v>0</v>
          </cell>
        </row>
        <row r="1736">
          <cell r="F1736" t="str">
            <v>ZI.5120</v>
          </cell>
          <cell r="Q1736">
            <v>0</v>
          </cell>
        </row>
        <row r="1737">
          <cell r="F1737" t="str">
            <v>TT</v>
          </cell>
          <cell r="Q1737">
            <v>0</v>
          </cell>
        </row>
        <row r="1738">
          <cell r="F1738" t="str">
            <v>TT</v>
          </cell>
          <cell r="Q1738">
            <v>0</v>
          </cell>
        </row>
        <row r="1739">
          <cell r="Q1739">
            <v>0</v>
          </cell>
        </row>
        <row r="1740">
          <cell r="Q1740">
            <v>0</v>
          </cell>
        </row>
        <row r="1741">
          <cell r="Q1741">
            <v>0</v>
          </cell>
        </row>
        <row r="1742">
          <cell r="Q1742">
            <v>0</v>
          </cell>
        </row>
        <row r="1743">
          <cell r="Q1743">
            <v>0</v>
          </cell>
        </row>
        <row r="1744">
          <cell r="Q1744">
            <v>0</v>
          </cell>
        </row>
        <row r="1745">
          <cell r="Q1745">
            <v>0</v>
          </cell>
        </row>
        <row r="1746">
          <cell r="F1746" t="str">
            <v>BA.1442</v>
          </cell>
          <cell r="Q1746">
            <v>0</v>
          </cell>
        </row>
        <row r="1747">
          <cell r="F1747" t="str">
            <v>HA.1111SR</v>
          </cell>
          <cell r="Q1747">
            <v>0</v>
          </cell>
        </row>
        <row r="1748">
          <cell r="F1748" t="str">
            <v>HA.1213</v>
          </cell>
          <cell r="Q1748">
            <v>0</v>
          </cell>
        </row>
        <row r="1749">
          <cell r="F1749" t="str">
            <v>KA.1220</v>
          </cell>
          <cell r="Q1749">
            <v>0</v>
          </cell>
        </row>
        <row r="1750">
          <cell r="Q1750">
            <v>0</v>
          </cell>
        </row>
        <row r="1751">
          <cell r="Q1751">
            <v>0</v>
          </cell>
        </row>
        <row r="1752">
          <cell r="F1752" t="str">
            <v>HA.2313</v>
          </cell>
          <cell r="Q1752">
            <v>0</v>
          </cell>
        </row>
        <row r="1753">
          <cell r="F1753" t="str">
            <v>KA.2120</v>
          </cell>
          <cell r="Q1753">
            <v>0</v>
          </cell>
        </row>
        <row r="1754">
          <cell r="F1754" t="str">
            <v>B3-13e/CÑ79/57C</v>
          </cell>
          <cell r="Q1754">
            <v>0</v>
          </cell>
        </row>
        <row r="1755">
          <cell r="F1755" t="str">
            <v>BB.1112</v>
          </cell>
          <cell r="Q1755">
            <v>0</v>
          </cell>
        </row>
        <row r="1756">
          <cell r="Q1756">
            <v>0</v>
          </cell>
        </row>
        <row r="1757">
          <cell r="F1757" t="str">
            <v>BA.1442</v>
          </cell>
          <cell r="Q1757">
            <v>0</v>
          </cell>
        </row>
        <row r="1758">
          <cell r="F1758" t="str">
            <v>HA.1111SR</v>
          </cell>
          <cell r="Q1758">
            <v>0</v>
          </cell>
        </row>
        <row r="1759">
          <cell r="F1759" t="str">
            <v>HA.1213</v>
          </cell>
          <cell r="Q1759">
            <v>0</v>
          </cell>
        </row>
        <row r="1760">
          <cell r="F1760" t="str">
            <v>KA.1220</v>
          </cell>
          <cell r="Q1760">
            <v>0</v>
          </cell>
        </row>
        <row r="1761">
          <cell r="Q1761">
            <v>0</v>
          </cell>
        </row>
        <row r="1762">
          <cell r="Q1762">
            <v>0</v>
          </cell>
        </row>
        <row r="1763">
          <cell r="F1763" t="str">
            <v>HA.2313</v>
          </cell>
          <cell r="Q1763">
            <v>0</v>
          </cell>
        </row>
        <row r="1764">
          <cell r="F1764" t="str">
            <v>KA.2120</v>
          </cell>
          <cell r="Q1764">
            <v>0</v>
          </cell>
        </row>
        <row r="1765">
          <cell r="F1765" t="str">
            <v>B3-13e/CÑ79/57C</v>
          </cell>
          <cell r="Q1765">
            <v>0</v>
          </cell>
        </row>
        <row r="1766">
          <cell r="F1766" t="str">
            <v>BB.1112</v>
          </cell>
          <cell r="Q1766">
            <v>0</v>
          </cell>
        </row>
        <row r="1767">
          <cell r="Q1767">
            <v>0</v>
          </cell>
        </row>
        <row r="1768">
          <cell r="F1768" t="str">
            <v>BA.1442</v>
          </cell>
          <cell r="Q1768">
            <v>0</v>
          </cell>
        </row>
        <row r="1769">
          <cell r="F1769" t="str">
            <v>HA.1111SR</v>
          </cell>
          <cell r="Q1769">
            <v>0</v>
          </cell>
        </row>
        <row r="1770">
          <cell r="F1770" t="str">
            <v>HA.1213</v>
          </cell>
          <cell r="Q1770">
            <v>0</v>
          </cell>
        </row>
        <row r="1771">
          <cell r="F1771" t="str">
            <v>KA.1220</v>
          </cell>
          <cell r="Q1771">
            <v>0</v>
          </cell>
        </row>
        <row r="1772">
          <cell r="Q1772">
            <v>0</v>
          </cell>
        </row>
        <row r="1773">
          <cell r="Q1773">
            <v>0</v>
          </cell>
        </row>
        <row r="1774">
          <cell r="F1774" t="str">
            <v>HA.2313</v>
          </cell>
          <cell r="Q1774">
            <v>0</v>
          </cell>
        </row>
        <row r="1775">
          <cell r="F1775" t="str">
            <v>KA.2120</v>
          </cell>
          <cell r="Q1775">
            <v>0</v>
          </cell>
        </row>
        <row r="1776">
          <cell r="F1776" t="str">
            <v>B3-13e/CÑ79/57C</v>
          </cell>
          <cell r="Q1776">
            <v>0</v>
          </cell>
        </row>
        <row r="1777">
          <cell r="F1777" t="str">
            <v>BB.1112</v>
          </cell>
          <cell r="Q1777">
            <v>0</v>
          </cell>
        </row>
        <row r="1778">
          <cell r="Q1778">
            <v>0</v>
          </cell>
        </row>
        <row r="1779">
          <cell r="F1779" t="str">
            <v>BA.1442</v>
          </cell>
          <cell r="Q1779">
            <v>0</v>
          </cell>
        </row>
        <row r="1780">
          <cell r="F1780" t="str">
            <v>HA.1111SR</v>
          </cell>
          <cell r="Q1780">
            <v>0</v>
          </cell>
        </row>
        <row r="1781">
          <cell r="F1781" t="str">
            <v>HA.1213</v>
          </cell>
          <cell r="Q1781">
            <v>0</v>
          </cell>
        </row>
        <row r="1782">
          <cell r="F1782" t="str">
            <v>KA.1220</v>
          </cell>
          <cell r="Q1782">
            <v>0</v>
          </cell>
        </row>
        <row r="1783">
          <cell r="Q1783">
            <v>0</v>
          </cell>
        </row>
        <row r="1784">
          <cell r="Q1784">
            <v>0</v>
          </cell>
        </row>
        <row r="1785">
          <cell r="F1785" t="str">
            <v>HA.2313</v>
          </cell>
          <cell r="Q1785">
            <v>0</v>
          </cell>
        </row>
        <row r="1786">
          <cell r="F1786" t="str">
            <v>KA.2120</v>
          </cell>
          <cell r="Q1786">
            <v>0</v>
          </cell>
        </row>
        <row r="1787">
          <cell r="F1787" t="str">
            <v>B3-13e/CÑ79/57C</v>
          </cell>
          <cell r="Q1787">
            <v>0</v>
          </cell>
        </row>
        <row r="1788">
          <cell r="F1788" t="str">
            <v>BB.1112</v>
          </cell>
          <cell r="Q1788">
            <v>0</v>
          </cell>
        </row>
        <row r="1789">
          <cell r="Q1789">
            <v>0</v>
          </cell>
        </row>
        <row r="1790">
          <cell r="F1790" t="str">
            <v>BA.1442</v>
          </cell>
          <cell r="Q1790">
            <v>0</v>
          </cell>
        </row>
        <row r="1791">
          <cell r="F1791" t="str">
            <v>HA.1111SR</v>
          </cell>
          <cell r="Q1791">
            <v>0</v>
          </cell>
        </row>
        <row r="1792">
          <cell r="F1792" t="str">
            <v>HA.1213</v>
          </cell>
          <cell r="Q1792">
            <v>0</v>
          </cell>
        </row>
        <row r="1793">
          <cell r="F1793" t="str">
            <v>KA.1220</v>
          </cell>
          <cell r="Q1793">
            <v>0</v>
          </cell>
        </row>
        <row r="1794">
          <cell r="Q1794">
            <v>0</v>
          </cell>
        </row>
        <row r="1795">
          <cell r="Q1795">
            <v>0</v>
          </cell>
        </row>
        <row r="1796">
          <cell r="F1796" t="str">
            <v>HA.2313</v>
          </cell>
          <cell r="Q1796">
            <v>0</v>
          </cell>
        </row>
        <row r="1797">
          <cell r="F1797" t="str">
            <v>KA.2120</v>
          </cell>
          <cell r="Q1797">
            <v>0</v>
          </cell>
        </row>
        <row r="1798">
          <cell r="F1798" t="str">
            <v>B3-13e/CÑ79/57C</v>
          </cell>
          <cell r="Q1798">
            <v>0</v>
          </cell>
        </row>
        <row r="1799">
          <cell r="F1799" t="str">
            <v>BB.1112</v>
          </cell>
          <cell r="Q1799">
            <v>0</v>
          </cell>
        </row>
        <row r="1800">
          <cell r="Q1800">
            <v>0</v>
          </cell>
        </row>
        <row r="1801">
          <cell r="F1801" t="str">
            <v>BA.1442</v>
          </cell>
          <cell r="Q1801">
            <v>0</v>
          </cell>
        </row>
        <row r="1802">
          <cell r="F1802" t="str">
            <v>HA.1111SR</v>
          </cell>
          <cell r="Q1802">
            <v>0</v>
          </cell>
        </row>
        <row r="1803">
          <cell r="F1803" t="str">
            <v>HA.1213</v>
          </cell>
          <cell r="Q1803">
            <v>0</v>
          </cell>
        </row>
        <row r="1804">
          <cell r="F1804" t="str">
            <v>KA.1220</v>
          </cell>
          <cell r="Q1804">
            <v>0</v>
          </cell>
        </row>
        <row r="1805">
          <cell r="Q1805">
            <v>0</v>
          </cell>
        </row>
        <row r="1806">
          <cell r="Q1806">
            <v>0</v>
          </cell>
        </row>
        <row r="1807">
          <cell r="F1807" t="str">
            <v>HA.2313</v>
          </cell>
          <cell r="Q1807">
            <v>0</v>
          </cell>
        </row>
        <row r="1808">
          <cell r="F1808" t="str">
            <v>KA.2120</v>
          </cell>
          <cell r="Q1808">
            <v>0</v>
          </cell>
        </row>
        <row r="1809">
          <cell r="F1809" t="str">
            <v>B3-13e/CÑ79/57C</v>
          </cell>
          <cell r="Q1809">
            <v>0</v>
          </cell>
        </row>
        <row r="1810">
          <cell r="F1810" t="str">
            <v>BB.1112</v>
          </cell>
          <cell r="Q1810">
            <v>0</v>
          </cell>
        </row>
        <row r="1811">
          <cell r="Q1811">
            <v>0</v>
          </cell>
        </row>
        <row r="1812">
          <cell r="F1812" t="str">
            <v>BA.1442</v>
          </cell>
          <cell r="Q1812">
            <v>0</v>
          </cell>
        </row>
        <row r="1813">
          <cell r="F1813" t="str">
            <v>HA.1111SR</v>
          </cell>
          <cell r="Q1813">
            <v>0</v>
          </cell>
        </row>
        <row r="1814">
          <cell r="F1814" t="str">
            <v>HA.1213</v>
          </cell>
          <cell r="Q1814">
            <v>0</v>
          </cell>
        </row>
        <row r="1815">
          <cell r="F1815" t="str">
            <v>KA.1220</v>
          </cell>
          <cell r="Q1815">
            <v>0</v>
          </cell>
        </row>
        <row r="1816">
          <cell r="Q1816">
            <v>0</v>
          </cell>
        </row>
        <row r="1817">
          <cell r="Q1817">
            <v>0</v>
          </cell>
        </row>
        <row r="1818">
          <cell r="F1818" t="str">
            <v>HA.2313</v>
          </cell>
          <cell r="Q1818">
            <v>0</v>
          </cell>
        </row>
        <row r="1819">
          <cell r="F1819" t="str">
            <v>KA.2120</v>
          </cell>
          <cell r="Q1819">
            <v>0</v>
          </cell>
        </row>
        <row r="1820">
          <cell r="F1820" t="str">
            <v>B3-13e/CÑ79/57C</v>
          </cell>
          <cell r="Q1820">
            <v>0</v>
          </cell>
        </row>
        <row r="1821">
          <cell r="F1821" t="str">
            <v>BB.1112</v>
          </cell>
          <cell r="Q1821">
            <v>0</v>
          </cell>
        </row>
        <row r="1822">
          <cell r="Q1822">
            <v>0</v>
          </cell>
        </row>
        <row r="1823">
          <cell r="F1823" t="str">
            <v>IA.1130</v>
          </cell>
          <cell r="Q1823">
            <v>0</v>
          </cell>
        </row>
        <row r="1824">
          <cell r="F1824" t="str">
            <v>IA.1130</v>
          </cell>
          <cell r="Q1824">
            <v>0</v>
          </cell>
        </row>
        <row r="1825">
          <cell r="F1825" t="str">
            <v>IA.1130</v>
          </cell>
          <cell r="Q1825">
            <v>0</v>
          </cell>
        </row>
        <row r="1826">
          <cell r="Q1826">
            <v>0</v>
          </cell>
        </row>
        <row r="1827">
          <cell r="F1827" t="str">
            <v>HA.2313</v>
          </cell>
          <cell r="Q1827">
            <v>0</v>
          </cell>
        </row>
        <row r="1828">
          <cell r="F1828" t="str">
            <v>HA.2313</v>
          </cell>
          <cell r="Q1828">
            <v>0</v>
          </cell>
        </row>
        <row r="1829">
          <cell r="Q1829">
            <v>0</v>
          </cell>
        </row>
        <row r="1830">
          <cell r="Q1830">
            <v>0</v>
          </cell>
        </row>
        <row r="1831">
          <cell r="Q1831">
            <v>0</v>
          </cell>
        </row>
        <row r="1832">
          <cell r="Q1832">
            <v>0</v>
          </cell>
        </row>
        <row r="1833">
          <cell r="Q1833">
            <v>0</v>
          </cell>
        </row>
        <row r="1834">
          <cell r="F1834" t="str">
            <v>HA.2313</v>
          </cell>
          <cell r="Q1834">
            <v>0</v>
          </cell>
        </row>
        <row r="1835">
          <cell r="Q1835">
            <v>0</v>
          </cell>
        </row>
        <row r="1836">
          <cell r="Q1836">
            <v>0</v>
          </cell>
        </row>
        <row r="1837">
          <cell r="F1837" t="str">
            <v>KA.2120</v>
          </cell>
          <cell r="Q1837">
            <v>0</v>
          </cell>
        </row>
        <row r="1838">
          <cell r="Q1838">
            <v>0</v>
          </cell>
        </row>
        <row r="1839">
          <cell r="Q1839">
            <v>0</v>
          </cell>
        </row>
        <row r="1840">
          <cell r="Q1840">
            <v>0</v>
          </cell>
        </row>
        <row r="1841">
          <cell r="Q1841">
            <v>0</v>
          </cell>
        </row>
        <row r="1842">
          <cell r="Q1842">
            <v>0</v>
          </cell>
        </row>
        <row r="1843">
          <cell r="Q1843">
            <v>0</v>
          </cell>
        </row>
        <row r="1844">
          <cell r="Q1844">
            <v>0</v>
          </cell>
        </row>
        <row r="1845">
          <cell r="Q1845">
            <v>0</v>
          </cell>
        </row>
        <row r="1846">
          <cell r="F1846" t="str">
            <v>IA.2231</v>
          </cell>
          <cell r="Q1846">
            <v>0</v>
          </cell>
        </row>
        <row r="1847">
          <cell r="F1847" t="str">
            <v>IA.2231</v>
          </cell>
          <cell r="Q1847">
            <v>0</v>
          </cell>
        </row>
        <row r="1848">
          <cell r="F1848" t="str">
            <v>IA.2231</v>
          </cell>
          <cell r="Q1848">
            <v>0</v>
          </cell>
        </row>
        <row r="1849">
          <cell r="Q1849">
            <v>0</v>
          </cell>
        </row>
        <row r="1850">
          <cell r="F1850" t="str">
            <v>HA.3113</v>
          </cell>
          <cell r="Q1850">
            <v>0</v>
          </cell>
        </row>
        <row r="1851">
          <cell r="Q1851">
            <v>0</v>
          </cell>
        </row>
        <row r="1852">
          <cell r="Q1852">
            <v>0</v>
          </cell>
        </row>
        <row r="1853">
          <cell r="Q1853">
            <v>0</v>
          </cell>
        </row>
        <row r="1854">
          <cell r="Q1854">
            <v>0</v>
          </cell>
        </row>
        <row r="1855">
          <cell r="Q1855">
            <v>0</v>
          </cell>
        </row>
        <row r="1856">
          <cell r="Q1856">
            <v>0</v>
          </cell>
        </row>
        <row r="1857">
          <cell r="Q1857">
            <v>0</v>
          </cell>
        </row>
        <row r="1858">
          <cell r="Q1858">
            <v>0</v>
          </cell>
        </row>
        <row r="1859">
          <cell r="Q1859">
            <v>0</v>
          </cell>
        </row>
        <row r="1860">
          <cell r="Q1860">
            <v>0</v>
          </cell>
        </row>
        <row r="1861">
          <cell r="Q1861">
            <v>0</v>
          </cell>
        </row>
        <row r="1862">
          <cell r="Q1862">
            <v>0</v>
          </cell>
        </row>
        <row r="1863">
          <cell r="Q1863">
            <v>0</v>
          </cell>
        </row>
        <row r="1864">
          <cell r="F1864" t="str">
            <v>KA.2210</v>
          </cell>
          <cell r="Q1864">
            <v>0</v>
          </cell>
        </row>
        <row r="1865">
          <cell r="Q1865">
            <v>0</v>
          </cell>
        </row>
        <row r="1866">
          <cell r="Q1866">
            <v>0</v>
          </cell>
        </row>
        <row r="1867">
          <cell r="Q1867">
            <v>0</v>
          </cell>
        </row>
        <row r="1868">
          <cell r="Q1868">
            <v>0</v>
          </cell>
        </row>
        <row r="1869">
          <cell r="Q1869">
            <v>0</v>
          </cell>
        </row>
        <row r="1870">
          <cell r="Q1870">
            <v>0</v>
          </cell>
        </row>
        <row r="1871">
          <cell r="Q1871">
            <v>0</v>
          </cell>
        </row>
        <row r="1872">
          <cell r="Q1872">
            <v>0</v>
          </cell>
        </row>
        <row r="1873">
          <cell r="Q1873">
            <v>0</v>
          </cell>
        </row>
        <row r="1874">
          <cell r="Q1874">
            <v>0</v>
          </cell>
        </row>
        <row r="1875">
          <cell r="Q1875">
            <v>0</v>
          </cell>
        </row>
        <row r="1876">
          <cell r="Q1876">
            <v>0</v>
          </cell>
        </row>
        <row r="1877">
          <cell r="Q1877">
            <v>0</v>
          </cell>
        </row>
        <row r="1878">
          <cell r="Q1878">
            <v>0</v>
          </cell>
        </row>
        <row r="1879">
          <cell r="F1879" t="str">
            <v>IA.2331</v>
          </cell>
          <cell r="Q1879">
            <v>0</v>
          </cell>
        </row>
        <row r="1880">
          <cell r="F1880" t="str">
            <v>IA.2331</v>
          </cell>
          <cell r="Q1880">
            <v>0</v>
          </cell>
        </row>
        <row r="1881">
          <cell r="F1881" t="str">
            <v>IA.2331</v>
          </cell>
          <cell r="Q1881">
            <v>0</v>
          </cell>
        </row>
        <row r="1882">
          <cell r="Q1882">
            <v>0</v>
          </cell>
        </row>
        <row r="1883">
          <cell r="F1883" t="str">
            <v>HA.3113</v>
          </cell>
          <cell r="Q1883">
            <v>0</v>
          </cell>
        </row>
        <row r="1884">
          <cell r="Q1884">
            <v>0</v>
          </cell>
        </row>
        <row r="1885">
          <cell r="Q1885">
            <v>0</v>
          </cell>
        </row>
        <row r="1886">
          <cell r="Q1886">
            <v>0</v>
          </cell>
        </row>
        <row r="1887">
          <cell r="Q1887">
            <v>0</v>
          </cell>
        </row>
        <row r="1888">
          <cell r="Q1888">
            <v>0</v>
          </cell>
        </row>
        <row r="1889">
          <cell r="Q1889">
            <v>0</v>
          </cell>
        </row>
        <row r="1890">
          <cell r="Q1890">
            <v>0</v>
          </cell>
        </row>
        <row r="1891">
          <cell r="Q1891">
            <v>0</v>
          </cell>
        </row>
        <row r="1892">
          <cell r="Q1892">
            <v>0</v>
          </cell>
        </row>
        <row r="1893">
          <cell r="Q1893">
            <v>0</v>
          </cell>
        </row>
        <row r="1894">
          <cell r="Q1894">
            <v>0</v>
          </cell>
        </row>
        <row r="1895">
          <cell r="Q1895">
            <v>0</v>
          </cell>
        </row>
        <row r="1896">
          <cell r="Q1896">
            <v>0</v>
          </cell>
        </row>
        <row r="1897">
          <cell r="F1897" t="str">
            <v>KA.2210</v>
          </cell>
          <cell r="Q1897">
            <v>0</v>
          </cell>
        </row>
        <row r="1898">
          <cell r="Q1898">
            <v>0</v>
          </cell>
        </row>
        <row r="1899">
          <cell r="Q1899">
            <v>0</v>
          </cell>
        </row>
        <row r="1900">
          <cell r="Q1900">
            <v>0</v>
          </cell>
        </row>
        <row r="1901">
          <cell r="Q1901">
            <v>0</v>
          </cell>
        </row>
        <row r="1902">
          <cell r="Q1902">
            <v>0</v>
          </cell>
        </row>
        <row r="1903">
          <cell r="Q1903">
            <v>0</v>
          </cell>
        </row>
        <row r="1904">
          <cell r="Q1904">
            <v>0</v>
          </cell>
        </row>
        <row r="1905">
          <cell r="Q1905">
            <v>0</v>
          </cell>
        </row>
        <row r="1906">
          <cell r="Q1906">
            <v>0</v>
          </cell>
        </row>
        <row r="1907">
          <cell r="Q1907">
            <v>0</v>
          </cell>
        </row>
        <row r="1908">
          <cell r="Q1908">
            <v>0</v>
          </cell>
        </row>
        <row r="1909">
          <cell r="Q1909">
            <v>0</v>
          </cell>
        </row>
        <row r="1910">
          <cell r="Q1910">
            <v>0</v>
          </cell>
        </row>
        <row r="1911">
          <cell r="Q1911">
            <v>0</v>
          </cell>
        </row>
        <row r="1912">
          <cell r="F1912" t="str">
            <v>IA.2331</v>
          </cell>
          <cell r="Q1912">
            <v>0</v>
          </cell>
        </row>
        <row r="1913">
          <cell r="F1913" t="str">
            <v>IA.2331</v>
          </cell>
          <cell r="Q1913">
            <v>0</v>
          </cell>
        </row>
        <row r="1914">
          <cell r="Q1914">
            <v>0</v>
          </cell>
        </row>
        <row r="1915">
          <cell r="F1915" t="str">
            <v>HA.3213</v>
          </cell>
          <cell r="Q1915">
            <v>0</v>
          </cell>
        </row>
        <row r="1916">
          <cell r="F1916" t="str">
            <v>KA.2310</v>
          </cell>
          <cell r="Q1916">
            <v>0</v>
          </cell>
        </row>
        <row r="1917">
          <cell r="Q1917">
            <v>0</v>
          </cell>
        </row>
        <row r="1918">
          <cell r="Q1918">
            <v>0</v>
          </cell>
        </row>
        <row r="1919">
          <cell r="F1919" t="str">
            <v>IA.2531</v>
          </cell>
          <cell r="Q1919">
            <v>0</v>
          </cell>
        </row>
        <row r="1920">
          <cell r="Q1920">
            <v>0</v>
          </cell>
        </row>
        <row r="1921">
          <cell r="F1921" t="str">
            <v>HA.3113</v>
          </cell>
          <cell r="Q1921">
            <v>0</v>
          </cell>
        </row>
        <row r="1922">
          <cell r="Q1922">
            <v>0</v>
          </cell>
        </row>
        <row r="1923">
          <cell r="Q1923">
            <v>0</v>
          </cell>
        </row>
        <row r="1924">
          <cell r="Q1924">
            <v>0</v>
          </cell>
        </row>
        <row r="1925">
          <cell r="Q1925">
            <v>0</v>
          </cell>
        </row>
        <row r="1926">
          <cell r="Q1926">
            <v>0</v>
          </cell>
        </row>
        <row r="1927">
          <cell r="Q1927">
            <v>0</v>
          </cell>
        </row>
        <row r="1928">
          <cell r="Q1928">
            <v>0</v>
          </cell>
        </row>
        <row r="1929">
          <cell r="Q1929">
            <v>0</v>
          </cell>
        </row>
        <row r="1930">
          <cell r="Q1930">
            <v>0</v>
          </cell>
        </row>
        <row r="1931">
          <cell r="Q1931">
            <v>0</v>
          </cell>
        </row>
        <row r="1932">
          <cell r="F1932" t="str">
            <v>KA.2210</v>
          </cell>
          <cell r="Q1932">
            <v>0</v>
          </cell>
        </row>
        <row r="1933">
          <cell r="Q1933">
            <v>0</v>
          </cell>
        </row>
        <row r="1934">
          <cell r="Q1934">
            <v>0</v>
          </cell>
        </row>
        <row r="1935">
          <cell r="Q1935">
            <v>0</v>
          </cell>
        </row>
        <row r="1936">
          <cell r="Q1936">
            <v>0</v>
          </cell>
        </row>
        <row r="1937">
          <cell r="Q1937">
            <v>0</v>
          </cell>
        </row>
        <row r="1938">
          <cell r="Q1938">
            <v>0</v>
          </cell>
        </row>
        <row r="1939">
          <cell r="Q1939">
            <v>0</v>
          </cell>
        </row>
        <row r="1940">
          <cell r="Q1940">
            <v>0</v>
          </cell>
        </row>
        <row r="1941">
          <cell r="Q1941">
            <v>0</v>
          </cell>
        </row>
        <row r="1942">
          <cell r="Q1942">
            <v>0</v>
          </cell>
        </row>
        <row r="1943">
          <cell r="Q1943">
            <v>0</v>
          </cell>
        </row>
        <row r="1944">
          <cell r="F1944" t="str">
            <v>IA.2331</v>
          </cell>
          <cell r="Q1944">
            <v>0</v>
          </cell>
        </row>
        <row r="1945">
          <cell r="F1945" t="str">
            <v>IA.2331</v>
          </cell>
          <cell r="Q1945">
            <v>0</v>
          </cell>
        </row>
        <row r="1946">
          <cell r="F1946" t="str">
            <v>IA.2331</v>
          </cell>
          <cell r="Q1946">
            <v>0</v>
          </cell>
        </row>
        <row r="1947">
          <cell r="Q1947">
            <v>0</v>
          </cell>
        </row>
        <row r="1948">
          <cell r="F1948" t="str">
            <v>HA.3213</v>
          </cell>
          <cell r="Q1948">
            <v>0</v>
          </cell>
        </row>
        <row r="1949">
          <cell r="F1949" t="str">
            <v>KA.2310</v>
          </cell>
          <cell r="Q1949">
            <v>0</v>
          </cell>
        </row>
        <row r="1950">
          <cell r="Q1950">
            <v>0</v>
          </cell>
        </row>
        <row r="1951">
          <cell r="Q1951">
            <v>0</v>
          </cell>
        </row>
        <row r="1952">
          <cell r="F1952" t="str">
            <v>IA.2531</v>
          </cell>
          <cell r="Q1952">
            <v>0</v>
          </cell>
        </row>
        <row r="1953">
          <cell r="Q1953">
            <v>0</v>
          </cell>
        </row>
        <row r="1954">
          <cell r="F1954" t="str">
            <v>BA.1442</v>
          </cell>
          <cell r="Q1954">
            <v>0</v>
          </cell>
        </row>
        <row r="1955">
          <cell r="F1955" t="str">
            <v>HA.1111SR</v>
          </cell>
          <cell r="Q1955">
            <v>0</v>
          </cell>
        </row>
        <row r="1956">
          <cell r="Q1956">
            <v>0</v>
          </cell>
        </row>
        <row r="1957">
          <cell r="Q1957">
            <v>0</v>
          </cell>
        </row>
        <row r="1958">
          <cell r="F1958" t="str">
            <v>KA.1110</v>
          </cell>
          <cell r="Q1958">
            <v>0</v>
          </cell>
        </row>
        <row r="1959">
          <cell r="Q1959">
            <v>0</v>
          </cell>
        </row>
        <row r="1960">
          <cell r="Q1960">
            <v>0</v>
          </cell>
        </row>
        <row r="1961">
          <cell r="F1961" t="str">
            <v>HA.3313</v>
          </cell>
          <cell r="Q1961">
            <v>0</v>
          </cell>
        </row>
        <row r="1962">
          <cell r="Q1962">
            <v>0</v>
          </cell>
        </row>
        <row r="1963">
          <cell r="Q1963">
            <v>0</v>
          </cell>
        </row>
        <row r="1964">
          <cell r="F1964" t="str">
            <v>KA.1110</v>
          </cell>
          <cell r="Q1964">
            <v>0</v>
          </cell>
        </row>
        <row r="1965">
          <cell r="Q1965">
            <v>0</v>
          </cell>
        </row>
        <row r="1966">
          <cell r="Q1966">
            <v>0</v>
          </cell>
        </row>
        <row r="1967">
          <cell r="F1967" t="str">
            <v>IA.2511</v>
          </cell>
          <cell r="Q1967">
            <v>0</v>
          </cell>
        </row>
        <row r="1968">
          <cell r="F1968" t="str">
            <v>HG.4113</v>
          </cell>
          <cell r="Q1968">
            <v>0</v>
          </cell>
        </row>
        <row r="1969">
          <cell r="Q1969">
            <v>0</v>
          </cell>
        </row>
        <row r="1970">
          <cell r="Q1970">
            <v>0</v>
          </cell>
        </row>
        <row r="1971">
          <cell r="Q1971">
            <v>0</v>
          </cell>
        </row>
        <row r="1972">
          <cell r="F1972" t="str">
            <v>KP.2310</v>
          </cell>
          <cell r="Q1972">
            <v>0</v>
          </cell>
        </row>
        <row r="1973">
          <cell r="Q1973">
            <v>0</v>
          </cell>
        </row>
        <row r="1974">
          <cell r="Q1974">
            <v>0</v>
          </cell>
        </row>
        <row r="1975">
          <cell r="Q1975">
            <v>0</v>
          </cell>
        </row>
        <row r="1976">
          <cell r="F1976" t="str">
            <v>IA.3511</v>
          </cell>
          <cell r="Q1976">
            <v>0</v>
          </cell>
        </row>
        <row r="1977">
          <cell r="F1977" t="str">
            <v>09-09</v>
          </cell>
          <cell r="Q1977">
            <v>0</v>
          </cell>
        </row>
        <row r="1978">
          <cell r="F1978" t="str">
            <v>HA.3113</v>
          </cell>
          <cell r="Q1978">
            <v>0</v>
          </cell>
        </row>
        <row r="1979">
          <cell r="F1979" t="str">
            <v>KA.2210</v>
          </cell>
          <cell r="Q1979">
            <v>0</v>
          </cell>
        </row>
        <row r="1980">
          <cell r="F1980" t="str">
            <v>IA.2311</v>
          </cell>
          <cell r="Q1980">
            <v>0</v>
          </cell>
        </row>
        <row r="1981">
          <cell r="F1981" t="str">
            <v>GG.2214</v>
          </cell>
          <cell r="Q1981">
            <v>0</v>
          </cell>
        </row>
        <row r="1982">
          <cell r="Q1982">
            <v>0</v>
          </cell>
        </row>
        <row r="1983">
          <cell r="Q1983">
            <v>0</v>
          </cell>
        </row>
        <row r="1984">
          <cell r="F1984" t="str">
            <v>PA.1214</v>
          </cell>
          <cell r="Q1984">
            <v>0</v>
          </cell>
        </row>
        <row r="1985">
          <cell r="F1985" t="str">
            <v>RB.2125</v>
          </cell>
          <cell r="Q1985">
            <v>0</v>
          </cell>
        </row>
        <row r="1986">
          <cell r="F1986" t="str">
            <v>TT</v>
          </cell>
        </row>
        <row r="1987">
          <cell r="F1987" t="str">
            <v>BB.1112</v>
          </cell>
          <cell r="Q1987">
            <v>0</v>
          </cell>
        </row>
        <row r="1988">
          <cell r="Q1988">
            <v>0</v>
          </cell>
        </row>
        <row r="1989">
          <cell r="F1989" t="str">
            <v>ZI.2110</v>
          </cell>
          <cell r="Q1989">
            <v>0</v>
          </cell>
        </row>
        <row r="1990">
          <cell r="F1990" t="str">
            <v>ZI.1110</v>
          </cell>
          <cell r="Q1990">
            <v>0</v>
          </cell>
        </row>
        <row r="1991">
          <cell r="F1991" t="str">
            <v>ZI.3110</v>
          </cell>
          <cell r="Q1991">
            <v>0</v>
          </cell>
        </row>
        <row r="1992">
          <cell r="F1992" t="str">
            <v>ZI.6140</v>
          </cell>
          <cell r="Q1992">
            <v>0</v>
          </cell>
        </row>
        <row r="1993">
          <cell r="F1993" t="str">
            <v>ZI.6110</v>
          </cell>
          <cell r="Q1993">
            <v>0</v>
          </cell>
        </row>
        <row r="1994">
          <cell r="F1994" t="str">
            <v>ZI.8110</v>
          </cell>
          <cell r="Q1994">
            <v>0</v>
          </cell>
        </row>
        <row r="1995">
          <cell r="F1995" t="str">
            <v>TT</v>
          </cell>
          <cell r="Q1995">
            <v>0</v>
          </cell>
        </row>
        <row r="1996">
          <cell r="F1996" t="str">
            <v>ZJ.7220</v>
          </cell>
          <cell r="Q1996">
            <v>0</v>
          </cell>
        </row>
        <row r="1997">
          <cell r="F1997" t="str">
            <v>ZM.1210</v>
          </cell>
          <cell r="Q1997">
            <v>0</v>
          </cell>
        </row>
        <row r="1998">
          <cell r="F1998" t="str">
            <v>ZM.2110</v>
          </cell>
          <cell r="Q1998">
            <v>0</v>
          </cell>
        </row>
        <row r="1999">
          <cell r="F1999" t="str">
            <v>TT</v>
          </cell>
        </row>
        <row r="2000">
          <cell r="F2000" t="str">
            <v>ZJ.7272</v>
          </cell>
          <cell r="Q2000">
            <v>0</v>
          </cell>
        </row>
        <row r="2001">
          <cell r="F2001" t="str">
            <v>ZM.1272</v>
          </cell>
          <cell r="Q2001">
            <v>0</v>
          </cell>
        </row>
        <row r="2002">
          <cell r="F2002" t="str">
            <v>ZM.1160</v>
          </cell>
          <cell r="Q2002">
            <v>0</v>
          </cell>
        </row>
        <row r="2003">
          <cell r="F2003" t="str">
            <v>ZI.5120</v>
          </cell>
          <cell r="Q2003">
            <v>0</v>
          </cell>
        </row>
        <row r="2004">
          <cell r="F2004" t="str">
            <v>ZJ.7275</v>
          </cell>
          <cell r="Q2004">
            <v>0</v>
          </cell>
        </row>
        <row r="2005">
          <cell r="F2005" t="str">
            <v>ZM.1275</v>
          </cell>
          <cell r="Q2005">
            <v>0</v>
          </cell>
        </row>
        <row r="2006">
          <cell r="F2006" t="str">
            <v>ZM.2240</v>
          </cell>
          <cell r="Q2006">
            <v>0</v>
          </cell>
        </row>
        <row r="2007">
          <cell r="F2007" t="str">
            <v>ZM.1160</v>
          </cell>
          <cell r="Q2007">
            <v>0</v>
          </cell>
        </row>
        <row r="2008">
          <cell r="F2008" t="str">
            <v>TT</v>
          </cell>
          <cell r="Q2008">
            <v>0</v>
          </cell>
        </row>
        <row r="2009">
          <cell r="Q2009">
            <v>0</v>
          </cell>
        </row>
        <row r="2010">
          <cell r="F2010" t="str">
            <v>NB.2120</v>
          </cell>
          <cell r="Q2010">
            <v>0</v>
          </cell>
        </row>
        <row r="2011">
          <cell r="Q2011">
            <v>0</v>
          </cell>
        </row>
        <row r="2012">
          <cell r="Q2012">
            <v>0</v>
          </cell>
        </row>
        <row r="2013">
          <cell r="F2013" t="str">
            <v>TT</v>
          </cell>
          <cell r="Q2013">
            <v>0</v>
          </cell>
        </row>
        <row r="2014">
          <cell r="F2014" t="str">
            <v>NB.2120</v>
          </cell>
          <cell r="Q2014">
            <v>0</v>
          </cell>
        </row>
        <row r="2015">
          <cell r="Q2015">
            <v>0</v>
          </cell>
        </row>
        <row r="2016">
          <cell r="Q2016">
            <v>0</v>
          </cell>
        </row>
        <row r="2017">
          <cell r="Q2017">
            <v>0</v>
          </cell>
        </row>
        <row r="2018">
          <cell r="F2018" t="str">
            <v>TT</v>
          </cell>
          <cell r="Q2018">
            <v>0</v>
          </cell>
        </row>
        <row r="2019">
          <cell r="F2019" t="str">
            <v>NB.2120</v>
          </cell>
          <cell r="Q2019">
            <v>0</v>
          </cell>
        </row>
        <row r="2020">
          <cell r="F2020" t="str">
            <v>TT</v>
          </cell>
          <cell r="Q2020">
            <v>0</v>
          </cell>
        </row>
        <row r="2021">
          <cell r="Q2021">
            <v>0</v>
          </cell>
        </row>
        <row r="2022">
          <cell r="F2022" t="str">
            <v>BA.1442</v>
          </cell>
          <cell r="Q2022">
            <v>0</v>
          </cell>
        </row>
        <row r="2023">
          <cell r="F2023" t="str">
            <v>HA.1111</v>
          </cell>
          <cell r="Q2023">
            <v>0</v>
          </cell>
        </row>
        <row r="2024">
          <cell r="Q2024">
            <v>0</v>
          </cell>
        </row>
        <row r="2025">
          <cell r="Q2025">
            <v>0</v>
          </cell>
        </row>
        <row r="2026">
          <cell r="Q2026">
            <v>0</v>
          </cell>
        </row>
        <row r="2027">
          <cell r="F2027" t="str">
            <v>HA.3213</v>
          </cell>
          <cell r="Q2027">
            <v>0</v>
          </cell>
        </row>
        <row r="2028">
          <cell r="F2028" t="str">
            <v>KP.2310</v>
          </cell>
          <cell r="Q2028">
            <v>0</v>
          </cell>
        </row>
        <row r="2029">
          <cell r="F2029" t="str">
            <v>GI.1114</v>
          </cell>
          <cell r="Q2029">
            <v>0</v>
          </cell>
        </row>
        <row r="2030">
          <cell r="F2030" t="str">
            <v>GI.2114</v>
          </cell>
          <cell r="Q2030">
            <v>0</v>
          </cell>
        </row>
        <row r="2031">
          <cell r="Q2031">
            <v>0</v>
          </cell>
        </row>
        <row r="2032">
          <cell r="Q2032">
            <v>0</v>
          </cell>
        </row>
        <row r="2033">
          <cell r="Q2033">
            <v>0</v>
          </cell>
        </row>
        <row r="2034">
          <cell r="Q2034">
            <v>0</v>
          </cell>
        </row>
        <row r="2035">
          <cell r="Q2035">
            <v>0</v>
          </cell>
        </row>
        <row r="2036">
          <cell r="Q2036">
            <v>0</v>
          </cell>
        </row>
        <row r="2037">
          <cell r="Q2037">
            <v>0</v>
          </cell>
        </row>
        <row r="2038">
          <cell r="Q2038">
            <v>0</v>
          </cell>
        </row>
        <row r="2039">
          <cell r="Q2039">
            <v>0</v>
          </cell>
        </row>
        <row r="2040">
          <cell r="F2040" t="str">
            <v>GG.2214</v>
          </cell>
          <cell r="Q2040">
            <v>0</v>
          </cell>
        </row>
        <row r="2041">
          <cell r="Q2041">
            <v>0</v>
          </cell>
        </row>
        <row r="2042">
          <cell r="Q2042">
            <v>0</v>
          </cell>
        </row>
        <row r="2043">
          <cell r="Q2043">
            <v>0</v>
          </cell>
        </row>
        <row r="2044">
          <cell r="F2044" t="str">
            <v>GG.2114</v>
          </cell>
          <cell r="Q2044">
            <v>0</v>
          </cell>
        </row>
        <row r="2045">
          <cell r="F2045" t="str">
            <v>PA.1214</v>
          </cell>
        </row>
        <row r="2046">
          <cell r="F2046" t="str">
            <v>PA.3114B</v>
          </cell>
          <cell r="Q2046">
            <v>0</v>
          </cell>
        </row>
        <row r="2047">
          <cell r="Q2047">
            <v>0</v>
          </cell>
        </row>
        <row r="2048">
          <cell r="Q2048">
            <v>0</v>
          </cell>
        </row>
        <row r="2049">
          <cell r="Q2049">
            <v>0</v>
          </cell>
        </row>
        <row r="2050">
          <cell r="Q2050">
            <v>0</v>
          </cell>
        </row>
        <row r="2051">
          <cell r="Q2051">
            <v>0</v>
          </cell>
        </row>
        <row r="2052">
          <cell r="Q2052">
            <v>0</v>
          </cell>
        </row>
        <row r="2053">
          <cell r="Q2053">
            <v>0</v>
          </cell>
        </row>
        <row r="2054">
          <cell r="Q2054">
            <v>0</v>
          </cell>
        </row>
        <row r="2055">
          <cell r="Q2055">
            <v>0</v>
          </cell>
        </row>
        <row r="2056">
          <cell r="Q2056">
            <v>0</v>
          </cell>
        </row>
        <row r="2057">
          <cell r="F2057" t="str">
            <v>PA.4214</v>
          </cell>
          <cell r="Q2057">
            <v>0</v>
          </cell>
        </row>
        <row r="2058">
          <cell r="F2058" t="str">
            <v>QB.4110SR</v>
          </cell>
          <cell r="Q2058">
            <v>0</v>
          </cell>
        </row>
        <row r="2059">
          <cell r="Q2059">
            <v>0</v>
          </cell>
        </row>
        <row r="2060">
          <cell r="Q2060">
            <v>0</v>
          </cell>
        </row>
        <row r="2061">
          <cell r="Q2061">
            <v>0</v>
          </cell>
        </row>
        <row r="2062">
          <cell r="Q2062">
            <v>0</v>
          </cell>
        </row>
        <row r="2063">
          <cell r="F2063" t="str">
            <v>QB.1210</v>
          </cell>
          <cell r="Q2063">
            <v>0</v>
          </cell>
        </row>
        <row r="2064">
          <cell r="F2064" t="str">
            <v>RB.2125</v>
          </cell>
          <cell r="Q2064">
            <v>0</v>
          </cell>
        </row>
        <row r="2065">
          <cell r="Q2065">
            <v>0</v>
          </cell>
        </row>
        <row r="2066">
          <cell r="Q2066">
            <v>0</v>
          </cell>
        </row>
        <row r="2067">
          <cell r="Q2067">
            <v>0</v>
          </cell>
        </row>
        <row r="2068">
          <cell r="Q2068">
            <v>0</v>
          </cell>
        </row>
        <row r="2069">
          <cell r="Q2069">
            <v>0</v>
          </cell>
        </row>
        <row r="2070">
          <cell r="F2070" t="str">
            <v>UD.3220SR1</v>
          </cell>
          <cell r="Q2070">
            <v>0</v>
          </cell>
        </row>
        <row r="2071">
          <cell r="F2071" t="str">
            <v>UC.4210SR</v>
          </cell>
          <cell r="Q2071">
            <v>0</v>
          </cell>
        </row>
        <row r="2072">
          <cell r="F2072" t="str">
            <v>UB.1110</v>
          </cell>
          <cell r="Q2072">
            <v>0</v>
          </cell>
        </row>
        <row r="2073">
          <cell r="F2073" t="str">
            <v>UC.3110</v>
          </cell>
          <cell r="Q2073">
            <v>0</v>
          </cell>
        </row>
        <row r="2074">
          <cell r="F2074" t="str">
            <v>BB.1411</v>
          </cell>
          <cell r="Q2074">
            <v>0</v>
          </cell>
        </row>
        <row r="2075">
          <cell r="F2075" t="str">
            <v>SA.4110</v>
          </cell>
          <cell r="Q2075">
            <v>0</v>
          </cell>
        </row>
        <row r="2076">
          <cell r="F2076" t="str">
            <v>SA.7111</v>
          </cell>
        </row>
        <row r="2078">
          <cell r="Q2078">
            <v>0</v>
          </cell>
        </row>
        <row r="2079">
          <cell r="Q2079">
            <v>0</v>
          </cell>
        </row>
        <row r="2080">
          <cell r="Q2080">
            <v>0</v>
          </cell>
        </row>
        <row r="2081">
          <cell r="Q2081">
            <v>0</v>
          </cell>
        </row>
        <row r="2082">
          <cell r="Q2082">
            <v>0</v>
          </cell>
        </row>
        <row r="2083">
          <cell r="Q2083">
            <v>0</v>
          </cell>
        </row>
        <row r="2084">
          <cell r="F2084" t="str">
            <v>SA.7111</v>
          </cell>
          <cell r="Q2084">
            <v>0</v>
          </cell>
        </row>
        <row r="2085">
          <cell r="F2085" t="str">
            <v>QA.1310</v>
          </cell>
          <cell r="Q2085">
            <v>0</v>
          </cell>
        </row>
        <row r="2086">
          <cell r="F2086" t="str">
            <v>BB.1112</v>
          </cell>
          <cell r="Q2086">
            <v>0</v>
          </cell>
        </row>
        <row r="2087">
          <cell r="F2087" t="str">
            <v>SA.4110</v>
          </cell>
          <cell r="Q2087">
            <v>0</v>
          </cell>
        </row>
        <row r="2088">
          <cell r="F2088" t="str">
            <v>RC.1110</v>
          </cell>
          <cell r="Q2088">
            <v>0</v>
          </cell>
        </row>
        <row r="2089">
          <cell r="Q2089">
            <v>0</v>
          </cell>
        </row>
        <row r="2090">
          <cell r="Q2090">
            <v>0</v>
          </cell>
        </row>
        <row r="2091">
          <cell r="Q2091">
            <v>0</v>
          </cell>
        </row>
        <row r="2092">
          <cell r="F2092" t="str">
            <v>BA.1442</v>
          </cell>
          <cell r="Q2092">
            <v>2</v>
          </cell>
        </row>
        <row r="2093">
          <cell r="F2093" t="str">
            <v>P0.105</v>
          </cell>
          <cell r="Q2093">
            <v>2</v>
          </cell>
        </row>
        <row r="2094">
          <cell r="F2094" t="str">
            <v>P.01.05</v>
          </cell>
          <cell r="Q2094">
            <v>0</v>
          </cell>
        </row>
        <row r="2095">
          <cell r="F2095" t="str">
            <v>HA.5213</v>
          </cell>
          <cell r="Q2095">
            <v>0.53759999999999997</v>
          </cell>
        </row>
        <row r="2096">
          <cell r="F2096" t="str">
            <v>KA.2320</v>
          </cell>
          <cell r="Q2096">
            <v>6.08E-2</v>
          </cell>
        </row>
        <row r="2097">
          <cell r="F2097" t="str">
            <v>IA.3511</v>
          </cell>
          <cell r="Q2097">
            <v>0.1</v>
          </cell>
        </row>
        <row r="2098">
          <cell r="F2098" t="str">
            <v>IA.3521</v>
          </cell>
          <cell r="Q2098">
            <v>0</v>
          </cell>
        </row>
        <row r="2099">
          <cell r="F2099" t="str">
            <v>RB.2125</v>
          </cell>
          <cell r="Q2099">
            <v>253.952</v>
          </cell>
        </row>
        <row r="2100">
          <cell r="F2100" t="str">
            <v>BB.1112</v>
          </cell>
        </row>
        <row r="2101">
          <cell r="F2101" t="str">
            <v>P0.414</v>
          </cell>
          <cell r="Q2101">
            <v>7.0200000000000005</v>
          </cell>
        </row>
        <row r="2102">
          <cell r="F2102" t="str">
            <v>P.04.14</v>
          </cell>
          <cell r="Q2102">
            <v>0</v>
          </cell>
        </row>
        <row r="2103">
          <cell r="F2103" t="str">
            <v>P0.715</v>
          </cell>
          <cell r="Q2103">
            <v>2.64</v>
          </cell>
        </row>
        <row r="2104">
          <cell r="F2104" t="str">
            <v>P.07.15</v>
          </cell>
          <cell r="Q2104">
            <v>0</v>
          </cell>
        </row>
        <row r="2105">
          <cell r="F2105" t="str">
            <v>NB.2120</v>
          </cell>
          <cell r="Q2105">
            <v>2.64</v>
          </cell>
        </row>
        <row r="2106">
          <cell r="F2106" t="str">
            <v>GI.2114</v>
          </cell>
          <cell r="Q2106">
            <v>4.41</v>
          </cell>
        </row>
        <row r="2107">
          <cell r="F2107" t="str">
            <v>PA.1214</v>
          </cell>
          <cell r="Q2107">
            <v>8.82</v>
          </cell>
        </row>
        <row r="2108">
          <cell r="F2108" t="str">
            <v>UB.1110</v>
          </cell>
          <cell r="Q2108">
            <v>44.1</v>
          </cell>
        </row>
        <row r="2109">
          <cell r="F2109" t="str">
            <v>UC.3110</v>
          </cell>
          <cell r="Q2109">
            <v>44.1</v>
          </cell>
        </row>
        <row r="2110">
          <cell r="F2110" t="str">
            <v>SA.7111</v>
          </cell>
          <cell r="Q2110">
            <v>2</v>
          </cell>
        </row>
        <row r="2111">
          <cell r="F2111" t="str">
            <v>QA.1310</v>
          </cell>
          <cell r="Q2111">
            <v>2</v>
          </cell>
        </row>
        <row r="2112">
          <cell r="F2112" t="str">
            <v>TT</v>
          </cell>
          <cell r="Q2112">
            <v>10</v>
          </cell>
        </row>
        <row r="2113">
          <cell r="F2113" t="str">
            <v>BB.1112</v>
          </cell>
          <cell r="Q2113">
            <v>2</v>
          </cell>
        </row>
        <row r="2114">
          <cell r="Q2114">
            <v>0</v>
          </cell>
        </row>
        <row r="2115">
          <cell r="F2115" t="str">
            <v>VC-29</v>
          </cell>
          <cell r="Q2115">
            <v>93</v>
          </cell>
        </row>
        <row r="2116">
          <cell r="F2116" t="str">
            <v>VC-02</v>
          </cell>
          <cell r="Q2116">
            <v>275.52</v>
          </cell>
        </row>
        <row r="2117">
          <cell r="F2117" t="str">
            <v>VC-07</v>
          </cell>
          <cell r="Q2117">
            <v>307.64</v>
          </cell>
        </row>
        <row r="2118">
          <cell r="F2118" t="str">
            <v>VC-13</v>
          </cell>
          <cell r="Q2118">
            <v>20.85</v>
          </cell>
        </row>
        <row r="2119">
          <cell r="F2119" t="str">
            <v>VC-17</v>
          </cell>
          <cell r="Q2119">
            <v>25.410000000000004</v>
          </cell>
        </row>
        <row r="2120">
          <cell r="F2120" t="str">
            <v>VC-21</v>
          </cell>
          <cell r="Q2120">
            <v>68.823000000000008</v>
          </cell>
        </row>
        <row r="2121">
          <cell r="Q2121">
            <v>0</v>
          </cell>
        </row>
        <row r="2122">
          <cell r="F2122" t="str">
            <v>CA.1113</v>
          </cell>
          <cell r="Q2122">
            <v>0</v>
          </cell>
        </row>
        <row r="2123">
          <cell r="F2123" t="str">
            <v>TT</v>
          </cell>
          <cell r="Q2123">
            <v>0</v>
          </cell>
        </row>
        <row r="2124">
          <cell r="F2124" t="str">
            <v>TT</v>
          </cell>
          <cell r="Q2124">
            <v>0</v>
          </cell>
        </row>
        <row r="2125">
          <cell r="F2125" t="str">
            <v>TT</v>
          </cell>
        </row>
        <row r="2127">
          <cell r="F2127" t="str">
            <v>BA.1443</v>
          </cell>
          <cell r="Q2127">
            <v>66</v>
          </cell>
        </row>
        <row r="2128">
          <cell r="Q2128">
            <v>0</v>
          </cell>
        </row>
        <row r="2129">
          <cell r="Q2129">
            <v>0</v>
          </cell>
        </row>
        <row r="2130">
          <cell r="Q2130">
            <v>20</v>
          </cell>
        </row>
        <row r="2131">
          <cell r="Q2131">
            <v>14</v>
          </cell>
        </row>
        <row r="2132">
          <cell r="Q2132">
            <v>32</v>
          </cell>
        </row>
        <row r="2133">
          <cell r="Q2133">
            <v>0</v>
          </cell>
        </row>
        <row r="2134">
          <cell r="Q2134">
            <v>0</v>
          </cell>
        </row>
        <row r="2135">
          <cell r="Q2135">
            <v>0</v>
          </cell>
        </row>
        <row r="2136">
          <cell r="Q2136">
            <v>0</v>
          </cell>
        </row>
        <row r="2137">
          <cell r="Q2137">
            <v>0</v>
          </cell>
        </row>
        <row r="2138">
          <cell r="Q2138">
            <v>0</v>
          </cell>
        </row>
        <row r="2139">
          <cell r="Q2139">
            <v>0</v>
          </cell>
        </row>
        <row r="2140">
          <cell r="Q2140">
            <v>0</v>
          </cell>
        </row>
        <row r="2141">
          <cell r="F2141" t="str">
            <v>P0.105</v>
          </cell>
          <cell r="Q2141">
            <v>5.4</v>
          </cell>
        </row>
        <row r="2142">
          <cell r="Q2142">
            <v>0</v>
          </cell>
        </row>
        <row r="2143">
          <cell r="Q2143">
            <v>0</v>
          </cell>
        </row>
        <row r="2144">
          <cell r="Q2144">
            <v>0</v>
          </cell>
        </row>
        <row r="2145">
          <cell r="Q2145">
            <v>2</v>
          </cell>
        </row>
        <row r="2146">
          <cell r="Q2146">
            <v>2.4000000000000004</v>
          </cell>
        </row>
        <row r="2147">
          <cell r="Q2147">
            <v>1</v>
          </cell>
        </row>
        <row r="2148">
          <cell r="Q2148">
            <v>0</v>
          </cell>
        </row>
        <row r="2149">
          <cell r="Q2149">
            <v>0</v>
          </cell>
        </row>
        <row r="2150">
          <cell r="Q2150">
            <v>0</v>
          </cell>
        </row>
        <row r="2151">
          <cell r="Q2151">
            <v>0</v>
          </cell>
        </row>
        <row r="2152">
          <cell r="Q2152">
            <v>0</v>
          </cell>
        </row>
        <row r="2153">
          <cell r="Q2153">
            <v>0</v>
          </cell>
        </row>
        <row r="2154">
          <cell r="Q2154">
            <v>0</v>
          </cell>
        </row>
        <row r="2155">
          <cell r="Q2155">
            <v>0</v>
          </cell>
        </row>
        <row r="2156">
          <cell r="F2156" t="str">
            <v>HA.1313</v>
          </cell>
          <cell r="Q2156">
            <v>3.4</v>
          </cell>
        </row>
        <row r="2157">
          <cell r="F2157" t="str">
            <v>IA.1120</v>
          </cell>
          <cell r="Q2157">
            <v>0.34</v>
          </cell>
        </row>
        <row r="2158">
          <cell r="F2158" t="str">
            <v>KA.1220</v>
          </cell>
          <cell r="Q2158">
            <v>0.1</v>
          </cell>
        </row>
        <row r="2159">
          <cell r="F2159" t="str">
            <v>BB.1113</v>
          </cell>
          <cell r="Q2159">
            <v>16.5</v>
          </cell>
        </row>
        <row r="2160">
          <cell r="F2160" t="str">
            <v>VC-03/100</v>
          </cell>
          <cell r="Q2160">
            <v>59.4</v>
          </cell>
        </row>
        <row r="2161">
          <cell r="F2161" t="str">
            <v>BD.1712</v>
          </cell>
          <cell r="Q2161">
            <v>0.59399999999999997</v>
          </cell>
        </row>
        <row r="2162">
          <cell r="F2162" t="str">
            <v>BJ.1212x4</v>
          </cell>
          <cell r="Q2162">
            <v>0</v>
          </cell>
        </row>
        <row r="2163">
          <cell r="F2163" t="str">
            <v>BJ.1132x2</v>
          </cell>
          <cell r="Q2163">
            <v>0</v>
          </cell>
        </row>
        <row r="2164">
          <cell r="F2164" t="str">
            <v>BJ.1132</v>
          </cell>
          <cell r="Q2164">
            <v>0.59399999999999997</v>
          </cell>
        </row>
        <row r="2165">
          <cell r="F2165" t="str">
            <v>B13-4/CÑ79/12</v>
          </cell>
          <cell r="Q2165">
            <v>10</v>
          </cell>
        </row>
        <row r="2166">
          <cell r="F2166" t="str">
            <v>TT</v>
          </cell>
        </row>
        <row r="2167">
          <cell r="F2167" t="str">
            <v>P.04.14</v>
          </cell>
          <cell r="Q2167">
            <v>0</v>
          </cell>
        </row>
        <row r="2168">
          <cell r="F2168" t="str">
            <v>P.01.04</v>
          </cell>
        </row>
        <row r="2169">
          <cell r="F2169" t="str">
            <v>CA.1113</v>
          </cell>
        </row>
        <row r="2170">
          <cell r="F2170" t="str">
            <v>TT</v>
          </cell>
        </row>
        <row r="2171">
          <cell r="F2171" t="str">
            <v>GG.2114</v>
          </cell>
          <cell r="Q2171">
            <v>0</v>
          </cell>
        </row>
        <row r="2172">
          <cell r="F2172" t="str">
            <v>HA.1213</v>
          </cell>
          <cell r="Q2172">
            <v>0</v>
          </cell>
        </row>
        <row r="2173">
          <cell r="F2173" t="str">
            <v>TT</v>
          </cell>
        </row>
        <row r="2174">
          <cell r="Q2174">
            <v>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2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ims"/>
      <sheetName val="Phu luc 11"/>
      <sheetName val="Phu luc 10"/>
      <sheetName val="XDCB tang 7%"/>
      <sheetName val="Cua khau long ho"/>
      <sheetName val="Dau tu theo QD cua TTCP"/>
      <sheetName val="CSHT du lich"/>
      <sheetName val="Thuy san"/>
      <sheetName val="Neo dau tranh tru bao"/>
      <sheetName val="Phan lu dong bang song Hong"/>
      <sheetName val="The duc the thao"/>
      <sheetName val="Xoa cau khi"/>
      <sheetName val="Tuyen dan cu DBSCL"/>
      <sheetName val="Buon lang Tay Nguyen"/>
      <sheetName val="Quang cao truyen hinh"/>
      <sheetName val="LonghoSN"/>
      <sheetName val="Phat thanh"/>
      <sheetName val="Truyen hinh"/>
      <sheetName val="Dan toc DBKK"/>
      <sheetName val="Vung san xuat muoi"/>
      <sheetName val="Tranh chap dat dai"/>
      <sheetName val="Du bi dong vien"/>
      <sheetName val="Form"/>
      <sheetName val="TiviAdd"/>
      <sheetName val="Bak"/>
      <sheetName val="PhaDoMong"/>
      <sheetName val="KHT2"/>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g Son"/>
      <sheetName val="chi thuong xuyen"/>
      <sheetName val="Chi TX 2010 XĐ lai"/>
      <sheetName val="KL"/>
      <sheetName val="Vay no, Quy DTTC"/>
      <sheetName val="Chi"/>
      <sheetName val="#REF"/>
    </sheetNames>
    <sheetDataSet>
      <sheetData sheetId="0"/>
      <sheetData sheetId="1"/>
      <sheetData sheetId="2"/>
      <sheetData sheetId="3"/>
      <sheetData sheetId="4"/>
      <sheetData sheetId="5"/>
      <sheetData sheetId="6" refreshError="1"/>
    </sheetDataSet>
  </externalBook>
</externalLink>
</file>

<file path=xl/externalLinks/externalLink2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tLieu"/>
      <sheetName val="THDZ"/>
      <sheetName val="ThongSo"/>
      <sheetName val="DGTH"/>
      <sheetName val="PLCT"/>
      <sheetName val="VuaBT"/>
      <sheetName val="ChiTietDZ"/>
      <sheetName val="Tram"/>
      <sheetName val="TienLuong"/>
      <sheetName val="tong hop vt giong nhau"/>
      <sheetName val="TT T472-474F3"/>
      <sheetName val="HT T472-474F3"/>
      <sheetName val="TBA T472-474F3"/>
      <sheetName val="f1&amp;f3"/>
      <sheetName val="Nha DKF1"/>
      <sheetName val="00000000"/>
      <sheetName val="10000000"/>
      <sheetName val="BGD-KT-TC"/>
      <sheetName val="LX"/>
      <sheetName val="BAOVE"/>
      <sheetName val="HA NOI"/>
      <sheetName val="Cao su"/>
      <sheetName val="PHONGKD"/>
      <sheetName val="BDHCSU"/>
      <sheetName val="BDHBD"/>
      <sheetName val="CN CK"/>
      <sheetName val="Sheet1"/>
      <sheetName val="BDHBK"/>
      <sheetName val="DANDAP"/>
      <sheetName val="tam ung"/>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XL4Poppy"/>
      <sheetName val="XL4Test5"/>
      <sheetName val="P"/>
      <sheetName val="Gia Du Thau "/>
      <sheetName val="ptvt-dg"/>
      <sheetName val="MauDZMoi"/>
      <sheetName val="ptvt"/>
      <sheetName val="KL-THO"/>
      <sheetName val="tong_hop_vt_giong_nhau"/>
      <sheetName val="TT_T472-474F3"/>
      <sheetName val="HT_T472-474F3"/>
      <sheetName val="TBA_T472-474F3"/>
      <sheetName val="Nha_DKF1"/>
      <sheetName val="HA_NOI"/>
      <sheetName val="Cao_su"/>
      <sheetName val="CN_CK"/>
      <sheetName val="tam_ung"/>
      <sheetName val="SP_INLUA"/>
      <sheetName val="SP_TPBK"/>
      <sheetName val="SP_KHAUBONG"/>
      <sheetName val="sp_cluyen"/>
      <sheetName val="SP_RUOT"/>
      <sheetName val="sp_vo"/>
      <sheetName val="sp_tpcs"/>
      <sheetName val="MHSCT"/>
      <sheetName val="Kh_Hang"/>
      <sheetName val="_REF"/>
      <sheetName val="Tiepdia"/>
      <sheetName val="VTDien"/>
      <sheetName val="dg-VTu"/>
      <sheetName val="CDTK"/>
      <sheetName val="KHSX"/>
      <sheetName val="TIEP KHACH"/>
      <sheetName val="Du_lieu"/>
      <sheetName val="DG-LAP6"/>
      <sheetName val="KL-CONG"/>
    </sheetNames>
    <sheetDataSet>
      <sheetData sheetId="0" refreshError="1"/>
      <sheetData sheetId="1" refreshError="1"/>
      <sheetData sheetId="2" refreshError="1"/>
      <sheetData sheetId="3" refreshError="1"/>
      <sheetData sheetId="4" refreshError="1"/>
      <sheetData sheetId="5" refreshError="1">
        <row r="7">
          <cell r="H7">
            <v>0</v>
          </cell>
        </row>
        <row r="8">
          <cell r="B8" t="str">
            <v>PC30</v>
          </cell>
          <cell r="H8">
            <v>0</v>
          </cell>
        </row>
        <row r="9">
          <cell r="B9" t="str">
            <v>CATV</v>
          </cell>
          <cell r="H9">
            <v>0</v>
          </cell>
        </row>
        <row r="10">
          <cell r="B10" t="str">
            <v>H2O</v>
          </cell>
          <cell r="H10">
            <v>0</v>
          </cell>
        </row>
        <row r="11">
          <cell r="H11">
            <v>0</v>
          </cell>
        </row>
        <row r="12">
          <cell r="H12">
            <v>0</v>
          </cell>
        </row>
        <row r="13">
          <cell r="H13">
            <v>0</v>
          </cell>
        </row>
        <row r="14">
          <cell r="H14">
            <v>0</v>
          </cell>
        </row>
        <row r="15">
          <cell r="B15" t="str">
            <v>PC30</v>
          </cell>
          <cell r="H15">
            <v>0</v>
          </cell>
        </row>
        <row r="16">
          <cell r="B16" t="str">
            <v>CATV</v>
          </cell>
          <cell r="H16">
            <v>0</v>
          </cell>
        </row>
        <row r="17">
          <cell r="B17" t="str">
            <v>H2O</v>
          </cell>
          <cell r="H17">
            <v>0</v>
          </cell>
        </row>
        <row r="18">
          <cell r="H18">
            <v>0</v>
          </cell>
        </row>
        <row r="19">
          <cell r="H19">
            <v>0</v>
          </cell>
        </row>
        <row r="20">
          <cell r="H20">
            <v>0</v>
          </cell>
        </row>
        <row r="21">
          <cell r="H21">
            <v>2.5000000000000001E-2</v>
          </cell>
        </row>
        <row r="22">
          <cell r="B22" t="str">
            <v>PC30</v>
          </cell>
          <cell r="H22">
            <v>5.3043750000000003</v>
          </cell>
        </row>
        <row r="23">
          <cell r="B23" t="str">
            <v>CATV</v>
          </cell>
          <cell r="H23">
            <v>1.286375E-2</v>
          </cell>
        </row>
        <row r="24">
          <cell r="B24" t="str">
            <v>H2O</v>
          </cell>
          <cell r="H24">
            <v>4.4749999999999998E-3</v>
          </cell>
        </row>
        <row r="25">
          <cell r="H25">
            <v>5.3043749999999994</v>
          </cell>
        </row>
        <row r="26">
          <cell r="H26">
            <v>1.2863749999999998E-2</v>
          </cell>
        </row>
        <row r="27">
          <cell r="H27">
            <v>4.4749999999999989E-3</v>
          </cell>
        </row>
        <row r="28">
          <cell r="H28">
            <v>2.0909999999999997</v>
          </cell>
        </row>
        <row r="29">
          <cell r="B29" t="str">
            <v>PC30</v>
          </cell>
          <cell r="H29">
            <v>432.83699999999993</v>
          </cell>
        </row>
        <row r="30">
          <cell r="B30" t="str">
            <v>CATV</v>
          </cell>
          <cell r="H30">
            <v>1.049682</v>
          </cell>
        </row>
        <row r="31">
          <cell r="B31" t="str">
            <v>DA46</v>
          </cell>
          <cell r="H31">
            <v>1.877718</v>
          </cell>
        </row>
        <row r="32">
          <cell r="B32" t="str">
            <v>H2O</v>
          </cell>
          <cell r="H32">
            <v>0.365925</v>
          </cell>
        </row>
        <row r="33">
          <cell r="H33">
            <v>432.83700000000005</v>
          </cell>
        </row>
        <row r="34">
          <cell r="H34">
            <v>1.0496820000000002</v>
          </cell>
        </row>
        <row r="35">
          <cell r="H35">
            <v>1.8777180000000004</v>
          </cell>
        </row>
        <row r="36">
          <cell r="H36">
            <v>0.36592500000000006</v>
          </cell>
        </row>
        <row r="37">
          <cell r="H37">
            <v>1.0454999999999999</v>
          </cell>
        </row>
        <row r="38">
          <cell r="B38" t="str">
            <v>PC30</v>
          </cell>
          <cell r="H38">
            <v>357.56099999999998</v>
          </cell>
        </row>
        <row r="39">
          <cell r="B39" t="str">
            <v>CATV</v>
          </cell>
          <cell r="H39">
            <v>0.47570250000000003</v>
          </cell>
        </row>
        <row r="40">
          <cell r="B40" t="str">
            <v>DA24</v>
          </cell>
          <cell r="H40">
            <v>0.90600939000000003</v>
          </cell>
        </row>
        <row r="41">
          <cell r="B41" t="str">
            <v>H2O</v>
          </cell>
          <cell r="H41">
            <v>0.19341749999999999</v>
          </cell>
        </row>
        <row r="42">
          <cell r="H42">
            <v>357.56100000000004</v>
          </cell>
        </row>
        <row r="43">
          <cell r="H43">
            <v>0.47570250000000003</v>
          </cell>
        </row>
        <row r="44">
          <cell r="H44">
            <v>0.90600939000000003</v>
          </cell>
        </row>
        <row r="45">
          <cell r="H45">
            <v>0.19341749999999999</v>
          </cell>
        </row>
        <row r="46">
          <cell r="H46">
            <v>1.0454999999999999</v>
          </cell>
        </row>
        <row r="47">
          <cell r="B47" t="str">
            <v>PC30</v>
          </cell>
          <cell r="H47">
            <v>458.28447</v>
          </cell>
        </row>
        <row r="48">
          <cell r="B48" t="str">
            <v>CATV</v>
          </cell>
          <cell r="H48">
            <v>0.43822132499999994</v>
          </cell>
        </row>
        <row r="49">
          <cell r="B49" t="str">
            <v>DA12</v>
          </cell>
          <cell r="H49">
            <v>0.90600939000000003</v>
          </cell>
        </row>
        <row r="50">
          <cell r="B50" t="str">
            <v>H2O</v>
          </cell>
          <cell r="H50">
            <v>0.20591122500000003</v>
          </cell>
        </row>
        <row r="51">
          <cell r="H51">
            <v>458.28447000000011</v>
          </cell>
        </row>
        <row r="52">
          <cell r="H52">
            <v>0.43822132500000005</v>
          </cell>
        </row>
        <row r="53">
          <cell r="H53">
            <v>0.90600939000000014</v>
          </cell>
        </row>
        <row r="54">
          <cell r="H54">
            <v>0.20591122500000006</v>
          </cell>
        </row>
        <row r="55">
          <cell r="H55">
            <v>1.0200749999999998</v>
          </cell>
        </row>
        <row r="56">
          <cell r="B56" t="str">
            <v>PC30</v>
          </cell>
          <cell r="H56">
            <v>467.19434999999993</v>
          </cell>
        </row>
        <row r="57">
          <cell r="B57" t="str">
            <v>CATV</v>
          </cell>
          <cell r="H57">
            <v>0.43251179999999989</v>
          </cell>
        </row>
        <row r="58">
          <cell r="B58" t="str">
            <v>DA12</v>
          </cell>
          <cell r="H58">
            <v>0.87828457499999979</v>
          </cell>
        </row>
        <row r="59">
          <cell r="B59" t="str">
            <v>H2O</v>
          </cell>
          <cell r="H59">
            <v>0.18463357499999997</v>
          </cell>
        </row>
        <row r="60">
          <cell r="H60">
            <v>467.19434999999993</v>
          </cell>
        </row>
        <row r="61">
          <cell r="H61">
            <v>0.43251179999999989</v>
          </cell>
        </row>
        <row r="62">
          <cell r="H62">
            <v>0.87828457499999979</v>
          </cell>
        </row>
        <row r="63">
          <cell r="H63">
            <v>0.18463357499999997</v>
          </cell>
        </row>
      </sheetData>
      <sheetData sheetId="6" refreshError="1">
        <row r="8">
          <cell r="I8">
            <v>1</v>
          </cell>
        </row>
        <row r="9">
          <cell r="I9">
            <v>1</v>
          </cell>
        </row>
        <row r="10">
          <cell r="I10">
            <v>0</v>
          </cell>
        </row>
        <row r="11">
          <cell r="I11">
            <v>1</v>
          </cell>
        </row>
        <row r="12">
          <cell r="D12" t="str">
            <v>BM22-600</v>
          </cell>
          <cell r="I12">
            <v>2</v>
          </cell>
        </row>
        <row r="13">
          <cell r="I13">
            <v>4.9000000000000004</v>
          </cell>
        </row>
        <row r="14">
          <cell r="D14" t="str">
            <v>DCU5</v>
          </cell>
          <cell r="I14">
            <v>4.9000000000000004</v>
          </cell>
        </row>
        <row r="15">
          <cell r="D15" t="str">
            <v>ÑC1,5</v>
          </cell>
          <cell r="I15">
            <v>1</v>
          </cell>
        </row>
        <row r="16">
          <cell r="I16">
            <v>0.1</v>
          </cell>
        </row>
        <row r="17">
          <cell r="I17">
            <v>1</v>
          </cell>
        </row>
        <row r="18">
          <cell r="D18" t="str">
            <v>BM22-600</v>
          </cell>
          <cell r="I18">
            <v>2</v>
          </cell>
        </row>
        <row r="19">
          <cell r="I19">
            <v>5.9</v>
          </cell>
        </row>
        <row r="20">
          <cell r="I20">
            <v>5.9</v>
          </cell>
        </row>
        <row r="21">
          <cell r="D21" t="str">
            <v>ÑC1,5</v>
          </cell>
          <cell r="I21">
            <v>2</v>
          </cell>
        </row>
        <row r="22">
          <cell r="I22">
            <v>0.1</v>
          </cell>
        </row>
        <row r="23">
          <cell r="I23">
            <v>1</v>
          </cell>
        </row>
        <row r="24">
          <cell r="D24" t="str">
            <v>BM22-850</v>
          </cell>
          <cell r="I24">
            <v>1</v>
          </cell>
        </row>
        <row r="25">
          <cell r="I25">
            <v>3</v>
          </cell>
        </row>
        <row r="26">
          <cell r="I26">
            <v>3</v>
          </cell>
        </row>
        <row r="27">
          <cell r="D27" t="str">
            <v>ÑC1,5</v>
          </cell>
          <cell r="I27">
            <v>2</v>
          </cell>
        </row>
        <row r="28">
          <cell r="D28" t="str">
            <v>DCU2,5</v>
          </cell>
          <cell r="I28">
            <v>0.7</v>
          </cell>
        </row>
        <row r="29">
          <cell r="I29">
            <v>9.9999999999999992E-2</v>
          </cell>
        </row>
        <row r="30">
          <cell r="I30">
            <v>0</v>
          </cell>
        </row>
        <row r="31">
          <cell r="D31" t="str">
            <v>BM22-650</v>
          </cell>
          <cell r="I31">
            <v>0</v>
          </cell>
        </row>
        <row r="32">
          <cell r="I32">
            <v>0</v>
          </cell>
        </row>
        <row r="33">
          <cell r="I33">
            <v>0</v>
          </cell>
        </row>
        <row r="34">
          <cell r="D34" t="str">
            <v>ÑC1,5</v>
          </cell>
          <cell r="I34">
            <v>0</v>
          </cell>
        </row>
        <row r="35">
          <cell r="I35">
            <v>0</v>
          </cell>
        </row>
        <row r="36">
          <cell r="D36" t="str">
            <v>SC</v>
          </cell>
          <cell r="I36">
            <v>1</v>
          </cell>
        </row>
        <row r="37">
          <cell r="D37" t="str">
            <v>BM22-650</v>
          </cell>
          <cell r="I37">
            <v>2</v>
          </cell>
        </row>
        <row r="38">
          <cell r="I38">
            <v>11.9</v>
          </cell>
        </row>
        <row r="39">
          <cell r="I39">
            <v>13.85</v>
          </cell>
        </row>
        <row r="40">
          <cell r="D40" t="str">
            <v>MUAÑ</v>
          </cell>
          <cell r="I40">
            <v>1.9499999999999993</v>
          </cell>
        </row>
        <row r="41">
          <cell r="D41" t="str">
            <v>ÑC1,5</v>
          </cell>
          <cell r="I41">
            <v>2</v>
          </cell>
        </row>
        <row r="42">
          <cell r="D42" t="str">
            <v>BTM250</v>
          </cell>
          <cell r="I42">
            <v>0.16</v>
          </cell>
        </row>
        <row r="43">
          <cell r="D43" t="str">
            <v>ST10M</v>
          </cell>
          <cell r="I43">
            <v>7.2499999999999991</v>
          </cell>
        </row>
        <row r="44">
          <cell r="D44" t="str">
            <v>VKM</v>
          </cell>
          <cell r="I44">
            <v>2.1099999999999997E-2</v>
          </cell>
        </row>
        <row r="45">
          <cell r="D45" t="str">
            <v>QBTUM</v>
          </cell>
          <cell r="I45">
            <v>1</v>
          </cell>
        </row>
        <row r="46">
          <cell r="I46">
            <v>0.1</v>
          </cell>
        </row>
        <row r="47">
          <cell r="I47">
            <v>1</v>
          </cell>
        </row>
        <row r="48">
          <cell r="D48" t="str">
            <v>BM22-850</v>
          </cell>
          <cell r="I48">
            <v>1</v>
          </cell>
        </row>
        <row r="49">
          <cell r="I49">
            <v>3.1</v>
          </cell>
        </row>
        <row r="50">
          <cell r="I50">
            <v>3.9</v>
          </cell>
        </row>
        <row r="51">
          <cell r="D51" t="str">
            <v>MUAÑ</v>
          </cell>
          <cell r="I51">
            <v>0.79999999999999982</v>
          </cell>
        </row>
        <row r="52">
          <cell r="D52" t="str">
            <v>ÑC1,5</v>
          </cell>
          <cell r="I52">
            <v>2</v>
          </cell>
        </row>
        <row r="53">
          <cell r="D53" t="str">
            <v>DCU5</v>
          </cell>
          <cell r="I53">
            <v>1.4</v>
          </cell>
        </row>
        <row r="54">
          <cell r="I54">
            <v>9.9999999999999992E-2</v>
          </cell>
        </row>
        <row r="55">
          <cell r="I55">
            <v>1</v>
          </cell>
        </row>
        <row r="56">
          <cell r="D56" t="str">
            <v>BM22-850</v>
          </cell>
          <cell r="I56">
            <v>1</v>
          </cell>
        </row>
        <row r="57">
          <cell r="I57">
            <v>4.2</v>
          </cell>
        </row>
        <row r="58">
          <cell r="I58">
            <v>5.01</v>
          </cell>
        </row>
        <row r="59">
          <cell r="D59" t="str">
            <v>MUAÑ</v>
          </cell>
          <cell r="I59">
            <v>3.2</v>
          </cell>
        </row>
        <row r="60">
          <cell r="D60" t="str">
            <v>DCU5</v>
          </cell>
          <cell r="I60">
            <v>1.3999999999999997</v>
          </cell>
        </row>
        <row r="61">
          <cell r="D61" t="str">
            <v>ÑC1,5</v>
          </cell>
          <cell r="I61">
            <v>1.9999999999999998</v>
          </cell>
        </row>
        <row r="62">
          <cell r="D62" t="str">
            <v>BTM250</v>
          </cell>
          <cell r="I62">
            <v>0.15999999999999998</v>
          </cell>
        </row>
        <row r="63">
          <cell r="D63" t="str">
            <v>ST10M</v>
          </cell>
          <cell r="I63">
            <v>7.2499999999999991</v>
          </cell>
        </row>
        <row r="64">
          <cell r="D64" t="str">
            <v>VKM</v>
          </cell>
          <cell r="I64">
            <v>2.1099999999999997E-2</v>
          </cell>
        </row>
        <row r="65">
          <cell r="D65" t="str">
            <v>QBTUM</v>
          </cell>
          <cell r="I65">
            <v>1</v>
          </cell>
        </row>
        <row r="66">
          <cell r="I66">
            <v>0.1</v>
          </cell>
        </row>
        <row r="67">
          <cell r="I67">
            <v>1</v>
          </cell>
        </row>
        <row r="68">
          <cell r="D68" t="str">
            <v>BM22-650</v>
          </cell>
          <cell r="I68">
            <v>2</v>
          </cell>
        </row>
        <row r="69">
          <cell r="I69">
            <v>11.1</v>
          </cell>
        </row>
        <row r="70">
          <cell r="I70">
            <v>12.3</v>
          </cell>
        </row>
        <row r="71">
          <cell r="D71" t="str">
            <v>MUAÑ</v>
          </cell>
          <cell r="I71">
            <v>1.2000000000000011</v>
          </cell>
        </row>
        <row r="72">
          <cell r="D72" t="str">
            <v>ÑC1,5</v>
          </cell>
          <cell r="I72">
            <v>2</v>
          </cell>
        </row>
        <row r="73">
          <cell r="I73">
            <v>0.1</v>
          </cell>
        </row>
        <row r="74">
          <cell r="I74">
            <v>1</v>
          </cell>
        </row>
        <row r="75">
          <cell r="D75" t="str">
            <v>BM22-850</v>
          </cell>
          <cell r="I75">
            <v>1</v>
          </cell>
        </row>
        <row r="76">
          <cell r="I76">
            <v>4.0999999999999996</v>
          </cell>
        </row>
        <row r="77">
          <cell r="I77">
            <v>3.3</v>
          </cell>
        </row>
        <row r="78">
          <cell r="D78" t="str">
            <v>DCU5</v>
          </cell>
          <cell r="I78">
            <v>1.4</v>
          </cell>
        </row>
        <row r="79">
          <cell r="D79" t="str">
            <v>ÑC1,5</v>
          </cell>
          <cell r="I79">
            <v>2</v>
          </cell>
        </row>
        <row r="80">
          <cell r="I80">
            <v>0.1</v>
          </cell>
        </row>
        <row r="81">
          <cell r="I81">
            <v>1</v>
          </cell>
        </row>
        <row r="82">
          <cell r="D82" t="str">
            <v>BM22-850</v>
          </cell>
          <cell r="I82">
            <v>1</v>
          </cell>
        </row>
        <row r="83">
          <cell r="I83">
            <v>3.3</v>
          </cell>
        </row>
        <row r="84">
          <cell r="I84">
            <v>4.0999999999999996</v>
          </cell>
        </row>
        <row r="85">
          <cell r="D85" t="str">
            <v>MUAÑ</v>
          </cell>
          <cell r="I85">
            <v>0.79999999999999982</v>
          </cell>
        </row>
        <row r="86">
          <cell r="D86" t="str">
            <v>DCU5</v>
          </cell>
          <cell r="I86">
            <v>1.4</v>
          </cell>
        </row>
        <row r="87">
          <cell r="D87" t="str">
            <v>ÑC1,5</v>
          </cell>
          <cell r="I87">
            <v>2</v>
          </cell>
        </row>
        <row r="88">
          <cell r="D88" t="str">
            <v>BTM250</v>
          </cell>
          <cell r="I88">
            <v>0.14000000000000001</v>
          </cell>
        </row>
        <row r="89">
          <cell r="D89" t="str">
            <v>ST10M</v>
          </cell>
          <cell r="I89">
            <v>6.8</v>
          </cell>
        </row>
        <row r="90">
          <cell r="D90" t="str">
            <v>VKM</v>
          </cell>
          <cell r="I90">
            <v>1.9900000000000001E-2</v>
          </cell>
        </row>
        <row r="91">
          <cell r="D91" t="str">
            <v>QBTUM</v>
          </cell>
          <cell r="I91">
            <v>2</v>
          </cell>
        </row>
        <row r="92">
          <cell r="I92">
            <v>0.1</v>
          </cell>
        </row>
        <row r="93">
          <cell r="I93">
            <v>1</v>
          </cell>
        </row>
        <row r="94">
          <cell r="D94" t="str">
            <v>BTM250</v>
          </cell>
          <cell r="I94">
            <v>1.91</v>
          </cell>
        </row>
        <row r="95">
          <cell r="D95" t="str">
            <v>BTL100</v>
          </cell>
          <cell r="I95">
            <v>0.51</v>
          </cell>
        </row>
        <row r="96">
          <cell r="D96" t="str">
            <v>ST10M</v>
          </cell>
          <cell r="I96">
            <v>46.48</v>
          </cell>
        </row>
        <row r="97">
          <cell r="D97" t="str">
            <v>ST18M</v>
          </cell>
          <cell r="I97">
            <v>93.34</v>
          </cell>
        </row>
        <row r="98">
          <cell r="D98" t="str">
            <v>VKM</v>
          </cell>
          <cell r="I98">
            <v>9.8000000000000004E-2</v>
          </cell>
        </row>
        <row r="99">
          <cell r="I99">
            <v>13</v>
          </cell>
        </row>
        <row r="100">
          <cell r="I100">
            <v>13</v>
          </cell>
        </row>
        <row r="101">
          <cell r="I101">
            <v>0.1</v>
          </cell>
        </row>
        <row r="102">
          <cell r="I102">
            <v>1</v>
          </cell>
        </row>
        <row r="103">
          <cell r="D103" t="str">
            <v>BM22-950</v>
          </cell>
          <cell r="I103">
            <v>1</v>
          </cell>
        </row>
        <row r="104">
          <cell r="I104">
            <v>5.6</v>
          </cell>
        </row>
        <row r="105">
          <cell r="I105">
            <v>6.6999999999999993</v>
          </cell>
        </row>
        <row r="106">
          <cell r="D106" t="str">
            <v>MUAÑ</v>
          </cell>
          <cell r="I106">
            <v>1.1000000000000003</v>
          </cell>
        </row>
        <row r="107">
          <cell r="D107" t="str">
            <v>DCU5</v>
          </cell>
          <cell r="I107">
            <v>1.5999999999999999</v>
          </cell>
        </row>
        <row r="108">
          <cell r="D108" t="str">
            <v>ÑC2</v>
          </cell>
          <cell r="I108">
            <v>1.9999999999999998</v>
          </cell>
        </row>
        <row r="109">
          <cell r="D109" t="str">
            <v>BTM250</v>
          </cell>
          <cell r="I109">
            <v>0.21999999999999997</v>
          </cell>
        </row>
        <row r="110">
          <cell r="D110" t="str">
            <v>ST10M</v>
          </cell>
          <cell r="I110">
            <v>9.2999999999999989</v>
          </cell>
        </row>
        <row r="111">
          <cell r="D111" t="str">
            <v>VKM</v>
          </cell>
          <cell r="I111">
            <v>2.8599999999999997E-2</v>
          </cell>
        </row>
        <row r="112">
          <cell r="D112" t="str">
            <v>QBTUM</v>
          </cell>
          <cell r="I112">
            <v>2.9999999999999996</v>
          </cell>
        </row>
        <row r="113">
          <cell r="I113">
            <v>9.9999999999999992E-2</v>
          </cell>
        </row>
        <row r="114">
          <cell r="I114">
            <v>0</v>
          </cell>
        </row>
        <row r="115">
          <cell r="D115" t="str">
            <v>BLMK</v>
          </cell>
          <cell r="I115">
            <v>0</v>
          </cell>
        </row>
        <row r="116">
          <cell r="I116">
            <v>0</v>
          </cell>
        </row>
        <row r="117">
          <cell r="I117">
            <v>0</v>
          </cell>
        </row>
        <row r="118">
          <cell r="D118" t="str">
            <v>MUAÑ</v>
          </cell>
          <cell r="I118">
            <v>0</v>
          </cell>
        </row>
        <row r="119">
          <cell r="D119" t="str">
            <v>ÑC2</v>
          </cell>
          <cell r="I119">
            <v>0</v>
          </cell>
        </row>
        <row r="120">
          <cell r="D120" t="str">
            <v>QBTUM</v>
          </cell>
          <cell r="I120">
            <v>0</v>
          </cell>
        </row>
        <row r="121">
          <cell r="I121">
            <v>0</v>
          </cell>
        </row>
        <row r="122">
          <cell r="I122">
            <v>1</v>
          </cell>
        </row>
        <row r="123">
          <cell r="D123" t="str">
            <v>BTM200</v>
          </cell>
          <cell r="I123">
            <v>6.64</v>
          </cell>
        </row>
        <row r="124">
          <cell r="D124" t="str">
            <v>BTL100</v>
          </cell>
          <cell r="I124">
            <v>1.5</v>
          </cell>
        </row>
        <row r="125">
          <cell r="D125" t="str">
            <v>ST18M</v>
          </cell>
          <cell r="I125">
            <v>2.632E-2</v>
          </cell>
        </row>
        <row r="126">
          <cell r="D126" t="str">
            <v>ST18M</v>
          </cell>
          <cell r="I126">
            <v>0.38653999999999999</v>
          </cell>
        </row>
        <row r="127">
          <cell r="D127" t="str">
            <v>DCAT</v>
          </cell>
          <cell r="I127">
            <v>3.7</v>
          </cell>
        </row>
        <row r="128">
          <cell r="D128" t="str">
            <v>DCU5</v>
          </cell>
          <cell r="I128">
            <v>16.7</v>
          </cell>
        </row>
        <row r="129">
          <cell r="I129">
            <v>105</v>
          </cell>
        </row>
        <row r="130">
          <cell r="I130">
            <v>105</v>
          </cell>
        </row>
        <row r="131">
          <cell r="I131">
            <v>0.1</v>
          </cell>
        </row>
        <row r="132">
          <cell r="I132">
            <v>0</v>
          </cell>
        </row>
        <row r="133">
          <cell r="D133" t="str">
            <v>BTM200</v>
          </cell>
          <cell r="I133">
            <v>0</v>
          </cell>
        </row>
        <row r="134">
          <cell r="D134" t="str">
            <v>BTL100</v>
          </cell>
          <cell r="I134">
            <v>0</v>
          </cell>
        </row>
        <row r="135">
          <cell r="D135" t="str">
            <v>BTL100</v>
          </cell>
          <cell r="I135">
            <v>0</v>
          </cell>
        </row>
        <row r="136">
          <cell r="D136" t="str">
            <v>ST10M</v>
          </cell>
          <cell r="I136">
            <v>0</v>
          </cell>
        </row>
        <row r="137">
          <cell r="D137" t="str">
            <v>ST18M</v>
          </cell>
          <cell r="I137">
            <v>0</v>
          </cell>
        </row>
        <row r="138">
          <cell r="D138" t="str">
            <v>D57+C</v>
          </cell>
          <cell r="I138">
            <v>0</v>
          </cell>
        </row>
        <row r="139">
          <cell r="I139">
            <v>0</v>
          </cell>
        </row>
        <row r="140">
          <cell r="I140">
            <v>0</v>
          </cell>
        </row>
        <row r="141">
          <cell r="I141">
            <v>0</v>
          </cell>
        </row>
        <row r="142">
          <cell r="I142">
            <v>1</v>
          </cell>
        </row>
        <row r="143">
          <cell r="D143" t="str">
            <v>BTM250</v>
          </cell>
          <cell r="I143">
            <v>0.78800000000000003</v>
          </cell>
        </row>
        <row r="144">
          <cell r="D144" t="str">
            <v>BTM250</v>
          </cell>
          <cell r="I144">
            <v>0.86199999999999988</v>
          </cell>
        </row>
        <row r="145">
          <cell r="D145" t="str">
            <v>BTL100</v>
          </cell>
          <cell r="I145">
            <v>0.4</v>
          </cell>
        </row>
        <row r="146">
          <cell r="D146" t="str">
            <v>ST10M</v>
          </cell>
          <cell r="I146">
            <v>63.07</v>
          </cell>
        </row>
        <row r="147">
          <cell r="D147" t="str">
            <v>ST18M</v>
          </cell>
          <cell r="I147">
            <v>49.7</v>
          </cell>
        </row>
        <row r="148">
          <cell r="D148" t="str">
            <v>VKM</v>
          </cell>
          <cell r="I148">
            <v>2.1000000000000001E-2</v>
          </cell>
        </row>
        <row r="149">
          <cell r="D149" t="str">
            <v>VKM</v>
          </cell>
          <cell r="I149">
            <v>6.7000000000000004E-2</v>
          </cell>
        </row>
        <row r="150">
          <cell r="D150" t="str">
            <v>DCU5</v>
          </cell>
          <cell r="I150">
            <v>3.9500000000000006</v>
          </cell>
        </row>
        <row r="151">
          <cell r="I151">
            <v>13.000000000000002</v>
          </cell>
        </row>
        <row r="152">
          <cell r="I152">
            <v>13.000000000000002</v>
          </cell>
        </row>
        <row r="153">
          <cell r="I153">
            <v>0.10000000000000002</v>
          </cell>
        </row>
        <row r="154">
          <cell r="I154">
            <v>1</v>
          </cell>
        </row>
        <row r="155">
          <cell r="D155" t="str">
            <v>M-25</v>
          </cell>
          <cell r="I155">
            <v>3</v>
          </cell>
        </row>
        <row r="156">
          <cell r="D156" t="str">
            <v>cTD-16/2400</v>
          </cell>
          <cell r="I156">
            <v>1</v>
          </cell>
        </row>
        <row r="157">
          <cell r="D157" t="str">
            <v>Kep-TD</v>
          </cell>
          <cell r="I157">
            <v>1</v>
          </cell>
        </row>
        <row r="158">
          <cell r="D158" t="str">
            <v>KepN-CU/AL</v>
          </cell>
          <cell r="I158">
            <v>1</v>
          </cell>
        </row>
        <row r="159">
          <cell r="I159">
            <v>3</v>
          </cell>
        </row>
        <row r="160">
          <cell r="I160">
            <v>1</v>
          </cell>
        </row>
        <row r="161">
          <cell r="I161">
            <v>10</v>
          </cell>
        </row>
        <row r="162">
          <cell r="I162">
            <v>0</v>
          </cell>
        </row>
        <row r="163">
          <cell r="I163">
            <v>1</v>
          </cell>
        </row>
        <row r="164">
          <cell r="D164" t="str">
            <v>BTLT-12</v>
          </cell>
          <cell r="I164">
            <v>1</v>
          </cell>
        </row>
        <row r="165">
          <cell r="I165">
            <v>1</v>
          </cell>
        </row>
        <row r="166">
          <cell r="I166">
            <v>1.2</v>
          </cell>
        </row>
        <row r="167">
          <cell r="I167">
            <v>1.2</v>
          </cell>
        </row>
        <row r="168">
          <cell r="I168">
            <v>1</v>
          </cell>
        </row>
        <row r="169">
          <cell r="D169" t="str">
            <v>BTLT-14</v>
          </cell>
          <cell r="I169">
            <v>1</v>
          </cell>
        </row>
        <row r="170">
          <cell r="I170">
            <v>1</v>
          </cell>
        </row>
        <row r="171">
          <cell r="I171">
            <v>1.4</v>
          </cell>
        </row>
        <row r="172">
          <cell r="I172">
            <v>1.4</v>
          </cell>
        </row>
        <row r="173">
          <cell r="I173">
            <v>1</v>
          </cell>
        </row>
        <row r="174">
          <cell r="D174" t="str">
            <v>BTLT-20</v>
          </cell>
          <cell r="I174">
            <v>1</v>
          </cell>
        </row>
        <row r="175">
          <cell r="I175">
            <v>1</v>
          </cell>
        </row>
        <row r="176">
          <cell r="I176">
            <v>1</v>
          </cell>
        </row>
        <row r="177">
          <cell r="I177">
            <v>2</v>
          </cell>
        </row>
        <row r="178">
          <cell r="I178">
            <v>1</v>
          </cell>
        </row>
        <row r="179">
          <cell r="I179">
            <v>1</v>
          </cell>
        </row>
        <row r="180">
          <cell r="D180" t="str">
            <v>GCMK</v>
          </cell>
          <cell r="I180">
            <v>14.04</v>
          </cell>
        </row>
        <row r="181">
          <cell r="D181" t="str">
            <v>GCMK</v>
          </cell>
          <cell r="I181">
            <v>2.72</v>
          </cell>
        </row>
        <row r="182">
          <cell r="D182" t="str">
            <v>BM16-240/80</v>
          </cell>
          <cell r="I182">
            <v>5</v>
          </cell>
        </row>
        <row r="183">
          <cell r="D183" t="str">
            <v>BM16-35/28</v>
          </cell>
          <cell r="I183">
            <v>2</v>
          </cell>
        </row>
        <row r="184">
          <cell r="I184">
            <v>1</v>
          </cell>
        </row>
        <row r="185">
          <cell r="I185">
            <v>20</v>
          </cell>
        </row>
        <row r="186">
          <cell r="I186">
            <v>1</v>
          </cell>
        </row>
        <row r="187">
          <cell r="D187" t="str">
            <v>GCMK</v>
          </cell>
          <cell r="I187">
            <v>17</v>
          </cell>
        </row>
        <row r="188">
          <cell r="D188" t="str">
            <v>GCMK</v>
          </cell>
          <cell r="I188">
            <v>3.09</v>
          </cell>
        </row>
        <row r="189">
          <cell r="D189" t="str">
            <v>BM16-240/80</v>
          </cell>
          <cell r="I189">
            <v>3</v>
          </cell>
        </row>
        <row r="190">
          <cell r="D190" t="str">
            <v>BM16-35/28</v>
          </cell>
          <cell r="I190">
            <v>1</v>
          </cell>
        </row>
        <row r="191">
          <cell r="I191">
            <v>1</v>
          </cell>
        </row>
        <row r="192">
          <cell r="I192">
            <v>20</v>
          </cell>
        </row>
        <row r="193">
          <cell r="I193">
            <v>1</v>
          </cell>
        </row>
        <row r="194">
          <cell r="D194" t="str">
            <v>GCMK</v>
          </cell>
          <cell r="I194">
            <v>28.09</v>
          </cell>
        </row>
        <row r="195">
          <cell r="D195" t="str">
            <v>GCMK</v>
          </cell>
          <cell r="I195">
            <v>5.4499999999999993</v>
          </cell>
        </row>
        <row r="196">
          <cell r="D196" t="str">
            <v>BM16-240/80</v>
          </cell>
          <cell r="I196">
            <v>4.9999999999999991</v>
          </cell>
        </row>
        <row r="197">
          <cell r="D197" t="str">
            <v>BM16-300/300</v>
          </cell>
          <cell r="I197">
            <v>3.9999999999999991</v>
          </cell>
        </row>
        <row r="198">
          <cell r="I198">
            <v>0.99999999999999978</v>
          </cell>
        </row>
        <row r="199">
          <cell r="I199">
            <v>39.999999999999993</v>
          </cell>
        </row>
        <row r="200">
          <cell r="I200">
            <v>1</v>
          </cell>
        </row>
        <row r="201">
          <cell r="D201" t="str">
            <v>GCMK</v>
          </cell>
          <cell r="I201">
            <v>31.04</v>
          </cell>
        </row>
        <row r="202">
          <cell r="D202" t="str">
            <v>GCMK</v>
          </cell>
          <cell r="I202">
            <v>11.9</v>
          </cell>
        </row>
        <row r="203">
          <cell r="D203" t="str">
            <v>BM16-240/80</v>
          </cell>
          <cell r="I203">
            <v>3</v>
          </cell>
        </row>
        <row r="204">
          <cell r="D204" t="str">
            <v>BM16-300/300</v>
          </cell>
          <cell r="I204">
            <v>2</v>
          </cell>
        </row>
        <row r="205">
          <cell r="I205">
            <v>1</v>
          </cell>
        </row>
        <row r="206">
          <cell r="I206">
            <v>45</v>
          </cell>
        </row>
        <row r="207">
          <cell r="I207">
            <v>1</v>
          </cell>
        </row>
        <row r="208">
          <cell r="D208" t="str">
            <v>GCMK</v>
          </cell>
          <cell r="I208">
            <v>31.04</v>
          </cell>
        </row>
        <row r="209">
          <cell r="D209" t="str">
            <v>GCMK</v>
          </cell>
          <cell r="I209">
            <v>11.56</v>
          </cell>
        </row>
        <row r="210">
          <cell r="D210" t="str">
            <v>BM16-240/80</v>
          </cell>
          <cell r="I210">
            <v>3</v>
          </cell>
        </row>
        <row r="211">
          <cell r="D211" t="str">
            <v>BM16-300/300</v>
          </cell>
          <cell r="I211">
            <v>2</v>
          </cell>
        </row>
        <row r="212">
          <cell r="I212">
            <v>1</v>
          </cell>
        </row>
        <row r="213">
          <cell r="I213">
            <v>45</v>
          </cell>
        </row>
        <row r="214">
          <cell r="I214">
            <v>1</v>
          </cell>
        </row>
        <row r="215">
          <cell r="D215" t="str">
            <v>GCMK</v>
          </cell>
          <cell r="I215">
            <v>48.25</v>
          </cell>
        </row>
        <row r="216">
          <cell r="D216" t="str">
            <v>GCMK</v>
          </cell>
          <cell r="I216">
            <v>19.149999999999999</v>
          </cell>
        </row>
        <row r="217">
          <cell r="D217" t="str">
            <v>GCMK</v>
          </cell>
          <cell r="I217">
            <v>7.0299999999999994</v>
          </cell>
        </row>
        <row r="218">
          <cell r="D218" t="str">
            <v>BM16-260</v>
          </cell>
          <cell r="I218">
            <v>0.99999999999999989</v>
          </cell>
        </row>
        <row r="219">
          <cell r="D219" t="str">
            <v>BM16-70</v>
          </cell>
          <cell r="I219">
            <v>1.9999999999999998</v>
          </cell>
        </row>
        <row r="220">
          <cell r="D220" t="str">
            <v>BM16-400</v>
          </cell>
          <cell r="I220">
            <v>2.9999999999999996</v>
          </cell>
        </row>
        <row r="221">
          <cell r="D221" t="str">
            <v>BM16-100</v>
          </cell>
          <cell r="I221">
            <v>3.9999999999999996</v>
          </cell>
        </row>
        <row r="222">
          <cell r="D222" t="str">
            <v>CD-194/7,135</v>
          </cell>
          <cell r="I222">
            <v>0.99999999999999989</v>
          </cell>
        </row>
        <row r="223">
          <cell r="D223" t="str">
            <v>CD-210/7,24</v>
          </cell>
          <cell r="I223">
            <v>0.99999999999999989</v>
          </cell>
        </row>
        <row r="224">
          <cell r="I224">
            <v>0.99999999999999989</v>
          </cell>
        </row>
        <row r="225">
          <cell r="I225">
            <v>1.9999999999999998</v>
          </cell>
        </row>
        <row r="226">
          <cell r="I226">
            <v>91.999999999999986</v>
          </cell>
        </row>
        <row r="227">
          <cell r="I227">
            <v>0</v>
          </cell>
        </row>
        <row r="228">
          <cell r="D228" t="str">
            <v>GCMK</v>
          </cell>
          <cell r="I228">
            <v>0</v>
          </cell>
        </row>
        <row r="229">
          <cell r="D229" t="str">
            <v>GCMK</v>
          </cell>
          <cell r="I229">
            <v>0</v>
          </cell>
        </row>
        <row r="230">
          <cell r="D230" t="str">
            <v>GCMK</v>
          </cell>
          <cell r="I230">
            <v>0</v>
          </cell>
        </row>
        <row r="231">
          <cell r="D231" t="str">
            <v>GCMK</v>
          </cell>
          <cell r="I231">
            <v>0</v>
          </cell>
        </row>
        <row r="232">
          <cell r="I232">
            <v>0</v>
          </cell>
        </row>
        <row r="233">
          <cell r="I233">
            <v>0</v>
          </cell>
        </row>
        <row r="234">
          <cell r="I234">
            <v>0</v>
          </cell>
        </row>
        <row r="235">
          <cell r="I235">
            <v>1</v>
          </cell>
        </row>
        <row r="236">
          <cell r="D236" t="str">
            <v>GCMK</v>
          </cell>
          <cell r="I236">
            <v>14.78</v>
          </cell>
        </row>
        <row r="237">
          <cell r="D237" t="str">
            <v>GCMK</v>
          </cell>
          <cell r="I237">
            <v>2.88</v>
          </cell>
        </row>
        <row r="238">
          <cell r="D238" t="str">
            <v>BM16-240/80</v>
          </cell>
          <cell r="I238">
            <v>1</v>
          </cell>
        </row>
        <row r="239">
          <cell r="D239" t="str">
            <v>BM16-35/28</v>
          </cell>
          <cell r="I239">
            <v>1</v>
          </cell>
        </row>
        <row r="240">
          <cell r="I240">
            <v>1</v>
          </cell>
        </row>
        <row r="241">
          <cell r="I241">
            <v>19</v>
          </cell>
        </row>
        <row r="242">
          <cell r="I242">
            <v>0</v>
          </cell>
        </row>
        <row r="243">
          <cell r="D243" t="str">
            <v>GCMK</v>
          </cell>
          <cell r="I243">
            <v>0</v>
          </cell>
        </row>
        <row r="244">
          <cell r="D244" t="str">
            <v>GCMK</v>
          </cell>
          <cell r="I244">
            <v>0</v>
          </cell>
        </row>
        <row r="245">
          <cell r="I245">
            <v>0</v>
          </cell>
        </row>
        <row r="246">
          <cell r="I246">
            <v>0</v>
          </cell>
        </row>
        <row r="247">
          <cell r="I247">
            <v>1</v>
          </cell>
        </row>
        <row r="248">
          <cell r="D248" t="str">
            <v>GCMK</v>
          </cell>
          <cell r="I248">
            <v>29.56</v>
          </cell>
        </row>
        <row r="249">
          <cell r="D249" t="str">
            <v>GCMK</v>
          </cell>
          <cell r="I249">
            <v>11.9</v>
          </cell>
        </row>
        <row r="250">
          <cell r="D250" t="str">
            <v>GCMK</v>
          </cell>
          <cell r="I250">
            <v>5.3899999999999988</v>
          </cell>
        </row>
        <row r="251">
          <cell r="D251" t="str">
            <v>BM16-35/28</v>
          </cell>
          <cell r="I251">
            <v>7.9999999999999991</v>
          </cell>
        </row>
        <row r="252">
          <cell r="D252" t="str">
            <v>BM16-240/80</v>
          </cell>
          <cell r="I252">
            <v>2.9999999999999996</v>
          </cell>
        </row>
        <row r="253">
          <cell r="D253" t="str">
            <v>BM16-300/300</v>
          </cell>
          <cell r="I253">
            <v>1.9999999999999998</v>
          </cell>
        </row>
        <row r="254">
          <cell r="I254">
            <v>0.99999999999999989</v>
          </cell>
        </row>
        <row r="255">
          <cell r="I255">
            <v>48.999999999999993</v>
          </cell>
        </row>
        <row r="256">
          <cell r="I256">
            <v>1</v>
          </cell>
        </row>
        <row r="257">
          <cell r="D257" t="str">
            <v>GCMK</v>
          </cell>
          <cell r="I257">
            <v>62.08</v>
          </cell>
        </row>
        <row r="258">
          <cell r="D258" t="str">
            <v>GCMK</v>
          </cell>
          <cell r="I258">
            <v>20.84</v>
          </cell>
        </row>
        <row r="259">
          <cell r="D259" t="str">
            <v>GCMK</v>
          </cell>
          <cell r="I259">
            <v>10.9</v>
          </cell>
        </row>
        <row r="260">
          <cell r="D260" t="str">
            <v>BM16-35/28</v>
          </cell>
          <cell r="I260">
            <v>16</v>
          </cell>
        </row>
        <row r="261">
          <cell r="D261" t="str">
            <v>BM16-240/80</v>
          </cell>
          <cell r="I261">
            <v>2</v>
          </cell>
        </row>
        <row r="262">
          <cell r="D262" t="str">
            <v>BM16-260</v>
          </cell>
          <cell r="I262">
            <v>4</v>
          </cell>
        </row>
        <row r="263">
          <cell r="D263" t="str">
            <v>BM16-300/300</v>
          </cell>
          <cell r="I263">
            <v>4</v>
          </cell>
        </row>
        <row r="264">
          <cell r="I264">
            <v>1</v>
          </cell>
        </row>
        <row r="265">
          <cell r="I265">
            <v>100</v>
          </cell>
        </row>
        <row r="266">
          <cell r="I266">
            <v>1</v>
          </cell>
        </row>
        <row r="267">
          <cell r="D267" t="str">
            <v>GCMK</v>
          </cell>
          <cell r="I267">
            <v>96.5</v>
          </cell>
        </row>
        <row r="268">
          <cell r="D268" t="str">
            <v>GCMK</v>
          </cell>
          <cell r="I268">
            <v>38.299999999999997</v>
          </cell>
        </row>
        <row r="269">
          <cell r="D269" t="str">
            <v>GCMK</v>
          </cell>
          <cell r="I269">
            <v>14.170000000000002</v>
          </cell>
        </row>
        <row r="270">
          <cell r="D270" t="str">
            <v>BM16-40/30</v>
          </cell>
          <cell r="I270">
            <v>6.0000000000000009</v>
          </cell>
        </row>
        <row r="271">
          <cell r="D271" t="str">
            <v>BM16-100</v>
          </cell>
          <cell r="I271">
            <v>12.000000000000002</v>
          </cell>
        </row>
        <row r="272">
          <cell r="D272" t="str">
            <v>BM16-400</v>
          </cell>
          <cell r="I272">
            <v>5.0000000000000009</v>
          </cell>
        </row>
        <row r="273">
          <cell r="D273" t="str">
            <v>CD-194/7,135</v>
          </cell>
          <cell r="I273">
            <v>1.0000000000000002</v>
          </cell>
        </row>
        <row r="274">
          <cell r="D274" t="str">
            <v>CD-201/7,24</v>
          </cell>
          <cell r="I274">
            <v>1.0000000000000002</v>
          </cell>
        </row>
        <row r="275">
          <cell r="D275" t="str">
            <v>CD-207/7,365</v>
          </cell>
          <cell r="I275">
            <v>1.0000000000000002</v>
          </cell>
        </row>
        <row r="276">
          <cell r="D276" t="str">
            <v>CD-215/7,64</v>
          </cell>
          <cell r="I276">
            <v>1.0000000000000002</v>
          </cell>
        </row>
        <row r="277">
          <cell r="D277" t="str">
            <v>CD-222/8,05</v>
          </cell>
          <cell r="I277">
            <v>1.0000000000000002</v>
          </cell>
        </row>
        <row r="278">
          <cell r="I278">
            <v>1.0000000000000002</v>
          </cell>
        </row>
        <row r="279">
          <cell r="I279">
            <v>5.0000000000000009</v>
          </cell>
        </row>
        <row r="280">
          <cell r="I280">
            <v>192.00000000000006</v>
          </cell>
        </row>
        <row r="281">
          <cell r="I281">
            <v>1</v>
          </cell>
        </row>
        <row r="282">
          <cell r="D282" t="str">
            <v>B16-230</v>
          </cell>
          <cell r="I282">
            <v>1</v>
          </cell>
        </row>
        <row r="283">
          <cell r="D283" t="str">
            <v>SC</v>
          </cell>
          <cell r="I283">
            <v>1</v>
          </cell>
        </row>
        <row r="284">
          <cell r="D284" t="str">
            <v>K3B-C3/8</v>
          </cell>
          <cell r="I284">
            <v>4</v>
          </cell>
        </row>
        <row r="285">
          <cell r="D285" t="str">
            <v>C3/8</v>
          </cell>
          <cell r="I285">
            <v>17</v>
          </cell>
        </row>
        <row r="286">
          <cell r="D286" t="str">
            <v>YC</v>
          </cell>
          <cell r="I286">
            <v>2</v>
          </cell>
        </row>
        <row r="287">
          <cell r="D287" t="str">
            <v>MN3</v>
          </cell>
          <cell r="I287">
            <v>1</v>
          </cell>
        </row>
        <row r="288">
          <cell r="I288">
            <v>1</v>
          </cell>
        </row>
        <row r="289">
          <cell r="I289">
            <v>40</v>
          </cell>
        </row>
        <row r="290">
          <cell r="I290">
            <v>1</v>
          </cell>
        </row>
        <row r="291">
          <cell r="D291" t="str">
            <v>B16-230</v>
          </cell>
          <cell r="I291">
            <v>1</v>
          </cell>
        </row>
        <row r="292">
          <cell r="D292" t="str">
            <v>SC</v>
          </cell>
          <cell r="I292">
            <v>1</v>
          </cell>
        </row>
        <row r="293">
          <cell r="D293" t="str">
            <v>K3B-C3/8</v>
          </cell>
          <cell r="I293">
            <v>4</v>
          </cell>
        </row>
        <row r="294">
          <cell r="D294" t="str">
            <v>C3/8</v>
          </cell>
          <cell r="I294">
            <v>19</v>
          </cell>
        </row>
        <row r="295">
          <cell r="D295" t="str">
            <v>YC</v>
          </cell>
          <cell r="I295">
            <v>2</v>
          </cell>
        </row>
        <row r="296">
          <cell r="D296" t="str">
            <v>MN3</v>
          </cell>
          <cell r="I296">
            <v>1</v>
          </cell>
        </row>
        <row r="297">
          <cell r="I297">
            <v>1</v>
          </cell>
        </row>
        <row r="298">
          <cell r="I298">
            <v>40</v>
          </cell>
        </row>
        <row r="299">
          <cell r="I299">
            <v>1</v>
          </cell>
        </row>
        <row r="300">
          <cell r="D300" t="str">
            <v>CD-682</v>
          </cell>
          <cell r="I300">
            <v>1</v>
          </cell>
        </row>
        <row r="301">
          <cell r="D301" t="str">
            <v>BM16-100/100</v>
          </cell>
          <cell r="I301">
            <v>2</v>
          </cell>
        </row>
        <row r="302">
          <cell r="D302" t="str">
            <v>GCMK</v>
          </cell>
          <cell r="I302">
            <v>4.641</v>
          </cell>
        </row>
        <row r="303">
          <cell r="D303" t="str">
            <v>MT</v>
          </cell>
          <cell r="I303">
            <v>2</v>
          </cell>
        </row>
        <row r="304">
          <cell r="D304" t="str">
            <v>K3B-C5/8</v>
          </cell>
          <cell r="I304">
            <v>16</v>
          </cell>
        </row>
        <row r="305">
          <cell r="D305" t="str">
            <v>SC</v>
          </cell>
          <cell r="I305">
            <v>2</v>
          </cell>
        </row>
        <row r="306">
          <cell r="D306" t="str">
            <v>C5/8</v>
          </cell>
          <cell r="I306">
            <v>34</v>
          </cell>
        </row>
        <row r="307">
          <cell r="D307" t="str">
            <v>YC</v>
          </cell>
          <cell r="I307">
            <v>4</v>
          </cell>
        </row>
        <row r="308">
          <cell r="D308" t="str">
            <v>MN3</v>
          </cell>
          <cell r="I308">
            <v>2</v>
          </cell>
        </row>
        <row r="309">
          <cell r="I309">
            <v>1</v>
          </cell>
        </row>
        <row r="310">
          <cell r="I310">
            <v>40</v>
          </cell>
        </row>
        <row r="311">
          <cell r="I311">
            <v>1</v>
          </cell>
        </row>
        <row r="312">
          <cell r="D312" t="str">
            <v>CD-682</v>
          </cell>
          <cell r="I312">
            <v>1</v>
          </cell>
        </row>
        <row r="313">
          <cell r="D313" t="str">
            <v>BM16-100/100</v>
          </cell>
          <cell r="I313">
            <v>2</v>
          </cell>
        </row>
        <row r="314">
          <cell r="D314" t="str">
            <v>GCMK</v>
          </cell>
          <cell r="I314">
            <v>4.641</v>
          </cell>
        </row>
        <row r="315">
          <cell r="D315" t="str">
            <v>MT</v>
          </cell>
          <cell r="I315">
            <v>2</v>
          </cell>
        </row>
        <row r="316">
          <cell r="D316" t="str">
            <v>K3B-C5/8</v>
          </cell>
          <cell r="I316">
            <v>16</v>
          </cell>
        </row>
        <row r="317">
          <cell r="D317" t="str">
            <v>SC</v>
          </cell>
          <cell r="I317">
            <v>2</v>
          </cell>
        </row>
        <row r="318">
          <cell r="D318" t="str">
            <v>C5/8</v>
          </cell>
          <cell r="I318">
            <v>38</v>
          </cell>
        </row>
        <row r="319">
          <cell r="D319" t="str">
            <v>YC</v>
          </cell>
          <cell r="I319">
            <v>4</v>
          </cell>
        </row>
        <row r="320">
          <cell r="D320" t="str">
            <v>MN3</v>
          </cell>
          <cell r="I320">
            <v>2</v>
          </cell>
        </row>
        <row r="321">
          <cell r="I321">
            <v>1</v>
          </cell>
        </row>
        <row r="322">
          <cell r="I322">
            <v>40</v>
          </cell>
        </row>
        <row r="323">
          <cell r="I323">
            <v>1</v>
          </cell>
        </row>
        <row r="324">
          <cell r="D324" t="str">
            <v>CD-682</v>
          </cell>
          <cell r="I324">
            <v>1</v>
          </cell>
        </row>
        <row r="325">
          <cell r="D325" t="str">
            <v>BM16-100/100</v>
          </cell>
          <cell r="I325">
            <v>2</v>
          </cell>
        </row>
        <row r="326">
          <cell r="D326" t="str">
            <v>GCMK</v>
          </cell>
          <cell r="I326">
            <v>2.3205999999999998</v>
          </cell>
        </row>
        <row r="327">
          <cell r="D327" t="str">
            <v>MT</v>
          </cell>
          <cell r="I327">
            <v>1</v>
          </cell>
        </row>
        <row r="328">
          <cell r="D328" t="str">
            <v>K3B-C5/8</v>
          </cell>
          <cell r="I328">
            <v>8</v>
          </cell>
        </row>
        <row r="329">
          <cell r="D329" t="str">
            <v>SC</v>
          </cell>
          <cell r="I329">
            <v>1</v>
          </cell>
        </row>
        <row r="330">
          <cell r="D330" t="str">
            <v>C5/8</v>
          </cell>
          <cell r="I330">
            <v>17</v>
          </cell>
        </row>
        <row r="331">
          <cell r="D331" t="str">
            <v>YC</v>
          </cell>
          <cell r="I331">
            <v>4</v>
          </cell>
        </row>
        <row r="332">
          <cell r="D332" t="str">
            <v>MN3</v>
          </cell>
          <cell r="I332">
            <v>2</v>
          </cell>
        </row>
        <row r="333">
          <cell r="I333">
            <v>1</v>
          </cell>
        </row>
        <row r="334">
          <cell r="I334">
            <v>40</v>
          </cell>
        </row>
        <row r="335">
          <cell r="I335">
            <v>1</v>
          </cell>
        </row>
        <row r="336">
          <cell r="D336" t="str">
            <v>CD-682</v>
          </cell>
          <cell r="I336">
            <v>1</v>
          </cell>
        </row>
        <row r="337">
          <cell r="D337" t="str">
            <v>BM16-100/100</v>
          </cell>
          <cell r="I337">
            <v>2</v>
          </cell>
        </row>
        <row r="338">
          <cell r="D338" t="str">
            <v>GCMK</v>
          </cell>
          <cell r="I338">
            <v>2.3205999999999998</v>
          </cell>
        </row>
        <row r="339">
          <cell r="D339" t="str">
            <v>MT</v>
          </cell>
          <cell r="I339">
            <v>1</v>
          </cell>
        </row>
        <row r="340">
          <cell r="D340" t="str">
            <v>K3B-C5/8</v>
          </cell>
          <cell r="I340">
            <v>8</v>
          </cell>
        </row>
        <row r="341">
          <cell r="D341" t="str">
            <v>SC</v>
          </cell>
          <cell r="I341">
            <v>1</v>
          </cell>
        </row>
        <row r="342">
          <cell r="D342" t="str">
            <v>C5/8</v>
          </cell>
          <cell r="I342">
            <v>19</v>
          </cell>
        </row>
        <row r="343">
          <cell r="D343" t="str">
            <v>YC</v>
          </cell>
          <cell r="I343">
            <v>4</v>
          </cell>
        </row>
        <row r="344">
          <cell r="D344" t="str">
            <v>MN3</v>
          </cell>
          <cell r="I344">
            <v>2</v>
          </cell>
        </row>
        <row r="345">
          <cell r="I345">
            <v>1</v>
          </cell>
        </row>
        <row r="346">
          <cell r="I346">
            <v>40</v>
          </cell>
        </row>
        <row r="347">
          <cell r="I347">
            <v>1</v>
          </cell>
        </row>
        <row r="348">
          <cell r="D348" t="str">
            <v>B16-230</v>
          </cell>
          <cell r="I348">
            <v>2</v>
          </cell>
        </row>
        <row r="349">
          <cell r="D349" t="str">
            <v>SC</v>
          </cell>
          <cell r="I349">
            <v>4</v>
          </cell>
        </row>
        <row r="350">
          <cell r="D350" t="str">
            <v>CD-195/6,82</v>
          </cell>
          <cell r="I350">
            <v>1</v>
          </cell>
        </row>
        <row r="351">
          <cell r="D351" t="str">
            <v>CD-207/7,25</v>
          </cell>
          <cell r="I351">
            <v>1</v>
          </cell>
        </row>
        <row r="352">
          <cell r="D352" t="str">
            <v>BM16-100</v>
          </cell>
          <cell r="I352">
            <v>4</v>
          </cell>
        </row>
        <row r="353">
          <cell r="D353" t="str">
            <v>GCMK</v>
          </cell>
          <cell r="I353">
            <v>4.6411999999999995</v>
          </cell>
        </row>
        <row r="354">
          <cell r="D354" t="str">
            <v>MT</v>
          </cell>
          <cell r="I354">
            <v>2</v>
          </cell>
        </row>
        <row r="355">
          <cell r="D355" t="str">
            <v>K3B-C3/8</v>
          </cell>
          <cell r="I355">
            <v>32</v>
          </cell>
        </row>
        <row r="356">
          <cell r="D356" t="str">
            <v>C3/8</v>
          </cell>
          <cell r="I356">
            <v>53</v>
          </cell>
        </row>
        <row r="357">
          <cell r="D357" t="str">
            <v>YC</v>
          </cell>
          <cell r="I357">
            <v>12</v>
          </cell>
        </row>
        <row r="358">
          <cell r="D358" t="str">
            <v>MN3</v>
          </cell>
          <cell r="I358">
            <v>1</v>
          </cell>
        </row>
        <row r="359">
          <cell r="I359">
            <v>4</v>
          </cell>
        </row>
        <row r="360">
          <cell r="I360">
            <v>2</v>
          </cell>
        </row>
        <row r="361">
          <cell r="I361">
            <v>120</v>
          </cell>
        </row>
        <row r="362">
          <cell r="I362">
            <v>1</v>
          </cell>
        </row>
        <row r="363">
          <cell r="D363" t="str">
            <v>CD-682</v>
          </cell>
          <cell r="I363">
            <v>2</v>
          </cell>
        </row>
        <row r="364">
          <cell r="D364" t="str">
            <v>BM16-100/100</v>
          </cell>
          <cell r="I364">
            <v>4</v>
          </cell>
        </row>
        <row r="365">
          <cell r="D365" t="str">
            <v>GCMK</v>
          </cell>
          <cell r="I365">
            <v>4.6411999999999995</v>
          </cell>
        </row>
        <row r="366">
          <cell r="D366" t="str">
            <v>MT</v>
          </cell>
          <cell r="I366">
            <v>2</v>
          </cell>
        </row>
        <row r="367">
          <cell r="D367" t="str">
            <v>K3B-C3/8</v>
          </cell>
          <cell r="I367">
            <v>16</v>
          </cell>
        </row>
        <row r="368">
          <cell r="D368" t="str">
            <v>SC</v>
          </cell>
          <cell r="I368">
            <v>2</v>
          </cell>
        </row>
        <row r="369">
          <cell r="D369" t="str">
            <v>C3/8</v>
          </cell>
          <cell r="I369">
            <v>34</v>
          </cell>
        </row>
        <row r="370">
          <cell r="D370" t="str">
            <v>YC</v>
          </cell>
          <cell r="I370">
            <v>4</v>
          </cell>
        </row>
        <row r="371">
          <cell r="D371" t="str">
            <v>MN3</v>
          </cell>
          <cell r="I371">
            <v>2</v>
          </cell>
        </row>
        <row r="372">
          <cell r="I372">
            <v>2</v>
          </cell>
        </row>
        <row r="373">
          <cell r="I373">
            <v>2</v>
          </cell>
        </row>
        <row r="374">
          <cell r="I374">
            <v>120</v>
          </cell>
        </row>
        <row r="375">
          <cell r="I375">
            <v>1</v>
          </cell>
        </row>
        <row r="376">
          <cell r="D376" t="str">
            <v>B16-230</v>
          </cell>
          <cell r="I376">
            <v>1</v>
          </cell>
        </row>
        <row r="377">
          <cell r="D377" t="str">
            <v>K3B-C3/8</v>
          </cell>
          <cell r="I377">
            <v>5</v>
          </cell>
        </row>
        <row r="378">
          <cell r="D378" t="str">
            <v>SC</v>
          </cell>
          <cell r="I378">
            <v>1</v>
          </cell>
        </row>
        <row r="379">
          <cell r="D379" t="str">
            <v>C3/8</v>
          </cell>
          <cell r="I379">
            <v>11.5</v>
          </cell>
        </row>
        <row r="380">
          <cell r="D380" t="str">
            <v>YC</v>
          </cell>
          <cell r="I380">
            <v>3</v>
          </cell>
        </row>
        <row r="381">
          <cell r="D381" t="str">
            <v>GCMK</v>
          </cell>
          <cell r="I381">
            <v>9.5</v>
          </cell>
        </row>
        <row r="382">
          <cell r="D382" t="str">
            <v>GCMK</v>
          </cell>
          <cell r="I382">
            <v>0.6</v>
          </cell>
        </row>
        <row r="383">
          <cell r="D383" t="str">
            <v>GCMK</v>
          </cell>
          <cell r="I383">
            <v>0.78</v>
          </cell>
        </row>
        <row r="384">
          <cell r="D384" t="str">
            <v>GCMK</v>
          </cell>
          <cell r="I384">
            <v>0.66</v>
          </cell>
        </row>
        <row r="385">
          <cell r="D385" t="str">
            <v>BM16-60</v>
          </cell>
          <cell r="I385">
            <v>2</v>
          </cell>
        </row>
        <row r="386">
          <cell r="D386" t="str">
            <v>BM16-250/80</v>
          </cell>
          <cell r="I386">
            <v>1</v>
          </cell>
        </row>
        <row r="387">
          <cell r="D387" t="str">
            <v>MN</v>
          </cell>
          <cell r="I387">
            <v>1</v>
          </cell>
        </row>
        <row r="388">
          <cell r="I388">
            <v>1</v>
          </cell>
        </row>
        <row r="389">
          <cell r="D389" t="str">
            <v>BM16-260</v>
          </cell>
          <cell r="I389">
            <v>120</v>
          </cell>
        </row>
        <row r="390">
          <cell r="I390">
            <v>1</v>
          </cell>
        </row>
        <row r="391">
          <cell r="D391" t="str">
            <v>GCMK</v>
          </cell>
          <cell r="I391">
            <v>13.64</v>
          </cell>
        </row>
        <row r="392">
          <cell r="D392" t="str">
            <v>BM16-100/100</v>
          </cell>
          <cell r="I392">
            <v>4</v>
          </cell>
        </row>
        <row r="393">
          <cell r="D393" t="str">
            <v>GCMK</v>
          </cell>
          <cell r="I393">
            <v>4.6411999999999995</v>
          </cell>
        </row>
        <row r="394">
          <cell r="D394" t="str">
            <v>MT</v>
          </cell>
          <cell r="I394">
            <v>2</v>
          </cell>
        </row>
        <row r="395">
          <cell r="D395" t="str">
            <v>K3B-C3/8</v>
          </cell>
          <cell r="I395">
            <v>16</v>
          </cell>
        </row>
        <row r="396">
          <cell r="D396" t="str">
            <v>SC</v>
          </cell>
          <cell r="I396">
            <v>2</v>
          </cell>
        </row>
        <row r="397">
          <cell r="D397" t="str">
            <v>C3/8</v>
          </cell>
          <cell r="I397">
            <v>38</v>
          </cell>
        </row>
        <row r="398">
          <cell r="D398" t="str">
            <v>YC</v>
          </cell>
          <cell r="I398">
            <v>4</v>
          </cell>
        </row>
        <row r="399">
          <cell r="D399" t="str">
            <v>MN3</v>
          </cell>
          <cell r="I399">
            <v>2</v>
          </cell>
        </row>
        <row r="400">
          <cell r="I400">
            <v>2</v>
          </cell>
        </row>
        <row r="401">
          <cell r="I401">
            <v>2</v>
          </cell>
        </row>
        <row r="402">
          <cell r="I402">
            <v>120</v>
          </cell>
        </row>
        <row r="403">
          <cell r="I403">
            <v>1</v>
          </cell>
        </row>
        <row r="404">
          <cell r="D404" t="str">
            <v>GCMK</v>
          </cell>
          <cell r="I404">
            <v>26.200000000000003</v>
          </cell>
        </row>
        <row r="405">
          <cell r="D405" t="str">
            <v>BM16-100/100</v>
          </cell>
          <cell r="I405">
            <v>4</v>
          </cell>
        </row>
        <row r="406">
          <cell r="D406" t="str">
            <v>BM16-50/35</v>
          </cell>
          <cell r="I406">
            <v>4</v>
          </cell>
        </row>
        <row r="407">
          <cell r="D407" t="str">
            <v>GCMK</v>
          </cell>
          <cell r="I407">
            <v>9.2823999999999991</v>
          </cell>
        </row>
        <row r="408">
          <cell r="D408" t="str">
            <v>MT</v>
          </cell>
          <cell r="I408">
            <v>4</v>
          </cell>
        </row>
        <row r="409">
          <cell r="D409" t="str">
            <v>K3B-C3/8</v>
          </cell>
          <cell r="I409">
            <v>32</v>
          </cell>
        </row>
        <row r="410">
          <cell r="D410" t="str">
            <v>SC</v>
          </cell>
          <cell r="I410">
            <v>4</v>
          </cell>
        </row>
        <row r="411">
          <cell r="D411" t="str">
            <v>C5/8</v>
          </cell>
          <cell r="I411">
            <v>84</v>
          </cell>
        </row>
        <row r="412">
          <cell r="D412" t="str">
            <v>YC</v>
          </cell>
          <cell r="I412">
            <v>8</v>
          </cell>
        </row>
        <row r="413">
          <cell r="D413" t="str">
            <v>MN3</v>
          </cell>
          <cell r="I413">
            <v>4</v>
          </cell>
        </row>
        <row r="414">
          <cell r="I414">
            <v>4</v>
          </cell>
        </row>
        <row r="415">
          <cell r="I415">
            <v>4</v>
          </cell>
        </row>
        <row r="416">
          <cell r="I416">
            <v>84</v>
          </cell>
        </row>
        <row r="417">
          <cell r="I417">
            <v>1</v>
          </cell>
        </row>
        <row r="418">
          <cell r="D418" t="str">
            <v>CD-682</v>
          </cell>
          <cell r="I418">
            <v>2</v>
          </cell>
        </row>
        <row r="419">
          <cell r="D419" t="str">
            <v>BM16-100/100</v>
          </cell>
          <cell r="I419">
            <v>4</v>
          </cell>
        </row>
        <row r="420">
          <cell r="D420" t="str">
            <v>GCMK</v>
          </cell>
          <cell r="I420">
            <v>4.6411999999999995</v>
          </cell>
        </row>
        <row r="421">
          <cell r="D421" t="str">
            <v>MT</v>
          </cell>
          <cell r="I421">
            <v>2</v>
          </cell>
        </row>
        <row r="422">
          <cell r="D422" t="str">
            <v>K3B-C3/8</v>
          </cell>
          <cell r="I422">
            <v>20</v>
          </cell>
        </row>
        <row r="423">
          <cell r="D423" t="str">
            <v>SC</v>
          </cell>
          <cell r="I423">
            <v>2</v>
          </cell>
        </row>
        <row r="424">
          <cell r="D424" t="str">
            <v>C3/8</v>
          </cell>
          <cell r="I424">
            <v>50</v>
          </cell>
        </row>
        <row r="425">
          <cell r="D425" t="str">
            <v>YC</v>
          </cell>
          <cell r="I425">
            <v>4</v>
          </cell>
        </row>
        <row r="426">
          <cell r="D426" t="str">
            <v>MN3</v>
          </cell>
          <cell r="I426">
            <v>2</v>
          </cell>
        </row>
        <row r="427">
          <cell r="I427">
            <v>2</v>
          </cell>
        </row>
        <row r="428">
          <cell r="I428">
            <v>2</v>
          </cell>
        </row>
        <row r="429">
          <cell r="I429">
            <v>120</v>
          </cell>
        </row>
        <row r="430">
          <cell r="I430">
            <v>1</v>
          </cell>
        </row>
        <row r="431">
          <cell r="D431" t="str">
            <v>ACKP-70</v>
          </cell>
          <cell r="I431">
            <v>0</v>
          </cell>
        </row>
        <row r="432">
          <cell r="D432" t="str">
            <v>ACKP-50</v>
          </cell>
          <cell r="I432">
            <v>0</v>
          </cell>
        </row>
        <row r="433">
          <cell r="D433" t="str">
            <v>AC-95</v>
          </cell>
          <cell r="I433">
            <v>0.32600000000000001</v>
          </cell>
        </row>
        <row r="434">
          <cell r="D434" t="str">
            <v>AC-50</v>
          </cell>
          <cell r="I434">
            <v>5.0000000000000001E-3</v>
          </cell>
        </row>
        <row r="435">
          <cell r="D435" t="str">
            <v>SD</v>
          </cell>
          <cell r="I435">
            <v>0</v>
          </cell>
        </row>
        <row r="436">
          <cell r="D436" t="str">
            <v>SD-M</v>
          </cell>
          <cell r="I436">
            <v>11</v>
          </cell>
        </row>
        <row r="437">
          <cell r="D437" t="str">
            <v>ST</v>
          </cell>
          <cell r="I437">
            <v>30</v>
          </cell>
        </row>
        <row r="438">
          <cell r="D438" t="str">
            <v>CSD</v>
          </cell>
          <cell r="I438">
            <v>11</v>
          </cell>
        </row>
        <row r="439">
          <cell r="D439" t="str">
            <v>csdi</v>
          </cell>
          <cell r="I439">
            <v>0</v>
          </cell>
        </row>
        <row r="440">
          <cell r="D440" t="str">
            <v>csdg</v>
          </cell>
          <cell r="I440">
            <v>0</v>
          </cell>
        </row>
        <row r="441">
          <cell r="D441" t="str">
            <v>MT</v>
          </cell>
          <cell r="I441">
            <v>30</v>
          </cell>
        </row>
        <row r="442">
          <cell r="D442" t="str">
            <v>VT2</v>
          </cell>
          <cell r="I442">
            <v>15</v>
          </cell>
        </row>
        <row r="443">
          <cell r="D443" t="str">
            <v>MND</v>
          </cell>
          <cell r="I443">
            <v>15</v>
          </cell>
        </row>
        <row r="444">
          <cell r="D444" t="str">
            <v>KhN-AC95</v>
          </cell>
          <cell r="I444">
            <v>15</v>
          </cell>
        </row>
        <row r="445">
          <cell r="D445" t="str">
            <v>KhN-AC70</v>
          </cell>
          <cell r="I445">
            <v>0</v>
          </cell>
        </row>
        <row r="446">
          <cell r="D446" t="str">
            <v>ON-AC50</v>
          </cell>
          <cell r="I446">
            <v>0</v>
          </cell>
        </row>
        <row r="447">
          <cell r="D447" t="str">
            <v>ON-ACKP50</v>
          </cell>
          <cell r="I447">
            <v>0</v>
          </cell>
        </row>
        <row r="448">
          <cell r="D448" t="str">
            <v>ON-ACKP70</v>
          </cell>
          <cell r="I448">
            <v>0</v>
          </cell>
        </row>
        <row r="449">
          <cell r="D449" t="str">
            <v>FCO-24-200</v>
          </cell>
          <cell r="I449">
            <v>0</v>
          </cell>
        </row>
        <row r="450">
          <cell r="D450" t="str">
            <v>FCO-24-100</v>
          </cell>
          <cell r="I450">
            <v>0</v>
          </cell>
        </row>
        <row r="451">
          <cell r="D451" t="str">
            <v>on-AcKP70</v>
          </cell>
          <cell r="I451">
            <v>0</v>
          </cell>
        </row>
        <row r="452">
          <cell r="D452" t="str">
            <v>on-ACKP50</v>
          </cell>
          <cell r="I452">
            <v>0</v>
          </cell>
        </row>
        <row r="453">
          <cell r="D453" t="str">
            <v>R1S</v>
          </cell>
          <cell r="I453">
            <v>0</v>
          </cell>
        </row>
        <row r="454">
          <cell r="D454" t="str">
            <v>DC-60K</v>
          </cell>
          <cell r="I454">
            <v>0</v>
          </cell>
        </row>
        <row r="455">
          <cell r="D455" t="str">
            <v>UVIS</v>
          </cell>
          <cell r="I455">
            <v>0</v>
          </cell>
        </row>
        <row r="456">
          <cell r="D456" t="str">
            <v>SOC</v>
          </cell>
          <cell r="I456">
            <v>3</v>
          </cell>
        </row>
        <row r="457">
          <cell r="D457" t="str">
            <v>K2R-AC50</v>
          </cell>
          <cell r="I457">
            <v>7</v>
          </cell>
        </row>
        <row r="458">
          <cell r="D458" t="str">
            <v>K2R-AC70</v>
          </cell>
          <cell r="I458">
            <v>0</v>
          </cell>
        </row>
        <row r="459">
          <cell r="D459" t="str">
            <v>K2R-AC95</v>
          </cell>
          <cell r="I459">
            <v>6</v>
          </cell>
        </row>
        <row r="460">
          <cell r="D460" t="str">
            <v>KepNE-TH</v>
          </cell>
          <cell r="I460">
            <v>0</v>
          </cell>
        </row>
        <row r="461">
          <cell r="D461" t="str">
            <v>bnh</v>
          </cell>
          <cell r="I461">
            <v>0</v>
          </cell>
        </row>
        <row r="462">
          <cell r="I462">
            <v>0</v>
          </cell>
        </row>
        <row r="463">
          <cell r="I463">
            <v>2.7E-2</v>
          </cell>
        </row>
        <row r="464">
          <cell r="I464">
            <v>0.02</v>
          </cell>
        </row>
        <row r="465">
          <cell r="I465">
            <v>0</v>
          </cell>
        </row>
        <row r="466">
          <cell r="I466">
            <v>0</v>
          </cell>
        </row>
        <row r="467">
          <cell r="I467">
            <v>1</v>
          </cell>
        </row>
        <row r="468">
          <cell r="I468">
            <v>11</v>
          </cell>
        </row>
        <row r="469">
          <cell r="I469">
            <v>15</v>
          </cell>
        </row>
        <row r="470">
          <cell r="I470">
            <v>0</v>
          </cell>
        </row>
        <row r="471">
          <cell r="I471">
            <v>0</v>
          </cell>
        </row>
        <row r="472">
          <cell r="I472">
            <v>3</v>
          </cell>
        </row>
        <row r="473">
          <cell r="I473">
            <v>331</v>
          </cell>
        </row>
        <row r="474">
          <cell r="I474">
            <v>0.28399999999999997</v>
          </cell>
        </row>
        <row r="475">
          <cell r="I475">
            <v>0</v>
          </cell>
        </row>
        <row r="476">
          <cell r="I476">
            <v>5</v>
          </cell>
        </row>
        <row r="477">
          <cell r="I477">
            <v>0</v>
          </cell>
        </row>
        <row r="478">
          <cell r="I478">
            <v>0</v>
          </cell>
        </row>
        <row r="479">
          <cell r="I479">
            <v>1</v>
          </cell>
        </row>
        <row r="480">
          <cell r="I480">
            <v>1</v>
          </cell>
        </row>
        <row r="481">
          <cell r="I481">
            <v>1</v>
          </cell>
        </row>
        <row r="482">
          <cell r="D482" t="str">
            <v>BM22-950</v>
          </cell>
          <cell r="I482">
            <v>1</v>
          </cell>
        </row>
        <row r="483">
          <cell r="I483">
            <v>5.6</v>
          </cell>
        </row>
        <row r="484">
          <cell r="I484">
            <v>6.6999999999999993</v>
          </cell>
        </row>
        <row r="485">
          <cell r="D485" t="str">
            <v>MUAÑ</v>
          </cell>
          <cell r="I485">
            <v>1.1000000000000003</v>
          </cell>
        </row>
        <row r="486">
          <cell r="D486" t="str">
            <v>DCU5</v>
          </cell>
          <cell r="I486">
            <v>1.5999999999999999</v>
          </cell>
        </row>
        <row r="487">
          <cell r="D487" t="str">
            <v>ÑC2</v>
          </cell>
          <cell r="I487">
            <v>1.9999999999999998</v>
          </cell>
        </row>
        <row r="488">
          <cell r="D488" t="str">
            <v>BTM250</v>
          </cell>
          <cell r="I488">
            <v>0.21999999999999997</v>
          </cell>
        </row>
        <row r="489">
          <cell r="D489" t="str">
            <v>ST10M</v>
          </cell>
          <cell r="I489">
            <v>9.2999999999999989</v>
          </cell>
        </row>
        <row r="490">
          <cell r="D490" t="str">
            <v>VKM</v>
          </cell>
          <cell r="I490">
            <v>2.8599999999999997E-2</v>
          </cell>
        </row>
        <row r="491">
          <cell r="D491" t="str">
            <v>QBTUM</v>
          </cell>
          <cell r="I491">
            <v>2.9999999999999996</v>
          </cell>
        </row>
        <row r="492">
          <cell r="I492">
            <v>9.9999999999999992E-2</v>
          </cell>
        </row>
        <row r="493">
          <cell r="I493">
            <v>0</v>
          </cell>
        </row>
        <row r="494">
          <cell r="D494" t="str">
            <v>BLMK</v>
          </cell>
          <cell r="I494">
            <v>0</v>
          </cell>
        </row>
        <row r="495">
          <cell r="I495">
            <v>0</v>
          </cell>
        </row>
        <row r="496">
          <cell r="I496">
            <v>0</v>
          </cell>
        </row>
        <row r="497">
          <cell r="D497" t="str">
            <v>MUAÑ</v>
          </cell>
          <cell r="I497">
            <v>0</v>
          </cell>
        </row>
        <row r="498">
          <cell r="D498" t="str">
            <v>ÑC2</v>
          </cell>
          <cell r="I498">
            <v>0</v>
          </cell>
        </row>
        <row r="499">
          <cell r="D499" t="str">
            <v>QBTUM</v>
          </cell>
          <cell r="I499">
            <v>0</v>
          </cell>
        </row>
        <row r="500">
          <cell r="I500">
            <v>0</v>
          </cell>
        </row>
        <row r="501">
          <cell r="I501">
            <v>1</v>
          </cell>
        </row>
        <row r="502">
          <cell r="D502" t="str">
            <v>BTM200</v>
          </cell>
          <cell r="I502">
            <v>6.64</v>
          </cell>
        </row>
        <row r="503">
          <cell r="D503" t="str">
            <v>BTL100</v>
          </cell>
          <cell r="I503">
            <v>1.5</v>
          </cell>
        </row>
        <row r="504">
          <cell r="D504" t="str">
            <v>ST18M</v>
          </cell>
          <cell r="I504">
            <v>26.320000000000004</v>
          </cell>
        </row>
        <row r="505">
          <cell r="D505" t="str">
            <v>ST18M</v>
          </cell>
          <cell r="I505">
            <v>386.54000000000008</v>
          </cell>
        </row>
        <row r="506">
          <cell r="D506" t="str">
            <v>DCAT</v>
          </cell>
          <cell r="I506">
            <v>3.7000000000000006</v>
          </cell>
        </row>
        <row r="507">
          <cell r="D507" t="str">
            <v>DCU5</v>
          </cell>
          <cell r="I507">
            <v>16.7</v>
          </cell>
        </row>
        <row r="508">
          <cell r="I508">
            <v>105</v>
          </cell>
        </row>
        <row r="509">
          <cell r="I509">
            <v>105</v>
          </cell>
        </row>
        <row r="510">
          <cell r="I510">
            <v>0.1</v>
          </cell>
        </row>
        <row r="511">
          <cell r="I511">
            <v>0</v>
          </cell>
        </row>
        <row r="512">
          <cell r="D512" t="str">
            <v>BTM200</v>
          </cell>
          <cell r="I512">
            <v>0</v>
          </cell>
        </row>
        <row r="513">
          <cell r="D513" t="str">
            <v>BTL100</v>
          </cell>
          <cell r="I513">
            <v>0</v>
          </cell>
        </row>
        <row r="514">
          <cell r="D514" t="str">
            <v>BTL100</v>
          </cell>
          <cell r="I514">
            <v>0</v>
          </cell>
        </row>
        <row r="515">
          <cell r="D515" t="str">
            <v>ST10M</v>
          </cell>
          <cell r="I515">
            <v>0</v>
          </cell>
        </row>
        <row r="516">
          <cell r="D516" t="str">
            <v>ST18M</v>
          </cell>
          <cell r="I516">
            <v>0</v>
          </cell>
        </row>
        <row r="517">
          <cell r="D517" t="str">
            <v>D57+C</v>
          </cell>
          <cell r="I517">
            <v>0</v>
          </cell>
        </row>
        <row r="518">
          <cell r="I518">
            <v>0</v>
          </cell>
        </row>
        <row r="519">
          <cell r="I519">
            <v>0</v>
          </cell>
        </row>
        <row r="520">
          <cell r="I520">
            <v>0</v>
          </cell>
        </row>
        <row r="521">
          <cell r="I521">
            <v>1</v>
          </cell>
        </row>
        <row r="522">
          <cell r="D522" t="str">
            <v>BTM250</v>
          </cell>
          <cell r="I522">
            <v>0.78800000000000003</v>
          </cell>
        </row>
        <row r="523">
          <cell r="D523" t="str">
            <v>BTM250</v>
          </cell>
          <cell r="I523">
            <v>0.86199999999999988</v>
          </cell>
        </row>
        <row r="524">
          <cell r="D524" t="str">
            <v>BTL100</v>
          </cell>
          <cell r="I524">
            <v>0.4</v>
          </cell>
        </row>
        <row r="525">
          <cell r="D525" t="str">
            <v>ST10M</v>
          </cell>
          <cell r="I525">
            <v>63.07</v>
          </cell>
        </row>
        <row r="526">
          <cell r="D526" t="str">
            <v>ST18M</v>
          </cell>
          <cell r="I526">
            <v>49.7</v>
          </cell>
        </row>
        <row r="527">
          <cell r="D527" t="str">
            <v>VKM</v>
          </cell>
          <cell r="I527">
            <v>2.1000000000000001E-2</v>
          </cell>
        </row>
        <row r="528">
          <cell r="D528" t="str">
            <v>VKM</v>
          </cell>
          <cell r="I528">
            <v>6.7000000000000004E-2</v>
          </cell>
        </row>
        <row r="529">
          <cell r="D529" t="str">
            <v>DCU5</v>
          </cell>
          <cell r="I529">
            <v>3.9500000000000006</v>
          </cell>
        </row>
        <row r="530">
          <cell r="I530">
            <v>13.000000000000002</v>
          </cell>
        </row>
        <row r="531">
          <cell r="I531">
            <v>13.000000000000002</v>
          </cell>
        </row>
        <row r="532">
          <cell r="I532">
            <v>0.10000000000000002</v>
          </cell>
        </row>
        <row r="533">
          <cell r="I533">
            <v>1</v>
          </cell>
        </row>
        <row r="534">
          <cell r="D534" t="str">
            <v>M-25</v>
          </cell>
          <cell r="I534">
            <v>3</v>
          </cell>
        </row>
        <row r="535">
          <cell r="D535" t="str">
            <v>cTD-16/2400</v>
          </cell>
          <cell r="I535">
            <v>1</v>
          </cell>
        </row>
        <row r="536">
          <cell r="D536" t="str">
            <v>Kep-TD</v>
          </cell>
          <cell r="I536">
            <v>1</v>
          </cell>
        </row>
        <row r="537">
          <cell r="D537" t="str">
            <v>KepN-CU/AL</v>
          </cell>
          <cell r="I537">
            <v>1</v>
          </cell>
        </row>
        <row r="538">
          <cell r="I538">
            <v>3</v>
          </cell>
        </row>
        <row r="539">
          <cell r="I539">
            <v>1</v>
          </cell>
        </row>
        <row r="540">
          <cell r="I540">
            <v>7</v>
          </cell>
        </row>
        <row r="541">
          <cell r="I541">
            <v>0</v>
          </cell>
        </row>
        <row r="542">
          <cell r="I542">
            <v>1</v>
          </cell>
        </row>
        <row r="543">
          <cell r="D543" t="str">
            <v>BTLT-20</v>
          </cell>
          <cell r="I543">
            <v>1</v>
          </cell>
        </row>
        <row r="544">
          <cell r="I544">
            <v>1</v>
          </cell>
        </row>
        <row r="545">
          <cell r="I545">
            <v>1</v>
          </cell>
        </row>
        <row r="546">
          <cell r="I546">
            <v>2</v>
          </cell>
        </row>
        <row r="547">
          <cell r="I547">
            <v>1</v>
          </cell>
        </row>
        <row r="548">
          <cell r="I548">
            <v>1</v>
          </cell>
        </row>
        <row r="549">
          <cell r="D549" t="str">
            <v>GCMK</v>
          </cell>
          <cell r="I549">
            <v>48.25</v>
          </cell>
        </row>
        <row r="550">
          <cell r="D550" t="str">
            <v>GCMK</v>
          </cell>
          <cell r="I550">
            <v>19.149999999999999</v>
          </cell>
        </row>
        <row r="551">
          <cell r="D551" t="str">
            <v>GCMK</v>
          </cell>
          <cell r="I551">
            <v>7.0299999999999994</v>
          </cell>
        </row>
        <row r="552">
          <cell r="D552" t="str">
            <v>BM16-260</v>
          </cell>
          <cell r="I552">
            <v>0.99999999999999989</v>
          </cell>
        </row>
        <row r="553">
          <cell r="D553" t="str">
            <v>BM16-70</v>
          </cell>
          <cell r="I553">
            <v>1.9999999999999998</v>
          </cell>
        </row>
        <row r="554">
          <cell r="D554" t="str">
            <v>BM16-400</v>
          </cell>
          <cell r="I554">
            <v>2.9999999999999996</v>
          </cell>
        </row>
        <row r="555">
          <cell r="D555" t="str">
            <v>BM16-100</v>
          </cell>
          <cell r="I555">
            <v>3.9999999999999996</v>
          </cell>
        </row>
        <row r="556">
          <cell r="D556" t="str">
            <v>CD-194/7,135</v>
          </cell>
          <cell r="I556">
            <v>0.99999999999999989</v>
          </cell>
        </row>
        <row r="557">
          <cell r="D557" t="str">
            <v>CD-210/7,24</v>
          </cell>
          <cell r="I557">
            <v>0.99999999999999989</v>
          </cell>
        </row>
        <row r="558">
          <cell r="I558">
            <v>0.99999999999999989</v>
          </cell>
        </row>
        <row r="559">
          <cell r="I559">
            <v>1.9999999999999998</v>
          </cell>
        </row>
        <row r="560">
          <cell r="I560">
            <v>91.999999999999986</v>
          </cell>
        </row>
        <row r="561">
          <cell r="I561">
            <v>0</v>
          </cell>
        </row>
        <row r="562">
          <cell r="D562" t="str">
            <v>GCMK</v>
          </cell>
          <cell r="I562">
            <v>0</v>
          </cell>
        </row>
        <row r="563">
          <cell r="D563" t="str">
            <v>GCMK</v>
          </cell>
          <cell r="I563">
            <v>0</v>
          </cell>
        </row>
        <row r="564">
          <cell r="D564" t="str">
            <v>GCMK</v>
          </cell>
          <cell r="I564">
            <v>0</v>
          </cell>
        </row>
        <row r="565">
          <cell r="D565" t="str">
            <v>GCMK</v>
          </cell>
          <cell r="I565">
            <v>0</v>
          </cell>
        </row>
        <row r="566">
          <cell r="I566">
            <v>0</v>
          </cell>
        </row>
        <row r="567">
          <cell r="I567">
            <v>0</v>
          </cell>
        </row>
        <row r="568">
          <cell r="I568">
            <v>0</v>
          </cell>
        </row>
        <row r="569">
          <cell r="I569">
            <v>0</v>
          </cell>
        </row>
        <row r="570">
          <cell r="D570" t="str">
            <v>GCMK</v>
          </cell>
          <cell r="I570">
            <v>0</v>
          </cell>
        </row>
        <row r="571">
          <cell r="D571" t="str">
            <v>GCMK</v>
          </cell>
          <cell r="I571">
            <v>0</v>
          </cell>
        </row>
        <row r="572">
          <cell r="I572">
            <v>0</v>
          </cell>
        </row>
        <row r="573">
          <cell r="I573">
            <v>0</v>
          </cell>
        </row>
        <row r="574">
          <cell r="I574">
            <v>1</v>
          </cell>
        </row>
        <row r="575">
          <cell r="D575" t="str">
            <v>GCMK</v>
          </cell>
          <cell r="I575">
            <v>29.56</v>
          </cell>
        </row>
        <row r="576">
          <cell r="D576" t="str">
            <v>GCMK</v>
          </cell>
          <cell r="I576">
            <v>11.9</v>
          </cell>
        </row>
        <row r="577">
          <cell r="D577" t="str">
            <v>GCMK</v>
          </cell>
          <cell r="I577">
            <v>5.3899999999999988</v>
          </cell>
        </row>
        <row r="578">
          <cell r="D578" t="str">
            <v>BM16-35/28</v>
          </cell>
          <cell r="I578">
            <v>7.9999999999999991</v>
          </cell>
        </row>
        <row r="579">
          <cell r="D579" t="str">
            <v>BM16-240/80</v>
          </cell>
          <cell r="I579">
            <v>2.9999999999999996</v>
          </cell>
        </row>
        <row r="580">
          <cell r="D580" t="str">
            <v>BM16-300/300</v>
          </cell>
          <cell r="I580">
            <v>1.9999999999999998</v>
          </cell>
        </row>
        <row r="581">
          <cell r="I581">
            <v>0.99999999999999989</v>
          </cell>
        </row>
        <row r="582">
          <cell r="I582">
            <v>48.999999999999993</v>
          </cell>
        </row>
        <row r="583">
          <cell r="I583">
            <v>1</v>
          </cell>
        </row>
        <row r="584">
          <cell r="D584" t="str">
            <v>GCMK</v>
          </cell>
          <cell r="I584">
            <v>26.200000000000003</v>
          </cell>
        </row>
        <row r="585">
          <cell r="D585" t="str">
            <v>BM16-100/100</v>
          </cell>
          <cell r="I585">
            <v>4</v>
          </cell>
        </row>
        <row r="586">
          <cell r="D586" t="str">
            <v>BM16-50/35</v>
          </cell>
          <cell r="I586">
            <v>4</v>
          </cell>
        </row>
        <row r="587">
          <cell r="D587" t="str">
            <v>GCMK</v>
          </cell>
          <cell r="I587">
            <v>9.2823999999999991</v>
          </cell>
        </row>
        <row r="588">
          <cell r="D588" t="str">
            <v>MT</v>
          </cell>
          <cell r="I588">
            <v>4</v>
          </cell>
        </row>
        <row r="589">
          <cell r="D589" t="str">
            <v>K3B-C3/8</v>
          </cell>
          <cell r="I589">
            <v>32</v>
          </cell>
        </row>
        <row r="590">
          <cell r="D590" t="str">
            <v>SC</v>
          </cell>
          <cell r="I590">
            <v>4</v>
          </cell>
        </row>
        <row r="591">
          <cell r="D591" t="str">
            <v>C5/8</v>
          </cell>
          <cell r="I591">
            <v>84</v>
          </cell>
        </row>
        <row r="592">
          <cell r="D592" t="str">
            <v>YC</v>
          </cell>
          <cell r="I592">
            <v>8</v>
          </cell>
        </row>
        <row r="593">
          <cell r="D593" t="str">
            <v>MN3</v>
          </cell>
          <cell r="I593">
            <v>4</v>
          </cell>
        </row>
        <row r="594">
          <cell r="I594">
            <v>4</v>
          </cell>
        </row>
        <row r="595">
          <cell r="I595">
            <v>4</v>
          </cell>
        </row>
        <row r="596">
          <cell r="I596">
            <v>84</v>
          </cell>
        </row>
        <row r="597">
          <cell r="I597">
            <v>1</v>
          </cell>
        </row>
        <row r="598">
          <cell r="D598" t="str">
            <v>CD-682</v>
          </cell>
          <cell r="I598">
            <v>2</v>
          </cell>
        </row>
        <row r="599">
          <cell r="D599" t="str">
            <v>BM16-100/100</v>
          </cell>
          <cell r="I599">
            <v>4</v>
          </cell>
        </row>
        <row r="600">
          <cell r="D600" t="str">
            <v>GCMK</v>
          </cell>
          <cell r="I600">
            <v>4.6411999999999995</v>
          </cell>
        </row>
        <row r="601">
          <cell r="D601" t="str">
            <v>MT</v>
          </cell>
          <cell r="I601">
            <v>2</v>
          </cell>
        </row>
        <row r="602">
          <cell r="D602" t="str">
            <v>K3B-C3/8</v>
          </cell>
          <cell r="I602">
            <v>20</v>
          </cell>
        </row>
        <row r="603">
          <cell r="D603" t="str">
            <v>SC</v>
          </cell>
          <cell r="I603">
            <v>2</v>
          </cell>
        </row>
        <row r="604">
          <cell r="D604" t="str">
            <v>C3/8</v>
          </cell>
          <cell r="I604">
            <v>50</v>
          </cell>
        </row>
        <row r="605">
          <cell r="D605" t="str">
            <v>YC</v>
          </cell>
          <cell r="I605">
            <v>4</v>
          </cell>
        </row>
        <row r="606">
          <cell r="D606" t="str">
            <v>MN3</v>
          </cell>
          <cell r="I606">
            <v>2</v>
          </cell>
        </row>
        <row r="607">
          <cell r="I607">
            <v>2</v>
          </cell>
        </row>
        <row r="608">
          <cell r="I608">
            <v>2</v>
          </cell>
        </row>
        <row r="609">
          <cell r="I609">
            <v>120</v>
          </cell>
        </row>
        <row r="610">
          <cell r="I610">
            <v>1</v>
          </cell>
        </row>
        <row r="611">
          <cell r="D611" t="str">
            <v>ACKP-70</v>
          </cell>
          <cell r="I611">
            <v>0</v>
          </cell>
        </row>
        <row r="612">
          <cell r="D612" t="str">
            <v>ACKP-50</v>
          </cell>
          <cell r="I612">
            <v>0</v>
          </cell>
        </row>
        <row r="613">
          <cell r="D613" t="str">
            <v>AC-95</v>
          </cell>
          <cell r="I613">
            <v>0.32600000000000001</v>
          </cell>
        </row>
        <row r="614">
          <cell r="D614" t="str">
            <v>AC-50</v>
          </cell>
          <cell r="I614">
            <v>5.0000000000000001E-3</v>
          </cell>
        </row>
        <row r="615">
          <cell r="D615" t="str">
            <v>SD</v>
          </cell>
          <cell r="I615">
            <v>0</v>
          </cell>
        </row>
        <row r="616">
          <cell r="D616" t="str">
            <v>SD-M</v>
          </cell>
          <cell r="I616">
            <v>11</v>
          </cell>
        </row>
        <row r="617">
          <cell r="D617" t="str">
            <v>ST</v>
          </cell>
          <cell r="I617">
            <v>30</v>
          </cell>
        </row>
        <row r="618">
          <cell r="D618" t="str">
            <v>CSD</v>
          </cell>
          <cell r="I618">
            <v>11</v>
          </cell>
        </row>
        <row r="619">
          <cell r="D619" t="str">
            <v>csdi</v>
          </cell>
          <cell r="I619">
            <v>0</v>
          </cell>
        </row>
        <row r="620">
          <cell r="D620" t="str">
            <v>csdg</v>
          </cell>
          <cell r="I620">
            <v>0</v>
          </cell>
        </row>
        <row r="621">
          <cell r="D621" t="str">
            <v>MT</v>
          </cell>
          <cell r="I621">
            <v>30</v>
          </cell>
        </row>
        <row r="622">
          <cell r="D622" t="str">
            <v>VT2</v>
          </cell>
          <cell r="I622">
            <v>15</v>
          </cell>
        </row>
        <row r="623">
          <cell r="D623" t="str">
            <v>MND</v>
          </cell>
          <cell r="I623">
            <v>15</v>
          </cell>
        </row>
        <row r="624">
          <cell r="D624" t="str">
            <v>KhN-AC95</v>
          </cell>
          <cell r="I624">
            <v>15</v>
          </cell>
        </row>
        <row r="625">
          <cell r="D625" t="str">
            <v>KhN-AC70</v>
          </cell>
          <cell r="I625">
            <v>0</v>
          </cell>
        </row>
        <row r="626">
          <cell r="D626" t="str">
            <v>ON-AC50</v>
          </cell>
          <cell r="I626">
            <v>0</v>
          </cell>
        </row>
        <row r="627">
          <cell r="D627" t="str">
            <v>ON-ACKP50</v>
          </cell>
          <cell r="I627">
            <v>0</v>
          </cell>
        </row>
        <row r="628">
          <cell r="D628" t="str">
            <v>ON-ACKP70</v>
          </cell>
          <cell r="I628">
            <v>0</v>
          </cell>
        </row>
        <row r="629">
          <cell r="D629" t="str">
            <v>FCO-24-200</v>
          </cell>
          <cell r="I629">
            <v>0</v>
          </cell>
        </row>
        <row r="630">
          <cell r="D630" t="str">
            <v>FCO-24-100</v>
          </cell>
          <cell r="I630">
            <v>0</v>
          </cell>
        </row>
        <row r="631">
          <cell r="D631" t="str">
            <v>on-AcKP70</v>
          </cell>
          <cell r="I631">
            <v>0</v>
          </cell>
        </row>
        <row r="632">
          <cell r="D632" t="str">
            <v>on-ACKP50</v>
          </cell>
          <cell r="I632">
            <v>0</v>
          </cell>
        </row>
        <row r="633">
          <cell r="D633" t="str">
            <v>R1S</v>
          </cell>
          <cell r="I633">
            <v>0</v>
          </cell>
        </row>
        <row r="634">
          <cell r="D634" t="str">
            <v>DC-60K</v>
          </cell>
          <cell r="I634">
            <v>0</v>
          </cell>
        </row>
        <row r="635">
          <cell r="D635" t="str">
            <v>UVIS</v>
          </cell>
          <cell r="I635">
            <v>0</v>
          </cell>
        </row>
        <row r="636">
          <cell r="D636" t="str">
            <v>SOC</v>
          </cell>
          <cell r="I636">
            <v>3</v>
          </cell>
        </row>
        <row r="637">
          <cell r="D637" t="str">
            <v>K2R-AC50</v>
          </cell>
          <cell r="I637">
            <v>7</v>
          </cell>
        </row>
        <row r="638">
          <cell r="D638" t="str">
            <v>K2R-AC70</v>
          </cell>
          <cell r="I638">
            <v>0</v>
          </cell>
        </row>
        <row r="639">
          <cell r="D639" t="str">
            <v>K2R-AC95</v>
          </cell>
          <cell r="I639">
            <v>6</v>
          </cell>
        </row>
        <row r="640">
          <cell r="D640" t="str">
            <v>KepNE-TH</v>
          </cell>
          <cell r="I640">
            <v>0</v>
          </cell>
        </row>
        <row r="641">
          <cell r="D641" t="str">
            <v>bnh</v>
          </cell>
          <cell r="I641">
            <v>0</v>
          </cell>
        </row>
        <row r="642">
          <cell r="I642">
            <v>0</v>
          </cell>
        </row>
        <row r="643">
          <cell r="I643">
            <v>2.7E-2</v>
          </cell>
        </row>
        <row r="644">
          <cell r="I644">
            <v>0.02</v>
          </cell>
        </row>
        <row r="645">
          <cell r="I645">
            <v>0</v>
          </cell>
        </row>
        <row r="646">
          <cell r="I646">
            <v>0</v>
          </cell>
        </row>
        <row r="647">
          <cell r="I647">
            <v>1</v>
          </cell>
        </row>
        <row r="648">
          <cell r="I648">
            <v>11</v>
          </cell>
        </row>
        <row r="649">
          <cell r="I649">
            <v>15</v>
          </cell>
        </row>
        <row r="650">
          <cell r="I650">
            <v>0</v>
          </cell>
        </row>
        <row r="651">
          <cell r="I651">
            <v>0</v>
          </cell>
        </row>
        <row r="652">
          <cell r="I652">
            <v>3</v>
          </cell>
        </row>
        <row r="653">
          <cell r="I653">
            <v>0.33100000000000002</v>
          </cell>
        </row>
        <row r="654">
          <cell r="I654">
            <v>0.28399999999999997</v>
          </cell>
        </row>
        <row r="655">
          <cell r="I655">
            <v>0</v>
          </cell>
        </row>
        <row r="656">
          <cell r="I656">
            <v>5</v>
          </cell>
        </row>
        <row r="657">
          <cell r="I657">
            <v>0</v>
          </cell>
        </row>
        <row r="658">
          <cell r="I658">
            <v>0</v>
          </cell>
        </row>
        <row r="659">
          <cell r="I659">
            <v>0</v>
          </cell>
        </row>
        <row r="660">
          <cell r="I660">
            <v>0</v>
          </cell>
        </row>
        <row r="661">
          <cell r="D661" t="str">
            <v>BTL100</v>
          </cell>
          <cell r="I661">
            <v>0</v>
          </cell>
        </row>
        <row r="662">
          <cell r="D662" t="str">
            <v>BTM200</v>
          </cell>
          <cell r="I662">
            <v>0</v>
          </cell>
        </row>
        <row r="663">
          <cell r="D663" t="str">
            <v>BTM200</v>
          </cell>
          <cell r="I663">
            <v>0</v>
          </cell>
        </row>
        <row r="664">
          <cell r="D664" t="str">
            <v>BTM200</v>
          </cell>
          <cell r="I664">
            <v>0</v>
          </cell>
        </row>
        <row r="665">
          <cell r="D665" t="str">
            <v>VKM</v>
          </cell>
          <cell r="I665">
            <v>0</v>
          </cell>
        </row>
        <row r="666">
          <cell r="D666" t="str">
            <v>VKC</v>
          </cell>
          <cell r="I666">
            <v>0</v>
          </cell>
        </row>
        <row r="667">
          <cell r="D667" t="str">
            <v>VKM</v>
          </cell>
          <cell r="I667">
            <v>0</v>
          </cell>
        </row>
        <row r="668">
          <cell r="D668" t="str">
            <v>ST10M</v>
          </cell>
          <cell r="I668">
            <v>0</v>
          </cell>
        </row>
        <row r="669">
          <cell r="D669" t="str">
            <v>ST18M</v>
          </cell>
          <cell r="I669">
            <v>0</v>
          </cell>
        </row>
        <row r="670">
          <cell r="D670" t="str">
            <v>GCMK</v>
          </cell>
          <cell r="I670">
            <v>0</v>
          </cell>
        </row>
        <row r="671">
          <cell r="D671" t="str">
            <v>GCMK</v>
          </cell>
          <cell r="I671">
            <v>0</v>
          </cell>
        </row>
        <row r="672">
          <cell r="D672" t="str">
            <v>DCU5</v>
          </cell>
          <cell r="I672">
            <v>0</v>
          </cell>
        </row>
        <row r="673">
          <cell r="D673" t="str">
            <v>DCAT</v>
          </cell>
          <cell r="I673">
            <v>0</v>
          </cell>
        </row>
        <row r="674">
          <cell r="I674">
            <v>0</v>
          </cell>
        </row>
        <row r="675">
          <cell r="I675">
            <v>0</v>
          </cell>
        </row>
        <row r="676">
          <cell r="D676" t="str">
            <v>MUAÑ</v>
          </cell>
          <cell r="I676">
            <v>0</v>
          </cell>
        </row>
        <row r="677">
          <cell r="I677">
            <v>0</v>
          </cell>
        </row>
        <row r="678">
          <cell r="D678" t="str">
            <v>PUMP</v>
          </cell>
          <cell r="I678">
            <v>0</v>
          </cell>
        </row>
        <row r="679">
          <cell r="I679">
            <v>0</v>
          </cell>
        </row>
        <row r="680">
          <cell r="D680" t="str">
            <v>BTL100</v>
          </cell>
          <cell r="I680">
            <v>0</v>
          </cell>
        </row>
        <row r="681">
          <cell r="D681" t="str">
            <v>BTM200</v>
          </cell>
          <cell r="I681">
            <v>0</v>
          </cell>
        </row>
        <row r="682">
          <cell r="D682" t="str">
            <v>BTM200</v>
          </cell>
          <cell r="I682">
            <v>0</v>
          </cell>
        </row>
        <row r="683">
          <cell r="D683" t="str">
            <v>BTM200</v>
          </cell>
          <cell r="I683">
            <v>0</v>
          </cell>
        </row>
        <row r="684">
          <cell r="D684" t="str">
            <v>VKM</v>
          </cell>
          <cell r="I684">
            <v>0</v>
          </cell>
        </row>
        <row r="685">
          <cell r="D685" t="str">
            <v>VKC</v>
          </cell>
          <cell r="I685">
            <v>0</v>
          </cell>
        </row>
        <row r="686">
          <cell r="D686" t="str">
            <v>VKm</v>
          </cell>
          <cell r="I686">
            <v>0</v>
          </cell>
        </row>
        <row r="687">
          <cell r="D687" t="str">
            <v>ST10M</v>
          </cell>
          <cell r="I687">
            <v>0</v>
          </cell>
        </row>
        <row r="688">
          <cell r="D688" t="str">
            <v>ST18M</v>
          </cell>
          <cell r="I688">
            <v>0</v>
          </cell>
        </row>
        <row r="689">
          <cell r="D689" t="str">
            <v>GCMK</v>
          </cell>
          <cell r="I689">
            <v>0</v>
          </cell>
        </row>
        <row r="690">
          <cell r="D690" t="str">
            <v>GCMK</v>
          </cell>
          <cell r="I690">
            <v>0</v>
          </cell>
        </row>
        <row r="691">
          <cell r="D691" t="str">
            <v>DCU5</v>
          </cell>
          <cell r="I691">
            <v>0</v>
          </cell>
        </row>
        <row r="692">
          <cell r="D692" t="str">
            <v>DCAT</v>
          </cell>
          <cell r="I692">
            <v>0</v>
          </cell>
        </row>
        <row r="693">
          <cell r="I693">
            <v>0</v>
          </cell>
        </row>
        <row r="694">
          <cell r="I694">
            <v>0</v>
          </cell>
        </row>
        <row r="695">
          <cell r="D695" t="str">
            <v>MUAÑ</v>
          </cell>
          <cell r="I695">
            <v>0</v>
          </cell>
        </row>
        <row r="696">
          <cell r="I696">
            <v>0</v>
          </cell>
        </row>
        <row r="697">
          <cell r="D697" t="str">
            <v>PUMP</v>
          </cell>
          <cell r="I697">
            <v>0</v>
          </cell>
        </row>
        <row r="698">
          <cell r="I698">
            <v>0</v>
          </cell>
        </row>
        <row r="699">
          <cell r="D699" t="str">
            <v>BTL100</v>
          </cell>
          <cell r="I699">
            <v>0</v>
          </cell>
        </row>
        <row r="700">
          <cell r="D700" t="str">
            <v>BTM200</v>
          </cell>
          <cell r="I700">
            <v>0</v>
          </cell>
        </row>
        <row r="701">
          <cell r="D701" t="str">
            <v>BTM200</v>
          </cell>
          <cell r="I701">
            <v>0</v>
          </cell>
        </row>
        <row r="702">
          <cell r="D702" t="str">
            <v>BTM200</v>
          </cell>
          <cell r="I702">
            <v>0</v>
          </cell>
        </row>
        <row r="703">
          <cell r="D703" t="str">
            <v>VKM</v>
          </cell>
          <cell r="I703">
            <v>0</v>
          </cell>
        </row>
        <row r="704">
          <cell r="D704" t="str">
            <v>VKM</v>
          </cell>
          <cell r="I704">
            <v>0</v>
          </cell>
        </row>
        <row r="705">
          <cell r="D705" t="str">
            <v>VKM</v>
          </cell>
          <cell r="I705">
            <v>0</v>
          </cell>
        </row>
        <row r="706">
          <cell r="D706" t="str">
            <v>ST10M</v>
          </cell>
          <cell r="I706">
            <v>0</v>
          </cell>
        </row>
        <row r="707">
          <cell r="D707" t="str">
            <v>ST18M</v>
          </cell>
          <cell r="I707">
            <v>0</v>
          </cell>
        </row>
        <row r="708">
          <cell r="D708" t="str">
            <v>GCMK</v>
          </cell>
          <cell r="I708">
            <v>0</v>
          </cell>
        </row>
        <row r="709">
          <cell r="D709" t="str">
            <v>GCMK</v>
          </cell>
          <cell r="I709">
            <v>0</v>
          </cell>
        </row>
        <row r="710">
          <cell r="D710" t="str">
            <v>DCU5</v>
          </cell>
          <cell r="I710">
            <v>0</v>
          </cell>
        </row>
        <row r="711">
          <cell r="D711" t="str">
            <v>DCAT</v>
          </cell>
          <cell r="I711">
            <v>0</v>
          </cell>
        </row>
        <row r="712">
          <cell r="I712">
            <v>0</v>
          </cell>
        </row>
        <row r="713">
          <cell r="I713">
            <v>0</v>
          </cell>
        </row>
        <row r="714">
          <cell r="I714">
            <v>0</v>
          </cell>
        </row>
        <row r="715">
          <cell r="D715" t="str">
            <v>PUMP</v>
          </cell>
          <cell r="I715">
            <v>0</v>
          </cell>
        </row>
        <row r="716">
          <cell r="I716">
            <v>0</v>
          </cell>
        </row>
        <row r="717">
          <cell r="D717" t="str">
            <v>BTL100</v>
          </cell>
          <cell r="I717">
            <v>0</v>
          </cell>
        </row>
        <row r="718">
          <cell r="D718" t="str">
            <v>BTM200</v>
          </cell>
          <cell r="I718">
            <v>0</v>
          </cell>
        </row>
        <row r="719">
          <cell r="D719" t="str">
            <v>BTM200</v>
          </cell>
          <cell r="I719">
            <v>0</v>
          </cell>
        </row>
        <row r="720">
          <cell r="D720" t="str">
            <v>BTM200</v>
          </cell>
          <cell r="I720">
            <v>0</v>
          </cell>
        </row>
        <row r="721">
          <cell r="D721" t="str">
            <v>VKM</v>
          </cell>
          <cell r="I721">
            <v>0</v>
          </cell>
        </row>
        <row r="722">
          <cell r="D722" t="str">
            <v>VKM</v>
          </cell>
          <cell r="I722">
            <v>0</v>
          </cell>
        </row>
        <row r="723">
          <cell r="D723" t="str">
            <v>VKM</v>
          </cell>
          <cell r="I723">
            <v>0</v>
          </cell>
        </row>
        <row r="724">
          <cell r="D724" t="str">
            <v>ST10M</v>
          </cell>
          <cell r="I724">
            <v>0</v>
          </cell>
        </row>
        <row r="725">
          <cell r="D725" t="str">
            <v>ST18M</v>
          </cell>
          <cell r="I725">
            <v>0</v>
          </cell>
        </row>
        <row r="726">
          <cell r="D726" t="str">
            <v>GCMK</v>
          </cell>
          <cell r="I726">
            <v>0</v>
          </cell>
        </row>
        <row r="727">
          <cell r="D727" t="str">
            <v>GCMK</v>
          </cell>
          <cell r="I727">
            <v>0</v>
          </cell>
        </row>
        <row r="728">
          <cell r="D728" t="str">
            <v>DCU5</v>
          </cell>
          <cell r="I728">
            <v>0</v>
          </cell>
        </row>
        <row r="729">
          <cell r="D729" t="str">
            <v>DCAT</v>
          </cell>
          <cell r="I729">
            <v>0</v>
          </cell>
        </row>
        <row r="730">
          <cell r="I730">
            <v>0</v>
          </cell>
        </row>
        <row r="731">
          <cell r="I731">
            <v>0</v>
          </cell>
        </row>
        <row r="732">
          <cell r="I732">
            <v>0</v>
          </cell>
        </row>
        <row r="733">
          <cell r="D733" t="str">
            <v>PUMP</v>
          </cell>
          <cell r="I733">
            <v>0</v>
          </cell>
        </row>
        <row r="734">
          <cell r="I734">
            <v>0</v>
          </cell>
        </row>
        <row r="735">
          <cell r="D735" t="str">
            <v>SA&lt;18</v>
          </cell>
          <cell r="I735">
            <v>0</v>
          </cell>
        </row>
        <row r="736">
          <cell r="D736" t="str">
            <v>GCMK</v>
          </cell>
          <cell r="I736">
            <v>0</v>
          </cell>
        </row>
        <row r="737">
          <cell r="D737" t="str">
            <v>GCMK</v>
          </cell>
          <cell r="I737">
            <v>0</v>
          </cell>
        </row>
        <row r="738">
          <cell r="D738" t="str">
            <v>BM16-50</v>
          </cell>
          <cell r="I738">
            <v>0</v>
          </cell>
        </row>
        <row r="739">
          <cell r="I739">
            <v>0</v>
          </cell>
        </row>
        <row r="740">
          <cell r="I740">
            <v>0</v>
          </cell>
        </row>
        <row r="741">
          <cell r="I741">
            <v>0</v>
          </cell>
        </row>
        <row r="742">
          <cell r="I742">
            <v>0</v>
          </cell>
        </row>
        <row r="743">
          <cell r="I743">
            <v>0</v>
          </cell>
        </row>
        <row r="744">
          <cell r="I744">
            <v>0</v>
          </cell>
        </row>
        <row r="745">
          <cell r="D745" t="str">
            <v>GCMK</v>
          </cell>
          <cell r="I745">
            <v>0</v>
          </cell>
        </row>
        <row r="746">
          <cell r="I746">
            <v>0</v>
          </cell>
        </row>
        <row r="747">
          <cell r="I747">
            <v>0</v>
          </cell>
        </row>
        <row r="748">
          <cell r="I748">
            <v>0</v>
          </cell>
        </row>
        <row r="749">
          <cell r="I749">
            <v>0</v>
          </cell>
        </row>
        <row r="750">
          <cell r="I750">
            <v>0</v>
          </cell>
        </row>
        <row r="751">
          <cell r="I751">
            <v>0</v>
          </cell>
        </row>
        <row r="752">
          <cell r="D752" t="str">
            <v>GCMK</v>
          </cell>
          <cell r="I752">
            <v>0</v>
          </cell>
        </row>
        <row r="753">
          <cell r="I753">
            <v>0</v>
          </cell>
        </row>
        <row r="754">
          <cell r="I754">
            <v>0</v>
          </cell>
        </row>
        <row r="755">
          <cell r="I755">
            <v>0</v>
          </cell>
        </row>
        <row r="756">
          <cell r="I756">
            <v>0</v>
          </cell>
        </row>
        <row r="757">
          <cell r="I757">
            <v>0</v>
          </cell>
        </row>
        <row r="758">
          <cell r="I758">
            <v>0</v>
          </cell>
        </row>
        <row r="759">
          <cell r="D759" t="str">
            <v>GCMK</v>
          </cell>
          <cell r="I759">
            <v>0</v>
          </cell>
        </row>
        <row r="760">
          <cell r="I760">
            <v>0</v>
          </cell>
        </row>
        <row r="761">
          <cell r="I761">
            <v>0</v>
          </cell>
        </row>
        <row r="762">
          <cell r="I762">
            <v>0</v>
          </cell>
        </row>
        <row r="763">
          <cell r="I763">
            <v>0</v>
          </cell>
        </row>
        <row r="764">
          <cell r="I764">
            <v>0</v>
          </cell>
        </row>
        <row r="765">
          <cell r="I765">
            <v>0</v>
          </cell>
        </row>
        <row r="766">
          <cell r="D766" t="str">
            <v>GCMK</v>
          </cell>
          <cell r="I766">
            <v>0</v>
          </cell>
        </row>
        <row r="767">
          <cell r="I767">
            <v>0</v>
          </cell>
        </row>
        <row r="768">
          <cell r="I768">
            <v>0</v>
          </cell>
        </row>
        <row r="769">
          <cell r="I769">
            <v>0</v>
          </cell>
        </row>
        <row r="770">
          <cell r="I770">
            <v>0</v>
          </cell>
        </row>
        <row r="771">
          <cell r="I771">
            <v>0</v>
          </cell>
        </row>
        <row r="772">
          <cell r="I772">
            <v>0</v>
          </cell>
        </row>
        <row r="773">
          <cell r="D773" t="str">
            <v>ACSR-240/32</v>
          </cell>
          <cell r="I773">
            <v>0</v>
          </cell>
        </row>
        <row r="774">
          <cell r="D774" t="str">
            <v>ACKP-70</v>
          </cell>
          <cell r="I774">
            <v>0</v>
          </cell>
        </row>
        <row r="775">
          <cell r="D775" t="str">
            <v>ACKP-50</v>
          </cell>
          <cell r="I775">
            <v>0</v>
          </cell>
        </row>
        <row r="776">
          <cell r="D776" t="str">
            <v>AC-95</v>
          </cell>
          <cell r="I776">
            <v>0</v>
          </cell>
        </row>
        <row r="777">
          <cell r="D777" t="str">
            <v>AC-50</v>
          </cell>
          <cell r="I777">
            <v>0</v>
          </cell>
        </row>
        <row r="778">
          <cell r="D778" t="str">
            <v>TK-50</v>
          </cell>
          <cell r="I778">
            <v>0</v>
          </cell>
        </row>
        <row r="779">
          <cell r="D779" t="str">
            <v>SuT-70</v>
          </cell>
          <cell r="I779">
            <v>0</v>
          </cell>
        </row>
        <row r="780">
          <cell r="D780" t="str">
            <v>SuT-120</v>
          </cell>
          <cell r="I780">
            <v>0</v>
          </cell>
        </row>
        <row r="781">
          <cell r="D781" t="str">
            <v>CDD-185-240</v>
          </cell>
          <cell r="I781">
            <v>0</v>
          </cell>
        </row>
        <row r="782">
          <cell r="D782" t="str">
            <v>CND-185-240</v>
          </cell>
          <cell r="I782">
            <v>0</v>
          </cell>
        </row>
        <row r="783">
          <cell r="D783" t="str">
            <v>CDDCS2-50</v>
          </cell>
          <cell r="I783">
            <v>0</v>
          </cell>
        </row>
        <row r="784">
          <cell r="D784" t="str">
            <v>CNDCS-50</v>
          </cell>
          <cell r="I784">
            <v>0</v>
          </cell>
        </row>
        <row r="785">
          <cell r="D785" t="str">
            <v>CR-2-9</v>
          </cell>
          <cell r="I785">
            <v>0</v>
          </cell>
        </row>
        <row r="786">
          <cell r="D786" t="str">
            <v>CR-4-22</v>
          </cell>
          <cell r="I786">
            <v>0</v>
          </cell>
        </row>
        <row r="787">
          <cell r="D787" t="str">
            <v>KepNE-240</v>
          </cell>
          <cell r="I787">
            <v>0</v>
          </cell>
        </row>
        <row r="788">
          <cell r="D788" t="str">
            <v>Kep2R-TK50</v>
          </cell>
          <cell r="I788">
            <v>0</v>
          </cell>
        </row>
        <row r="789">
          <cell r="D789" t="str">
            <v>ON-AC240</v>
          </cell>
          <cell r="I789">
            <v>0</v>
          </cell>
        </row>
        <row r="790">
          <cell r="D790" t="str">
            <v>ON-TK50</v>
          </cell>
          <cell r="I790">
            <v>0</v>
          </cell>
        </row>
        <row r="791">
          <cell r="D791" t="str">
            <v>OV-AC240</v>
          </cell>
          <cell r="I791">
            <v>0</v>
          </cell>
        </row>
        <row r="792">
          <cell r="D792" t="str">
            <v>OV-TK50</v>
          </cell>
          <cell r="I792">
            <v>0</v>
          </cell>
        </row>
        <row r="793">
          <cell r="I793">
            <v>0</v>
          </cell>
        </row>
        <row r="794">
          <cell r="I794">
            <v>0</v>
          </cell>
        </row>
        <row r="795">
          <cell r="I795">
            <v>0</v>
          </cell>
        </row>
        <row r="796">
          <cell r="I796">
            <v>0</v>
          </cell>
        </row>
        <row r="797">
          <cell r="I797">
            <v>0</v>
          </cell>
        </row>
        <row r="798">
          <cell r="I798">
            <v>0</v>
          </cell>
        </row>
        <row r="799">
          <cell r="I799">
            <v>0</v>
          </cell>
        </row>
        <row r="800">
          <cell r="I800">
            <v>0</v>
          </cell>
        </row>
        <row r="801">
          <cell r="I801">
            <v>0</v>
          </cell>
        </row>
        <row r="802">
          <cell r="I802">
            <v>0</v>
          </cell>
        </row>
        <row r="803">
          <cell r="I803">
            <v>0</v>
          </cell>
        </row>
        <row r="804">
          <cell r="I804">
            <v>0</v>
          </cell>
        </row>
        <row r="805">
          <cell r="I805">
            <v>0</v>
          </cell>
        </row>
        <row r="806">
          <cell r="I806">
            <v>0</v>
          </cell>
        </row>
        <row r="807">
          <cell r="I807">
            <v>0</v>
          </cell>
        </row>
        <row r="808">
          <cell r="D808" t="str">
            <v>CD35-10</v>
          </cell>
          <cell r="I808">
            <v>0</v>
          </cell>
        </row>
        <row r="809">
          <cell r="D809" t="str">
            <v>CG35-10</v>
          </cell>
          <cell r="I809">
            <v>0</v>
          </cell>
        </row>
        <row r="810">
          <cell r="D810" t="str">
            <v>CM35-10</v>
          </cell>
          <cell r="I810">
            <v>0</v>
          </cell>
        </row>
        <row r="811">
          <cell r="I811">
            <v>0</v>
          </cell>
        </row>
        <row r="812">
          <cell r="I812">
            <v>0</v>
          </cell>
        </row>
        <row r="813">
          <cell r="I813">
            <v>0</v>
          </cell>
        </row>
        <row r="814">
          <cell r="I814">
            <v>0</v>
          </cell>
        </row>
        <row r="815">
          <cell r="D815" t="str">
            <v>CDAN</v>
          </cell>
          <cell r="I815">
            <v>0</v>
          </cell>
        </row>
        <row r="816">
          <cell r="I816">
            <v>0</v>
          </cell>
        </row>
        <row r="817">
          <cell r="D817" t="str">
            <v>TNDC</v>
          </cell>
          <cell r="I817">
            <v>0</v>
          </cell>
        </row>
        <row r="818">
          <cell r="I818">
            <v>0</v>
          </cell>
        </row>
        <row r="819">
          <cell r="D819" t="str">
            <v>QBTUM</v>
          </cell>
          <cell r="I819">
            <v>0</v>
          </cell>
        </row>
        <row r="820">
          <cell r="I820">
            <v>0</v>
          </cell>
        </row>
        <row r="821">
          <cell r="I821">
            <v>0</v>
          </cell>
        </row>
        <row r="822">
          <cell r="I822">
            <v>0</v>
          </cell>
        </row>
        <row r="823">
          <cell r="I823">
            <v>0</v>
          </cell>
        </row>
        <row r="824">
          <cell r="D824" t="str">
            <v>DCAT</v>
          </cell>
          <cell r="I824">
            <v>0</v>
          </cell>
        </row>
        <row r="825">
          <cell r="D825" t="str">
            <v>DCU5</v>
          </cell>
          <cell r="I825">
            <v>0</v>
          </cell>
        </row>
        <row r="826">
          <cell r="D826" t="str">
            <v>PTRE</v>
          </cell>
          <cell r="I826">
            <v>0</v>
          </cell>
        </row>
        <row r="827">
          <cell r="D827" t="str">
            <v>BTL100</v>
          </cell>
          <cell r="I827">
            <v>0</v>
          </cell>
        </row>
        <row r="828">
          <cell r="D828" t="str">
            <v>BTM200</v>
          </cell>
          <cell r="I828">
            <v>0</v>
          </cell>
        </row>
        <row r="829">
          <cell r="D829" t="str">
            <v>ST10M</v>
          </cell>
          <cell r="I829">
            <v>0</v>
          </cell>
        </row>
        <row r="830">
          <cell r="D830" t="str">
            <v>ST18M</v>
          </cell>
          <cell r="I830">
            <v>0</v>
          </cell>
        </row>
        <row r="831">
          <cell r="D831" t="str">
            <v>ST20M</v>
          </cell>
          <cell r="I831">
            <v>0</v>
          </cell>
        </row>
        <row r="832">
          <cell r="D832" t="str">
            <v>VKM</v>
          </cell>
          <cell r="I832">
            <v>0</v>
          </cell>
        </row>
        <row r="833">
          <cell r="I833">
            <v>0</v>
          </cell>
        </row>
        <row r="834">
          <cell r="D834" t="str">
            <v>GCMK</v>
          </cell>
          <cell r="I834">
            <v>0</v>
          </cell>
        </row>
        <row r="835">
          <cell r="D835" t="str">
            <v>M-22</v>
          </cell>
          <cell r="I835">
            <v>0</v>
          </cell>
        </row>
        <row r="836">
          <cell r="I836">
            <v>0</v>
          </cell>
        </row>
        <row r="837">
          <cell r="D837" t="str">
            <v>VCPTRE</v>
          </cell>
          <cell r="I837">
            <v>0</v>
          </cell>
        </row>
        <row r="838">
          <cell r="I838">
            <v>0</v>
          </cell>
        </row>
        <row r="839">
          <cell r="I839">
            <v>0</v>
          </cell>
        </row>
        <row r="840">
          <cell r="I840">
            <v>0</v>
          </cell>
        </row>
        <row r="841">
          <cell r="D841" t="str">
            <v>CD35-10</v>
          </cell>
          <cell r="I841">
            <v>0</v>
          </cell>
        </row>
        <row r="842">
          <cell r="D842" t="str">
            <v>CG35-10</v>
          </cell>
          <cell r="I842">
            <v>0</v>
          </cell>
        </row>
        <row r="843">
          <cell r="D843" t="str">
            <v>CM35-10</v>
          </cell>
          <cell r="I843">
            <v>0</v>
          </cell>
        </row>
        <row r="844">
          <cell r="I844">
            <v>0</v>
          </cell>
        </row>
        <row r="845">
          <cell r="I845">
            <v>0</v>
          </cell>
        </row>
        <row r="846">
          <cell r="I846">
            <v>0</v>
          </cell>
        </row>
        <row r="847">
          <cell r="D847" t="str">
            <v>CDAN</v>
          </cell>
          <cell r="I847">
            <v>0</v>
          </cell>
        </row>
        <row r="848">
          <cell r="I848">
            <v>0</v>
          </cell>
        </row>
        <row r="849">
          <cell r="D849" t="str">
            <v>TNDC</v>
          </cell>
          <cell r="I849">
            <v>0</v>
          </cell>
        </row>
        <row r="850">
          <cell r="I850">
            <v>0</v>
          </cell>
        </row>
        <row r="851">
          <cell r="D851" t="str">
            <v>QBTUM</v>
          </cell>
          <cell r="I851">
            <v>0</v>
          </cell>
        </row>
        <row r="852">
          <cell r="I852">
            <v>0</v>
          </cell>
        </row>
        <row r="853">
          <cell r="I853">
            <v>0</v>
          </cell>
        </row>
        <row r="854">
          <cell r="I854">
            <v>0</v>
          </cell>
        </row>
        <row r="855">
          <cell r="I855">
            <v>0</v>
          </cell>
        </row>
        <row r="856">
          <cell r="D856" t="str">
            <v>DCAT</v>
          </cell>
          <cell r="I856">
            <v>0</v>
          </cell>
        </row>
        <row r="857">
          <cell r="D857" t="str">
            <v>DCU5</v>
          </cell>
          <cell r="I857">
            <v>0</v>
          </cell>
        </row>
        <row r="858">
          <cell r="D858" t="str">
            <v>PTRE</v>
          </cell>
          <cell r="I858">
            <v>0</v>
          </cell>
        </row>
        <row r="859">
          <cell r="D859" t="str">
            <v>BTL100</v>
          </cell>
          <cell r="I859">
            <v>0</v>
          </cell>
        </row>
        <row r="860">
          <cell r="D860" t="str">
            <v>BTM200</v>
          </cell>
          <cell r="I860">
            <v>0</v>
          </cell>
        </row>
        <row r="861">
          <cell r="D861" t="str">
            <v>ST10M</v>
          </cell>
          <cell r="I861">
            <v>0</v>
          </cell>
        </row>
        <row r="862">
          <cell r="D862" t="str">
            <v>ST18M</v>
          </cell>
          <cell r="I862">
            <v>0</v>
          </cell>
        </row>
        <row r="863">
          <cell r="D863" t="str">
            <v>ST20M</v>
          </cell>
          <cell r="I863">
            <v>0</v>
          </cell>
        </row>
        <row r="864">
          <cell r="D864" t="str">
            <v>VKM</v>
          </cell>
          <cell r="I864">
            <v>0</v>
          </cell>
        </row>
        <row r="865">
          <cell r="D865" t="str">
            <v>GCMK</v>
          </cell>
          <cell r="I865">
            <v>0</v>
          </cell>
        </row>
        <row r="866">
          <cell r="D866" t="str">
            <v>SATH</v>
          </cell>
          <cell r="I866">
            <v>0</v>
          </cell>
        </row>
        <row r="867">
          <cell r="D867" t="str">
            <v>SATH</v>
          </cell>
          <cell r="I867">
            <v>0</v>
          </cell>
        </row>
        <row r="868">
          <cell r="I868">
            <v>0</v>
          </cell>
        </row>
        <row r="869">
          <cell r="D869" t="str">
            <v>GCMK</v>
          </cell>
          <cell r="I869">
            <v>0</v>
          </cell>
        </row>
        <row r="870">
          <cell r="D870" t="str">
            <v>M-22</v>
          </cell>
          <cell r="I870">
            <v>0</v>
          </cell>
        </row>
        <row r="871">
          <cell r="I871">
            <v>0</v>
          </cell>
        </row>
        <row r="872">
          <cell r="D872" t="str">
            <v>VCPTRE</v>
          </cell>
          <cell r="I872">
            <v>0</v>
          </cell>
        </row>
        <row r="873">
          <cell r="I873">
            <v>0</v>
          </cell>
        </row>
        <row r="874">
          <cell r="I874">
            <v>0</v>
          </cell>
        </row>
        <row r="875">
          <cell r="I875">
            <v>0</v>
          </cell>
        </row>
        <row r="876">
          <cell r="D876" t="str">
            <v>CD35-10</v>
          </cell>
          <cell r="I876">
            <v>0</v>
          </cell>
        </row>
        <row r="877">
          <cell r="D877" t="str">
            <v>CG35-10</v>
          </cell>
          <cell r="I877">
            <v>0</v>
          </cell>
        </row>
        <row r="878">
          <cell r="D878" t="str">
            <v>CM35-10</v>
          </cell>
          <cell r="I878">
            <v>0</v>
          </cell>
        </row>
        <row r="879">
          <cell r="I879">
            <v>0</v>
          </cell>
        </row>
        <row r="880">
          <cell r="I880">
            <v>0</v>
          </cell>
        </row>
        <row r="881">
          <cell r="I881">
            <v>0</v>
          </cell>
        </row>
        <row r="882">
          <cell r="D882" t="str">
            <v>CDAN</v>
          </cell>
          <cell r="I882">
            <v>0</v>
          </cell>
        </row>
        <row r="883">
          <cell r="I883">
            <v>0</v>
          </cell>
        </row>
        <row r="884">
          <cell r="D884" t="str">
            <v>TNDC</v>
          </cell>
          <cell r="I884">
            <v>0</v>
          </cell>
        </row>
        <row r="885">
          <cell r="I885">
            <v>0</v>
          </cell>
        </row>
        <row r="886">
          <cell r="D886" t="str">
            <v>QBTUM</v>
          </cell>
          <cell r="I886">
            <v>0</v>
          </cell>
        </row>
        <row r="887">
          <cell r="I887">
            <v>0</v>
          </cell>
        </row>
        <row r="888">
          <cell r="I888">
            <v>0</v>
          </cell>
        </row>
        <row r="889">
          <cell r="I889">
            <v>0</v>
          </cell>
        </row>
        <row r="890">
          <cell r="I890">
            <v>0</v>
          </cell>
        </row>
        <row r="891">
          <cell r="D891" t="str">
            <v>DCAT</v>
          </cell>
          <cell r="I891">
            <v>0</v>
          </cell>
        </row>
        <row r="892">
          <cell r="D892" t="str">
            <v>DCU5</v>
          </cell>
          <cell r="I892">
            <v>0</v>
          </cell>
        </row>
        <row r="893">
          <cell r="D893" t="str">
            <v>PTRE</v>
          </cell>
          <cell r="I893">
            <v>0</v>
          </cell>
        </row>
        <row r="894">
          <cell r="D894" t="str">
            <v>BTL100</v>
          </cell>
          <cell r="I894">
            <v>0</v>
          </cell>
        </row>
        <row r="895">
          <cell r="D895" t="str">
            <v>BTM200</v>
          </cell>
          <cell r="I895">
            <v>0</v>
          </cell>
        </row>
        <row r="896">
          <cell r="D896" t="str">
            <v>ST10M</v>
          </cell>
          <cell r="I896">
            <v>0</v>
          </cell>
        </row>
        <row r="897">
          <cell r="D897" t="str">
            <v>ST18M</v>
          </cell>
          <cell r="I897">
            <v>0</v>
          </cell>
        </row>
        <row r="898">
          <cell r="D898" t="str">
            <v>ST20M</v>
          </cell>
          <cell r="I898">
            <v>0</v>
          </cell>
        </row>
        <row r="899">
          <cell r="D899" t="str">
            <v>VKM</v>
          </cell>
          <cell r="I899">
            <v>0</v>
          </cell>
        </row>
        <row r="900">
          <cell r="D900" t="str">
            <v>GCMK</v>
          </cell>
          <cell r="I900">
            <v>0</v>
          </cell>
        </row>
        <row r="901">
          <cell r="D901" t="str">
            <v>SATH</v>
          </cell>
          <cell r="I901">
            <v>0</v>
          </cell>
        </row>
        <row r="902">
          <cell r="D902" t="str">
            <v>SATH</v>
          </cell>
          <cell r="I902">
            <v>0</v>
          </cell>
        </row>
        <row r="903">
          <cell r="I903">
            <v>0</v>
          </cell>
        </row>
        <row r="904">
          <cell r="D904" t="str">
            <v>GCMK</v>
          </cell>
          <cell r="I904">
            <v>0</v>
          </cell>
        </row>
        <row r="905">
          <cell r="D905" t="str">
            <v>M-22</v>
          </cell>
          <cell r="I905">
            <v>0</v>
          </cell>
        </row>
        <row r="906">
          <cell r="I906">
            <v>0</v>
          </cell>
        </row>
        <row r="907">
          <cell r="D907" t="str">
            <v>VCPTRE</v>
          </cell>
          <cell r="I907">
            <v>0</v>
          </cell>
        </row>
        <row r="908">
          <cell r="I908">
            <v>0</v>
          </cell>
        </row>
        <row r="909">
          <cell r="I909">
            <v>0</v>
          </cell>
        </row>
        <row r="910">
          <cell r="I910">
            <v>0</v>
          </cell>
        </row>
        <row r="911">
          <cell r="D911" t="str">
            <v>CD35-10</v>
          </cell>
          <cell r="I911">
            <v>0</v>
          </cell>
        </row>
        <row r="912">
          <cell r="D912" t="str">
            <v>CG35-10</v>
          </cell>
          <cell r="I912">
            <v>0</v>
          </cell>
        </row>
        <row r="913">
          <cell r="D913" t="str">
            <v>CM35-10</v>
          </cell>
          <cell r="I913">
            <v>0</v>
          </cell>
        </row>
        <row r="914">
          <cell r="I914">
            <v>0</v>
          </cell>
        </row>
        <row r="915">
          <cell r="I915">
            <v>0</v>
          </cell>
        </row>
        <row r="916">
          <cell r="I916">
            <v>0</v>
          </cell>
        </row>
        <row r="917">
          <cell r="I917">
            <v>0</v>
          </cell>
        </row>
        <row r="918">
          <cell r="D918" t="str">
            <v>CDAN</v>
          </cell>
          <cell r="I918">
            <v>0</v>
          </cell>
        </row>
        <row r="919">
          <cell r="I919">
            <v>0</v>
          </cell>
        </row>
        <row r="920">
          <cell r="D920" t="str">
            <v>TNDC</v>
          </cell>
          <cell r="I920">
            <v>0</v>
          </cell>
        </row>
        <row r="921">
          <cell r="I921">
            <v>0</v>
          </cell>
        </row>
        <row r="922">
          <cell r="D922" t="str">
            <v>QBTUM</v>
          </cell>
          <cell r="I922">
            <v>0</v>
          </cell>
        </row>
        <row r="923">
          <cell r="I923">
            <v>0</v>
          </cell>
        </row>
        <row r="924">
          <cell r="I924">
            <v>0</v>
          </cell>
        </row>
        <row r="925">
          <cell r="I925">
            <v>0</v>
          </cell>
        </row>
        <row r="926">
          <cell r="I926">
            <v>0</v>
          </cell>
        </row>
        <row r="927">
          <cell r="D927" t="str">
            <v>DCAT</v>
          </cell>
          <cell r="I927">
            <v>0</v>
          </cell>
        </row>
        <row r="928">
          <cell r="D928" t="str">
            <v>DCU5</v>
          </cell>
          <cell r="I928">
            <v>0</v>
          </cell>
        </row>
        <row r="929">
          <cell r="D929" t="str">
            <v>PTRE</v>
          </cell>
          <cell r="I929">
            <v>0</v>
          </cell>
        </row>
        <row r="930">
          <cell r="D930" t="str">
            <v>BTL100</v>
          </cell>
          <cell r="I930">
            <v>0</v>
          </cell>
        </row>
        <row r="931">
          <cell r="D931" t="str">
            <v>BTM200</v>
          </cell>
          <cell r="I931">
            <v>0</v>
          </cell>
        </row>
        <row r="932">
          <cell r="D932" t="str">
            <v>ST10M</v>
          </cell>
          <cell r="I932">
            <v>0</v>
          </cell>
        </row>
        <row r="933">
          <cell r="D933" t="str">
            <v>ST18M</v>
          </cell>
          <cell r="I933">
            <v>0</v>
          </cell>
        </row>
        <row r="934">
          <cell r="D934" t="str">
            <v>ST20M</v>
          </cell>
          <cell r="I934">
            <v>0</v>
          </cell>
        </row>
        <row r="935">
          <cell r="D935" t="str">
            <v>VKM</v>
          </cell>
          <cell r="I935">
            <v>0</v>
          </cell>
        </row>
        <row r="936">
          <cell r="I936">
            <v>0</v>
          </cell>
        </row>
        <row r="937">
          <cell r="D937" t="str">
            <v>GCMK</v>
          </cell>
          <cell r="I937">
            <v>0</v>
          </cell>
        </row>
        <row r="938">
          <cell r="D938" t="str">
            <v>M-22</v>
          </cell>
          <cell r="I938">
            <v>0</v>
          </cell>
        </row>
        <row r="939">
          <cell r="I939">
            <v>0</v>
          </cell>
        </row>
        <row r="940">
          <cell r="D940" t="str">
            <v>VCPTRE</v>
          </cell>
          <cell r="I940">
            <v>0</v>
          </cell>
        </row>
        <row r="941">
          <cell r="I941">
            <v>0</v>
          </cell>
        </row>
        <row r="942">
          <cell r="I942">
            <v>0</v>
          </cell>
        </row>
        <row r="943">
          <cell r="I943">
            <v>0</v>
          </cell>
        </row>
        <row r="944">
          <cell r="D944" t="str">
            <v>CD35-8M</v>
          </cell>
          <cell r="I944">
            <v>0</v>
          </cell>
        </row>
        <row r="945">
          <cell r="D945" t="str">
            <v>CG35-10</v>
          </cell>
          <cell r="I945">
            <v>0</v>
          </cell>
        </row>
        <row r="946">
          <cell r="D946" t="str">
            <v>CM35-10</v>
          </cell>
          <cell r="I946">
            <v>0</v>
          </cell>
        </row>
        <row r="947">
          <cell r="I947">
            <v>0</v>
          </cell>
        </row>
        <row r="948">
          <cell r="I948">
            <v>0</v>
          </cell>
        </row>
        <row r="949">
          <cell r="I949">
            <v>0</v>
          </cell>
        </row>
        <row r="950">
          <cell r="I950">
            <v>0</v>
          </cell>
        </row>
        <row r="951">
          <cell r="D951" t="str">
            <v>CDAN</v>
          </cell>
          <cell r="I951">
            <v>0</v>
          </cell>
        </row>
        <row r="952">
          <cell r="I952">
            <v>0</v>
          </cell>
        </row>
        <row r="953">
          <cell r="D953" t="str">
            <v>TNDC</v>
          </cell>
          <cell r="I953">
            <v>0</v>
          </cell>
        </row>
        <row r="954">
          <cell r="I954">
            <v>0</v>
          </cell>
        </row>
        <row r="955">
          <cell r="D955" t="str">
            <v>QBTUM</v>
          </cell>
          <cell r="I955">
            <v>0</v>
          </cell>
        </row>
        <row r="956">
          <cell r="I956">
            <v>0</v>
          </cell>
        </row>
        <row r="957">
          <cell r="I957">
            <v>0</v>
          </cell>
        </row>
        <row r="958">
          <cell r="I958">
            <v>0</v>
          </cell>
        </row>
        <row r="959">
          <cell r="I959">
            <v>0</v>
          </cell>
        </row>
        <row r="960">
          <cell r="D960" t="str">
            <v>DCAT</v>
          </cell>
          <cell r="I960">
            <v>0</v>
          </cell>
        </row>
        <row r="961">
          <cell r="D961" t="str">
            <v>DCU5</v>
          </cell>
          <cell r="I961">
            <v>0</v>
          </cell>
        </row>
        <row r="962">
          <cell r="D962" t="str">
            <v>PTRE</v>
          </cell>
          <cell r="I962">
            <v>0</v>
          </cell>
        </row>
        <row r="963">
          <cell r="D963" t="str">
            <v>BTL100</v>
          </cell>
          <cell r="I963">
            <v>0</v>
          </cell>
        </row>
        <row r="964">
          <cell r="D964" t="str">
            <v>BTM200</v>
          </cell>
          <cell r="I964">
            <v>0</v>
          </cell>
        </row>
        <row r="965">
          <cell r="D965" t="str">
            <v>ST10M</v>
          </cell>
          <cell r="I965">
            <v>0</v>
          </cell>
        </row>
        <row r="966">
          <cell r="D966" t="str">
            <v>ST18M</v>
          </cell>
          <cell r="I966">
            <v>0</v>
          </cell>
        </row>
        <row r="967">
          <cell r="D967" t="str">
            <v>ST20M</v>
          </cell>
          <cell r="I967">
            <v>0</v>
          </cell>
        </row>
        <row r="968">
          <cell r="D968" t="str">
            <v>VKM</v>
          </cell>
          <cell r="I968">
            <v>0</v>
          </cell>
        </row>
        <row r="969">
          <cell r="I969">
            <v>0</v>
          </cell>
        </row>
        <row r="970">
          <cell r="D970" t="str">
            <v>GCMK</v>
          </cell>
          <cell r="I970">
            <v>0</v>
          </cell>
        </row>
        <row r="971">
          <cell r="D971" t="str">
            <v>M-22</v>
          </cell>
          <cell r="I971">
            <v>0</v>
          </cell>
        </row>
        <row r="972">
          <cell r="I972">
            <v>0</v>
          </cell>
        </row>
        <row r="973">
          <cell r="D973" t="str">
            <v>VCPTRE</v>
          </cell>
          <cell r="I973">
            <v>0</v>
          </cell>
        </row>
        <row r="974">
          <cell r="I974">
            <v>0</v>
          </cell>
        </row>
        <row r="975">
          <cell r="I975">
            <v>0</v>
          </cell>
        </row>
        <row r="976">
          <cell r="I976">
            <v>0</v>
          </cell>
        </row>
        <row r="977">
          <cell r="D977" t="str">
            <v>CD35-8M</v>
          </cell>
          <cell r="I977">
            <v>0</v>
          </cell>
        </row>
        <row r="978">
          <cell r="D978" t="str">
            <v>CG35-10</v>
          </cell>
          <cell r="I978">
            <v>0</v>
          </cell>
        </row>
        <row r="979">
          <cell r="D979" t="str">
            <v>CM35-10</v>
          </cell>
          <cell r="I979">
            <v>0</v>
          </cell>
        </row>
        <row r="980">
          <cell r="I980">
            <v>0</v>
          </cell>
        </row>
        <row r="981">
          <cell r="I981">
            <v>0</v>
          </cell>
        </row>
        <row r="982">
          <cell r="I982">
            <v>0</v>
          </cell>
        </row>
        <row r="983">
          <cell r="I983">
            <v>0</v>
          </cell>
        </row>
        <row r="984">
          <cell r="D984" t="str">
            <v>CDAN</v>
          </cell>
          <cell r="I984">
            <v>0</v>
          </cell>
        </row>
        <row r="985">
          <cell r="I985">
            <v>0</v>
          </cell>
        </row>
        <row r="986">
          <cell r="D986" t="str">
            <v>TNDC</v>
          </cell>
          <cell r="I986">
            <v>0</v>
          </cell>
        </row>
        <row r="987">
          <cell r="I987">
            <v>0</v>
          </cell>
        </row>
        <row r="988">
          <cell r="D988" t="str">
            <v>QBTUM</v>
          </cell>
          <cell r="I988">
            <v>0</v>
          </cell>
        </row>
        <row r="989">
          <cell r="I989">
            <v>0</v>
          </cell>
        </row>
        <row r="990">
          <cell r="I990">
            <v>0</v>
          </cell>
        </row>
        <row r="991">
          <cell r="I991">
            <v>0</v>
          </cell>
        </row>
        <row r="992">
          <cell r="I992">
            <v>0</v>
          </cell>
        </row>
        <row r="993">
          <cell r="D993" t="str">
            <v>DCAT</v>
          </cell>
          <cell r="I993">
            <v>0</v>
          </cell>
        </row>
        <row r="994">
          <cell r="D994" t="str">
            <v>DCU5</v>
          </cell>
          <cell r="I994">
            <v>0</v>
          </cell>
        </row>
        <row r="995">
          <cell r="D995" t="str">
            <v>PTRE</v>
          </cell>
          <cell r="I995">
            <v>0</v>
          </cell>
        </row>
        <row r="996">
          <cell r="D996" t="str">
            <v>BTL100</v>
          </cell>
          <cell r="I996">
            <v>0</v>
          </cell>
        </row>
        <row r="997">
          <cell r="D997" t="str">
            <v>BTM200</v>
          </cell>
          <cell r="I997">
            <v>0</v>
          </cell>
        </row>
        <row r="998">
          <cell r="D998" t="str">
            <v>ST10M</v>
          </cell>
          <cell r="I998">
            <v>0</v>
          </cell>
        </row>
        <row r="999">
          <cell r="D999" t="str">
            <v>ST18M</v>
          </cell>
          <cell r="I999">
            <v>0</v>
          </cell>
        </row>
        <row r="1000">
          <cell r="D1000" t="str">
            <v>ST20M</v>
          </cell>
          <cell r="I1000">
            <v>0</v>
          </cell>
        </row>
        <row r="1001">
          <cell r="D1001" t="str">
            <v>VKM</v>
          </cell>
          <cell r="I1001">
            <v>0</v>
          </cell>
        </row>
        <row r="1002">
          <cell r="D1002" t="str">
            <v>GCMK</v>
          </cell>
          <cell r="I1002">
            <v>0</v>
          </cell>
        </row>
        <row r="1003">
          <cell r="D1003" t="str">
            <v>SATH</v>
          </cell>
          <cell r="I1003">
            <v>0</v>
          </cell>
        </row>
        <row r="1004">
          <cell r="D1004" t="str">
            <v>SATH</v>
          </cell>
          <cell r="I1004">
            <v>0</v>
          </cell>
        </row>
        <row r="1005">
          <cell r="I1005">
            <v>0</v>
          </cell>
        </row>
        <row r="1006">
          <cell r="D1006" t="str">
            <v>GCMK</v>
          </cell>
          <cell r="I1006">
            <v>0</v>
          </cell>
        </row>
        <row r="1007">
          <cell r="D1007" t="str">
            <v>M-22</v>
          </cell>
          <cell r="I1007">
            <v>0</v>
          </cell>
        </row>
        <row r="1008">
          <cell r="I1008">
            <v>0</v>
          </cell>
        </row>
        <row r="1009">
          <cell r="D1009" t="str">
            <v>VCPTRE</v>
          </cell>
          <cell r="I1009">
            <v>0</v>
          </cell>
        </row>
        <row r="1010">
          <cell r="I1010">
            <v>0</v>
          </cell>
        </row>
        <row r="1011">
          <cell r="I1011">
            <v>0</v>
          </cell>
        </row>
        <row r="1012">
          <cell r="I1012">
            <v>0</v>
          </cell>
        </row>
        <row r="1013">
          <cell r="D1013" t="str">
            <v>CD35-8M</v>
          </cell>
          <cell r="I1013">
            <v>0</v>
          </cell>
        </row>
        <row r="1014">
          <cell r="D1014" t="str">
            <v>CG35-8M</v>
          </cell>
          <cell r="I1014">
            <v>0</v>
          </cell>
        </row>
        <row r="1015">
          <cell r="D1015" t="str">
            <v>CG35-10</v>
          </cell>
          <cell r="I1015">
            <v>0</v>
          </cell>
        </row>
        <row r="1016">
          <cell r="D1016" t="str">
            <v>CM35-10</v>
          </cell>
          <cell r="I1016">
            <v>0</v>
          </cell>
        </row>
        <row r="1017">
          <cell r="I1017">
            <v>0</v>
          </cell>
        </row>
        <row r="1018">
          <cell r="I1018">
            <v>0</v>
          </cell>
        </row>
        <row r="1019">
          <cell r="I1019">
            <v>0</v>
          </cell>
        </row>
        <row r="1020">
          <cell r="I1020">
            <v>0</v>
          </cell>
        </row>
        <row r="1021">
          <cell r="D1021" t="str">
            <v>CDAN</v>
          </cell>
          <cell r="I1021">
            <v>0</v>
          </cell>
        </row>
        <row r="1022">
          <cell r="I1022">
            <v>0</v>
          </cell>
        </row>
        <row r="1023">
          <cell r="D1023" t="str">
            <v>TNDC</v>
          </cell>
          <cell r="I1023">
            <v>0</v>
          </cell>
        </row>
        <row r="1024">
          <cell r="I1024">
            <v>0</v>
          </cell>
        </row>
        <row r="1025">
          <cell r="D1025" t="str">
            <v>SIKA</v>
          </cell>
          <cell r="I1025">
            <v>0</v>
          </cell>
        </row>
        <row r="1026">
          <cell r="D1026" t="str">
            <v>QBTUM</v>
          </cell>
          <cell r="I1026">
            <v>0</v>
          </cell>
        </row>
        <row r="1027">
          <cell r="I1027">
            <v>0</v>
          </cell>
        </row>
        <row r="1028">
          <cell r="I1028">
            <v>0</v>
          </cell>
        </row>
        <row r="1029">
          <cell r="I1029">
            <v>0</v>
          </cell>
        </row>
        <row r="1030">
          <cell r="I1030">
            <v>0</v>
          </cell>
        </row>
        <row r="1031">
          <cell r="D1031" t="str">
            <v>DCAT</v>
          </cell>
          <cell r="I1031">
            <v>0</v>
          </cell>
        </row>
        <row r="1032">
          <cell r="D1032" t="str">
            <v>DCU5</v>
          </cell>
          <cell r="I1032">
            <v>0</v>
          </cell>
        </row>
        <row r="1033">
          <cell r="D1033" t="str">
            <v>PTRE</v>
          </cell>
          <cell r="I1033">
            <v>0</v>
          </cell>
        </row>
        <row r="1034">
          <cell r="D1034" t="str">
            <v>BTL100</v>
          </cell>
          <cell r="I1034">
            <v>0</v>
          </cell>
        </row>
        <row r="1035">
          <cell r="D1035" t="str">
            <v>BTM200</v>
          </cell>
          <cell r="I1035">
            <v>0</v>
          </cell>
        </row>
        <row r="1036">
          <cell r="D1036" t="str">
            <v>ST10M</v>
          </cell>
          <cell r="I1036">
            <v>0</v>
          </cell>
        </row>
        <row r="1037">
          <cell r="D1037" t="str">
            <v>ST18M</v>
          </cell>
          <cell r="I1037">
            <v>0</v>
          </cell>
        </row>
        <row r="1038">
          <cell r="D1038" t="str">
            <v>ST20M</v>
          </cell>
          <cell r="I1038">
            <v>0</v>
          </cell>
        </row>
        <row r="1039">
          <cell r="D1039" t="str">
            <v>VKM</v>
          </cell>
          <cell r="I1039">
            <v>0</v>
          </cell>
        </row>
        <row r="1040">
          <cell r="D1040" t="str">
            <v>GCMK</v>
          </cell>
          <cell r="I1040">
            <v>0</v>
          </cell>
        </row>
        <row r="1041">
          <cell r="D1041" t="str">
            <v>SATH</v>
          </cell>
          <cell r="I1041">
            <v>0</v>
          </cell>
        </row>
        <row r="1042">
          <cell r="D1042" t="str">
            <v>SATH</v>
          </cell>
          <cell r="I1042">
            <v>0</v>
          </cell>
        </row>
        <row r="1043">
          <cell r="I1043">
            <v>0</v>
          </cell>
        </row>
        <row r="1044">
          <cell r="D1044" t="str">
            <v>GCMK</v>
          </cell>
          <cell r="I1044">
            <v>0</v>
          </cell>
        </row>
        <row r="1045">
          <cell r="D1045" t="str">
            <v>M-22</v>
          </cell>
          <cell r="I1045">
            <v>0</v>
          </cell>
        </row>
        <row r="1046">
          <cell r="I1046">
            <v>0</v>
          </cell>
        </row>
        <row r="1047">
          <cell r="D1047" t="str">
            <v>VCPTRE</v>
          </cell>
          <cell r="I1047">
            <v>0</v>
          </cell>
        </row>
        <row r="1048">
          <cell r="I1048">
            <v>0</v>
          </cell>
        </row>
        <row r="1049">
          <cell r="I1049">
            <v>0</v>
          </cell>
        </row>
        <row r="1050">
          <cell r="I1050">
            <v>0</v>
          </cell>
        </row>
        <row r="1051">
          <cell r="D1051" t="str">
            <v>CD35-8M</v>
          </cell>
          <cell r="I1051">
            <v>0</v>
          </cell>
        </row>
        <row r="1052">
          <cell r="D1052" t="str">
            <v>CG35-10</v>
          </cell>
          <cell r="I1052">
            <v>0</v>
          </cell>
        </row>
        <row r="1053">
          <cell r="D1053" t="str">
            <v>CM35-10</v>
          </cell>
          <cell r="I1053">
            <v>0</v>
          </cell>
        </row>
        <row r="1054">
          <cell r="I1054">
            <v>0</v>
          </cell>
        </row>
        <row r="1055">
          <cell r="I1055">
            <v>0</v>
          </cell>
        </row>
        <row r="1056">
          <cell r="I1056">
            <v>0</v>
          </cell>
        </row>
        <row r="1057">
          <cell r="I1057">
            <v>0</v>
          </cell>
        </row>
        <row r="1058">
          <cell r="D1058" t="str">
            <v>CDAN</v>
          </cell>
          <cell r="I1058">
            <v>0</v>
          </cell>
        </row>
        <row r="1059">
          <cell r="I1059">
            <v>0</v>
          </cell>
        </row>
        <row r="1060">
          <cell r="D1060" t="str">
            <v>TNDC</v>
          </cell>
          <cell r="I1060">
            <v>0</v>
          </cell>
        </row>
        <row r="1061">
          <cell r="I1061">
            <v>0</v>
          </cell>
        </row>
        <row r="1062">
          <cell r="D1062" t="str">
            <v>QBTUM</v>
          </cell>
          <cell r="I1062">
            <v>0</v>
          </cell>
        </row>
        <row r="1063">
          <cell r="I1063">
            <v>0</v>
          </cell>
        </row>
        <row r="1064">
          <cell r="I1064">
            <v>0</v>
          </cell>
        </row>
        <row r="1065">
          <cell r="I1065">
            <v>0</v>
          </cell>
        </row>
        <row r="1066">
          <cell r="I1066">
            <v>0</v>
          </cell>
        </row>
        <row r="1067">
          <cell r="D1067" t="str">
            <v>DCAT</v>
          </cell>
          <cell r="I1067">
            <v>0</v>
          </cell>
        </row>
        <row r="1068">
          <cell r="D1068" t="str">
            <v>DCU5</v>
          </cell>
          <cell r="I1068">
            <v>0</v>
          </cell>
        </row>
        <row r="1069">
          <cell r="D1069" t="str">
            <v>PTRE</v>
          </cell>
          <cell r="I1069">
            <v>0</v>
          </cell>
        </row>
        <row r="1070">
          <cell r="D1070" t="str">
            <v>BTL100</v>
          </cell>
          <cell r="I1070">
            <v>0</v>
          </cell>
        </row>
        <row r="1071">
          <cell r="D1071" t="str">
            <v>BTM200</v>
          </cell>
          <cell r="I1071">
            <v>0</v>
          </cell>
        </row>
        <row r="1072">
          <cell r="D1072" t="str">
            <v>ST10M</v>
          </cell>
          <cell r="I1072">
            <v>0</v>
          </cell>
        </row>
        <row r="1073">
          <cell r="D1073" t="str">
            <v>ST18M</v>
          </cell>
          <cell r="I1073">
            <v>0</v>
          </cell>
        </row>
        <row r="1074">
          <cell r="D1074" t="str">
            <v>ST20M</v>
          </cell>
          <cell r="I1074">
            <v>0</v>
          </cell>
        </row>
        <row r="1075">
          <cell r="D1075" t="str">
            <v>VKM</v>
          </cell>
          <cell r="I1075">
            <v>0</v>
          </cell>
        </row>
        <row r="1076">
          <cell r="I1076">
            <v>0</v>
          </cell>
        </row>
        <row r="1077">
          <cell r="D1077" t="str">
            <v>GCMK</v>
          </cell>
          <cell r="I1077">
            <v>0</v>
          </cell>
        </row>
        <row r="1078">
          <cell r="D1078" t="str">
            <v>M-22</v>
          </cell>
          <cell r="I1078">
            <v>0</v>
          </cell>
        </row>
        <row r="1079">
          <cell r="I1079">
            <v>0</v>
          </cell>
        </row>
        <row r="1080">
          <cell r="D1080" t="str">
            <v>VCPTRE</v>
          </cell>
          <cell r="I1080">
            <v>0</v>
          </cell>
        </row>
        <row r="1081">
          <cell r="I1081">
            <v>0</v>
          </cell>
        </row>
        <row r="1082">
          <cell r="I1082">
            <v>0</v>
          </cell>
        </row>
        <row r="1083">
          <cell r="I1083">
            <v>0</v>
          </cell>
        </row>
        <row r="1084">
          <cell r="D1084" t="str">
            <v>CD35-10</v>
          </cell>
          <cell r="I1084">
            <v>0</v>
          </cell>
        </row>
        <row r="1085">
          <cell r="D1085" t="str">
            <v>CG35-10</v>
          </cell>
          <cell r="I1085">
            <v>0</v>
          </cell>
        </row>
        <row r="1086">
          <cell r="D1086" t="str">
            <v>CM35-10</v>
          </cell>
          <cell r="I1086">
            <v>0</v>
          </cell>
        </row>
        <row r="1087">
          <cell r="I1087">
            <v>0</v>
          </cell>
        </row>
        <row r="1088">
          <cell r="I1088">
            <v>0</v>
          </cell>
        </row>
        <row r="1089">
          <cell r="I1089">
            <v>0</v>
          </cell>
        </row>
        <row r="1090">
          <cell r="I1090">
            <v>0</v>
          </cell>
        </row>
        <row r="1091">
          <cell r="D1091" t="str">
            <v>CDAN</v>
          </cell>
          <cell r="I1091">
            <v>0</v>
          </cell>
        </row>
        <row r="1092">
          <cell r="I1092">
            <v>0</v>
          </cell>
        </row>
        <row r="1093">
          <cell r="D1093" t="str">
            <v>TNDC</v>
          </cell>
          <cell r="I1093">
            <v>0</v>
          </cell>
        </row>
        <row r="1094">
          <cell r="I1094">
            <v>0</v>
          </cell>
        </row>
        <row r="1095">
          <cell r="D1095" t="str">
            <v>QBTUM</v>
          </cell>
          <cell r="I1095">
            <v>0</v>
          </cell>
        </row>
        <row r="1096">
          <cell r="I1096">
            <v>0</v>
          </cell>
        </row>
        <row r="1097">
          <cell r="I1097">
            <v>0</v>
          </cell>
        </row>
        <row r="1098">
          <cell r="I1098">
            <v>0</v>
          </cell>
        </row>
        <row r="1099">
          <cell r="I1099">
            <v>0</v>
          </cell>
        </row>
        <row r="1100">
          <cell r="D1100" t="str">
            <v>DCAT</v>
          </cell>
          <cell r="I1100">
            <v>0</v>
          </cell>
        </row>
        <row r="1101">
          <cell r="D1101" t="str">
            <v>DCU5</v>
          </cell>
          <cell r="I1101">
            <v>0</v>
          </cell>
        </row>
        <row r="1102">
          <cell r="D1102" t="str">
            <v>PTRE</v>
          </cell>
          <cell r="I1102">
            <v>0</v>
          </cell>
        </row>
        <row r="1103">
          <cell r="D1103" t="str">
            <v>BTL100</v>
          </cell>
          <cell r="I1103">
            <v>0</v>
          </cell>
        </row>
        <row r="1104">
          <cell r="D1104" t="str">
            <v>BTM200</v>
          </cell>
          <cell r="I1104">
            <v>0</v>
          </cell>
        </row>
        <row r="1105">
          <cell r="D1105" t="str">
            <v>ST10M</v>
          </cell>
          <cell r="I1105">
            <v>0</v>
          </cell>
        </row>
        <row r="1106">
          <cell r="D1106" t="str">
            <v>ST18M</v>
          </cell>
          <cell r="I1106">
            <v>0</v>
          </cell>
        </row>
        <row r="1107">
          <cell r="D1107" t="str">
            <v>ST20M</v>
          </cell>
          <cell r="I1107">
            <v>0</v>
          </cell>
        </row>
        <row r="1108">
          <cell r="D1108" t="str">
            <v>VKM</v>
          </cell>
          <cell r="I1108">
            <v>0</v>
          </cell>
        </row>
        <row r="1109">
          <cell r="D1109" t="str">
            <v>GCMK</v>
          </cell>
          <cell r="I1109">
            <v>0</v>
          </cell>
        </row>
        <row r="1110">
          <cell r="D1110" t="str">
            <v>SATH</v>
          </cell>
          <cell r="I1110">
            <v>0</v>
          </cell>
        </row>
        <row r="1111">
          <cell r="D1111" t="str">
            <v>SATH</v>
          </cell>
          <cell r="I1111">
            <v>0</v>
          </cell>
        </row>
        <row r="1112">
          <cell r="I1112">
            <v>0</v>
          </cell>
        </row>
        <row r="1113">
          <cell r="D1113" t="str">
            <v>GCMK</v>
          </cell>
          <cell r="I1113">
            <v>0</v>
          </cell>
        </row>
        <row r="1114">
          <cell r="D1114" t="str">
            <v>M-22</v>
          </cell>
          <cell r="I1114">
            <v>0</v>
          </cell>
        </row>
        <row r="1115">
          <cell r="I1115">
            <v>0</v>
          </cell>
        </row>
        <row r="1116">
          <cell r="D1116" t="str">
            <v>VCPTRE</v>
          </cell>
          <cell r="I1116">
            <v>0</v>
          </cell>
        </row>
        <row r="1117">
          <cell r="I1117">
            <v>0</v>
          </cell>
        </row>
        <row r="1118">
          <cell r="I1118">
            <v>0</v>
          </cell>
        </row>
        <row r="1119">
          <cell r="I1119">
            <v>0</v>
          </cell>
        </row>
        <row r="1120">
          <cell r="D1120" t="str">
            <v>CD35-10</v>
          </cell>
          <cell r="I1120">
            <v>0</v>
          </cell>
        </row>
        <row r="1121">
          <cell r="D1121" t="str">
            <v>CG35-10</v>
          </cell>
          <cell r="I1121">
            <v>0</v>
          </cell>
        </row>
        <row r="1122">
          <cell r="D1122" t="str">
            <v>CM35-10</v>
          </cell>
          <cell r="I1122">
            <v>0</v>
          </cell>
        </row>
        <row r="1123">
          <cell r="I1123">
            <v>0</v>
          </cell>
        </row>
        <row r="1124">
          <cell r="I1124">
            <v>0</v>
          </cell>
        </row>
        <row r="1125">
          <cell r="I1125">
            <v>0</v>
          </cell>
        </row>
        <row r="1126">
          <cell r="I1126">
            <v>0</v>
          </cell>
        </row>
        <row r="1127">
          <cell r="D1127" t="str">
            <v>CDAN</v>
          </cell>
          <cell r="I1127">
            <v>0</v>
          </cell>
        </row>
        <row r="1128">
          <cell r="I1128">
            <v>0</v>
          </cell>
        </row>
        <row r="1129">
          <cell r="D1129" t="str">
            <v>TNDC</v>
          </cell>
          <cell r="I1129">
            <v>0</v>
          </cell>
        </row>
        <row r="1130">
          <cell r="I1130">
            <v>0</v>
          </cell>
        </row>
        <row r="1131">
          <cell r="D1131" t="str">
            <v>QBTUM</v>
          </cell>
          <cell r="I1131">
            <v>0</v>
          </cell>
        </row>
        <row r="1132">
          <cell r="I1132">
            <v>0</v>
          </cell>
        </row>
        <row r="1133">
          <cell r="I1133">
            <v>0</v>
          </cell>
        </row>
        <row r="1134">
          <cell r="I1134">
            <v>0</v>
          </cell>
        </row>
        <row r="1135">
          <cell r="I1135">
            <v>0</v>
          </cell>
        </row>
        <row r="1136">
          <cell r="D1136" t="str">
            <v>DCAT</v>
          </cell>
          <cell r="I1136">
            <v>0</v>
          </cell>
        </row>
        <row r="1137">
          <cell r="D1137" t="str">
            <v>DCU5</v>
          </cell>
          <cell r="I1137">
            <v>0</v>
          </cell>
        </row>
        <row r="1138">
          <cell r="D1138" t="str">
            <v>PTRE</v>
          </cell>
          <cell r="I1138">
            <v>0</v>
          </cell>
        </row>
        <row r="1139">
          <cell r="D1139" t="str">
            <v>BTL100</v>
          </cell>
          <cell r="I1139">
            <v>0</v>
          </cell>
        </row>
        <row r="1140">
          <cell r="D1140" t="str">
            <v>BTM200</v>
          </cell>
          <cell r="I1140">
            <v>0</v>
          </cell>
        </row>
        <row r="1141">
          <cell r="D1141" t="str">
            <v>ST10M</v>
          </cell>
          <cell r="I1141">
            <v>0</v>
          </cell>
        </row>
        <row r="1142">
          <cell r="D1142" t="str">
            <v>ST18M</v>
          </cell>
          <cell r="I1142">
            <v>0</v>
          </cell>
        </row>
        <row r="1143">
          <cell r="D1143" t="str">
            <v>ST20M</v>
          </cell>
          <cell r="I1143">
            <v>0</v>
          </cell>
        </row>
        <row r="1144">
          <cell r="D1144" t="str">
            <v>VKM</v>
          </cell>
          <cell r="I1144">
            <v>0</v>
          </cell>
        </row>
        <row r="1145">
          <cell r="D1145" t="str">
            <v>GCMK</v>
          </cell>
          <cell r="I1145">
            <v>0</v>
          </cell>
        </row>
        <row r="1146">
          <cell r="D1146" t="str">
            <v>SATH</v>
          </cell>
          <cell r="I1146">
            <v>0</v>
          </cell>
        </row>
        <row r="1147">
          <cell r="D1147" t="str">
            <v>SATH</v>
          </cell>
          <cell r="I1147">
            <v>0</v>
          </cell>
        </row>
        <row r="1148">
          <cell r="I1148">
            <v>0</v>
          </cell>
        </row>
        <row r="1149">
          <cell r="D1149" t="str">
            <v>GCMK</v>
          </cell>
          <cell r="I1149">
            <v>0</v>
          </cell>
        </row>
        <row r="1150">
          <cell r="D1150" t="str">
            <v>M-22</v>
          </cell>
          <cell r="I1150">
            <v>0</v>
          </cell>
        </row>
        <row r="1151">
          <cell r="I1151">
            <v>0</v>
          </cell>
        </row>
        <row r="1152">
          <cell r="D1152" t="str">
            <v>VCPTRE</v>
          </cell>
          <cell r="I1152">
            <v>0</v>
          </cell>
        </row>
        <row r="1153">
          <cell r="I1153">
            <v>0</v>
          </cell>
        </row>
        <row r="1154">
          <cell r="I1154">
            <v>0</v>
          </cell>
        </row>
        <row r="1155">
          <cell r="I1155">
            <v>0</v>
          </cell>
        </row>
        <row r="1156">
          <cell r="D1156" t="str">
            <v>CD35-10</v>
          </cell>
          <cell r="I1156">
            <v>0</v>
          </cell>
        </row>
        <row r="1157">
          <cell r="D1157" t="str">
            <v>CG35-10</v>
          </cell>
          <cell r="I1157">
            <v>0</v>
          </cell>
        </row>
        <row r="1158">
          <cell r="D1158" t="str">
            <v>CM35-10</v>
          </cell>
          <cell r="I1158">
            <v>0</v>
          </cell>
        </row>
        <row r="1159">
          <cell r="I1159">
            <v>0</v>
          </cell>
        </row>
        <row r="1160">
          <cell r="I1160">
            <v>0</v>
          </cell>
        </row>
        <row r="1161">
          <cell r="I1161">
            <v>0</v>
          </cell>
        </row>
        <row r="1162">
          <cell r="I1162">
            <v>0</v>
          </cell>
        </row>
        <row r="1163">
          <cell r="D1163" t="str">
            <v>CDAN</v>
          </cell>
          <cell r="I1163">
            <v>0</v>
          </cell>
        </row>
        <row r="1164">
          <cell r="I1164">
            <v>0</v>
          </cell>
        </row>
        <row r="1165">
          <cell r="D1165" t="str">
            <v>TNDC</v>
          </cell>
          <cell r="I1165">
            <v>0</v>
          </cell>
        </row>
        <row r="1166">
          <cell r="I1166">
            <v>0</v>
          </cell>
        </row>
        <row r="1167">
          <cell r="D1167" t="str">
            <v>QBTUM</v>
          </cell>
          <cell r="I1167">
            <v>0</v>
          </cell>
        </row>
        <row r="1168">
          <cell r="I1168">
            <v>0</v>
          </cell>
        </row>
        <row r="1169">
          <cell r="I1169">
            <v>0</v>
          </cell>
        </row>
        <row r="1170">
          <cell r="I1170">
            <v>0</v>
          </cell>
        </row>
        <row r="1171">
          <cell r="I1171">
            <v>0</v>
          </cell>
        </row>
        <row r="1172">
          <cell r="D1172" t="str">
            <v>DCAT</v>
          </cell>
          <cell r="I1172">
            <v>0</v>
          </cell>
        </row>
        <row r="1173">
          <cell r="D1173" t="str">
            <v>DCU5</v>
          </cell>
          <cell r="I1173">
            <v>0</v>
          </cell>
        </row>
        <row r="1174">
          <cell r="D1174" t="str">
            <v>PTRE</v>
          </cell>
          <cell r="I1174">
            <v>0</v>
          </cell>
        </row>
        <row r="1175">
          <cell r="D1175" t="str">
            <v>BTL100</v>
          </cell>
          <cell r="I1175">
            <v>0</v>
          </cell>
        </row>
        <row r="1176">
          <cell r="D1176" t="str">
            <v>BTM200</v>
          </cell>
          <cell r="I1176">
            <v>0</v>
          </cell>
        </row>
        <row r="1177">
          <cell r="D1177" t="str">
            <v>ST10M</v>
          </cell>
          <cell r="I1177">
            <v>0</v>
          </cell>
        </row>
        <row r="1178">
          <cell r="D1178" t="str">
            <v>ST18M</v>
          </cell>
          <cell r="I1178">
            <v>0</v>
          </cell>
        </row>
        <row r="1179">
          <cell r="D1179" t="str">
            <v>ST20M</v>
          </cell>
          <cell r="I1179">
            <v>0</v>
          </cell>
        </row>
        <row r="1180">
          <cell r="D1180" t="str">
            <v>VKM</v>
          </cell>
          <cell r="I1180">
            <v>0</v>
          </cell>
        </row>
        <row r="1181">
          <cell r="I1181">
            <v>0</v>
          </cell>
        </row>
        <row r="1182">
          <cell r="D1182" t="str">
            <v>GCMK</v>
          </cell>
          <cell r="I1182">
            <v>0</v>
          </cell>
        </row>
        <row r="1183">
          <cell r="D1183" t="str">
            <v>M-22</v>
          </cell>
          <cell r="I1183">
            <v>0</v>
          </cell>
        </row>
        <row r="1184">
          <cell r="I1184">
            <v>0</v>
          </cell>
        </row>
        <row r="1185">
          <cell r="D1185" t="str">
            <v>VCPTRE</v>
          </cell>
          <cell r="I1185">
            <v>0</v>
          </cell>
        </row>
        <row r="1186">
          <cell r="I1186">
            <v>0</v>
          </cell>
        </row>
        <row r="1187">
          <cell r="I1187">
            <v>0</v>
          </cell>
        </row>
        <row r="1188">
          <cell r="D1188" t="str">
            <v>GCMK</v>
          </cell>
          <cell r="I1188">
            <v>0</v>
          </cell>
        </row>
        <row r="1189">
          <cell r="D1189" t="str">
            <v>BCAM</v>
          </cell>
          <cell r="I1189">
            <v>0</v>
          </cell>
        </row>
        <row r="1190">
          <cell r="I1190">
            <v>0</v>
          </cell>
        </row>
        <row r="1191">
          <cell r="I1191">
            <v>0</v>
          </cell>
        </row>
        <row r="1192">
          <cell r="I1192">
            <v>0</v>
          </cell>
        </row>
        <row r="1193">
          <cell r="I1193">
            <v>0</v>
          </cell>
        </row>
        <row r="1194">
          <cell r="I1194">
            <v>0</v>
          </cell>
        </row>
        <row r="1195">
          <cell r="D1195" t="str">
            <v>GCMK</v>
          </cell>
          <cell r="I1195">
            <v>0</v>
          </cell>
        </row>
        <row r="1196">
          <cell r="D1196" t="str">
            <v>BCAM</v>
          </cell>
          <cell r="I1196">
            <v>0</v>
          </cell>
        </row>
        <row r="1197">
          <cell r="I1197">
            <v>0</v>
          </cell>
        </row>
        <row r="1198">
          <cell r="I1198">
            <v>0</v>
          </cell>
        </row>
        <row r="1199">
          <cell r="I1199">
            <v>0</v>
          </cell>
        </row>
        <row r="1200">
          <cell r="I1200">
            <v>0</v>
          </cell>
        </row>
        <row r="1201">
          <cell r="I1201">
            <v>0</v>
          </cell>
        </row>
        <row r="1202">
          <cell r="D1202" t="str">
            <v>GCMK</v>
          </cell>
          <cell r="I1202">
            <v>0</v>
          </cell>
        </row>
        <row r="1203">
          <cell r="D1203" t="str">
            <v>BCAM</v>
          </cell>
          <cell r="I1203">
            <v>0</v>
          </cell>
        </row>
        <row r="1204">
          <cell r="I1204">
            <v>0</v>
          </cell>
        </row>
        <row r="1205">
          <cell r="I1205">
            <v>0</v>
          </cell>
        </row>
        <row r="1206">
          <cell r="I1206">
            <v>0</v>
          </cell>
        </row>
        <row r="1207">
          <cell r="I1207">
            <v>0</v>
          </cell>
        </row>
        <row r="1208">
          <cell r="I1208">
            <v>0</v>
          </cell>
        </row>
        <row r="1209">
          <cell r="I1209">
            <v>0</v>
          </cell>
        </row>
        <row r="1210">
          <cell r="D1210" t="str">
            <v>GCMK</v>
          </cell>
          <cell r="I1210">
            <v>0</v>
          </cell>
        </row>
        <row r="1211">
          <cell r="D1211" t="str">
            <v>BCAM</v>
          </cell>
          <cell r="I1211">
            <v>0</v>
          </cell>
        </row>
        <row r="1212">
          <cell r="I1212">
            <v>0</v>
          </cell>
        </row>
        <row r="1213">
          <cell r="I1213">
            <v>0</v>
          </cell>
        </row>
        <row r="1214">
          <cell r="I1214">
            <v>0</v>
          </cell>
        </row>
        <row r="1215">
          <cell r="I1215">
            <v>0</v>
          </cell>
        </row>
        <row r="1216">
          <cell r="I1216">
            <v>0</v>
          </cell>
        </row>
        <row r="1217">
          <cell r="I1217">
            <v>0</v>
          </cell>
        </row>
        <row r="1218">
          <cell r="D1218" t="str">
            <v>GCMK</v>
          </cell>
          <cell r="I1218">
            <v>0</v>
          </cell>
        </row>
        <row r="1219">
          <cell r="D1219" t="str">
            <v>BCAM</v>
          </cell>
          <cell r="I1219">
            <v>0</v>
          </cell>
        </row>
        <row r="1220">
          <cell r="I1220">
            <v>0</v>
          </cell>
        </row>
        <row r="1221">
          <cell r="I1221">
            <v>0</v>
          </cell>
        </row>
        <row r="1222">
          <cell r="I1222">
            <v>0</v>
          </cell>
        </row>
        <row r="1223">
          <cell r="I1223">
            <v>0</v>
          </cell>
        </row>
        <row r="1224">
          <cell r="I1224">
            <v>0</v>
          </cell>
        </row>
        <row r="1225">
          <cell r="I1225">
            <v>0</v>
          </cell>
        </row>
        <row r="1226">
          <cell r="D1226" t="str">
            <v>ACSR-612</v>
          </cell>
          <cell r="I1226">
            <v>0</v>
          </cell>
        </row>
        <row r="1227">
          <cell r="D1227" t="str">
            <v>ACSR-795/MCM</v>
          </cell>
          <cell r="I1227">
            <v>0</v>
          </cell>
        </row>
        <row r="1228">
          <cell r="D1228" t="str">
            <v>DCS-7/16</v>
          </cell>
          <cell r="I1228">
            <v>0</v>
          </cell>
        </row>
        <row r="1229">
          <cell r="D1229" t="str">
            <v>AGW-9/19</v>
          </cell>
          <cell r="I1229">
            <v>0</v>
          </cell>
        </row>
        <row r="1230">
          <cell r="D1230" t="str">
            <v>CDDD-DK1</v>
          </cell>
          <cell r="I1230">
            <v>0</v>
          </cell>
        </row>
        <row r="1231">
          <cell r="D1231" t="str">
            <v>CDDD-DK2</v>
          </cell>
          <cell r="I1231">
            <v>0</v>
          </cell>
        </row>
        <row r="1232">
          <cell r="D1232" t="str">
            <v>CDDD-DK2a</v>
          </cell>
          <cell r="I1232">
            <v>0</v>
          </cell>
        </row>
        <row r="1233">
          <cell r="D1233" t="str">
            <v>CNDD-NK1</v>
          </cell>
          <cell r="I1233">
            <v>0</v>
          </cell>
        </row>
        <row r="1234">
          <cell r="D1234" t="str">
            <v>CNDD-NK2</v>
          </cell>
          <cell r="I1234">
            <v>0</v>
          </cell>
        </row>
        <row r="1235">
          <cell r="D1235" t="str">
            <v>CNCS-NS1</v>
          </cell>
          <cell r="I1235">
            <v>0</v>
          </cell>
        </row>
        <row r="1236">
          <cell r="D1236" t="str">
            <v>CNCS-NS2</v>
          </cell>
          <cell r="I1236">
            <v>0</v>
          </cell>
        </row>
        <row r="1237">
          <cell r="D1237" t="str">
            <v>CDCS-DS1</v>
          </cell>
          <cell r="I1237">
            <v>0</v>
          </cell>
        </row>
        <row r="1238">
          <cell r="D1238" t="str">
            <v>CDCS-DS2</v>
          </cell>
          <cell r="I1238">
            <v>0</v>
          </cell>
        </row>
        <row r="1239">
          <cell r="D1239" t="str">
            <v>CRD-220</v>
          </cell>
          <cell r="I1239">
            <v>0</v>
          </cell>
        </row>
        <row r="1240">
          <cell r="D1240" t="str">
            <v>CRCS-220</v>
          </cell>
          <cell r="I1240">
            <v>0</v>
          </cell>
        </row>
        <row r="1241">
          <cell r="D1241" t="str">
            <v>HTBH</v>
          </cell>
          <cell r="I1241">
            <v>0</v>
          </cell>
        </row>
        <row r="1242">
          <cell r="I1242">
            <v>0</v>
          </cell>
        </row>
        <row r="1243">
          <cell r="I1243">
            <v>0</v>
          </cell>
        </row>
        <row r="1244">
          <cell r="I1244">
            <v>0</v>
          </cell>
        </row>
        <row r="1245">
          <cell r="I1245">
            <v>0</v>
          </cell>
        </row>
        <row r="1246">
          <cell r="I1246">
            <v>0</v>
          </cell>
        </row>
        <row r="1247">
          <cell r="I1247">
            <v>0</v>
          </cell>
        </row>
        <row r="1248">
          <cell r="I1248">
            <v>0</v>
          </cell>
        </row>
        <row r="1249">
          <cell r="I1249">
            <v>0</v>
          </cell>
        </row>
        <row r="1250">
          <cell r="I1250">
            <v>0</v>
          </cell>
        </row>
        <row r="1251">
          <cell r="I1251">
            <v>0</v>
          </cell>
        </row>
        <row r="1252">
          <cell r="I1252">
            <v>0</v>
          </cell>
        </row>
        <row r="1253">
          <cell r="I1253">
            <v>0</v>
          </cell>
        </row>
        <row r="1254">
          <cell r="I1254">
            <v>0</v>
          </cell>
        </row>
        <row r="1255">
          <cell r="I1255">
            <v>0</v>
          </cell>
        </row>
        <row r="1256">
          <cell r="I1256">
            <v>0</v>
          </cell>
        </row>
        <row r="1257">
          <cell r="I1257">
            <v>0</v>
          </cell>
        </row>
        <row r="1258">
          <cell r="I1258">
            <v>0</v>
          </cell>
        </row>
        <row r="1259">
          <cell r="I1259">
            <v>0</v>
          </cell>
        </row>
        <row r="1260">
          <cell r="D1260" t="str">
            <v>DCS-7/16</v>
          </cell>
          <cell r="I1260">
            <v>0</v>
          </cell>
        </row>
        <row r="1261">
          <cell r="I1261">
            <v>0</v>
          </cell>
        </row>
        <row r="1262">
          <cell r="I1262">
            <v>0</v>
          </cell>
        </row>
        <row r="1263">
          <cell r="I1263">
            <v>0</v>
          </cell>
        </row>
        <row r="1264">
          <cell r="I1264">
            <v>0</v>
          </cell>
        </row>
        <row r="1265">
          <cell r="I1265">
            <v>0</v>
          </cell>
        </row>
        <row r="1266">
          <cell r="I1266">
            <v>0</v>
          </cell>
        </row>
        <row r="1267">
          <cell r="I1267">
            <v>0</v>
          </cell>
        </row>
        <row r="1268">
          <cell r="I1268">
            <v>0</v>
          </cell>
        </row>
        <row r="1269">
          <cell r="D1269" t="str">
            <v>CATD</v>
          </cell>
          <cell r="I1269">
            <v>0</v>
          </cell>
        </row>
        <row r="1270">
          <cell r="D1270" t="str">
            <v>DDCL</v>
          </cell>
          <cell r="I1270">
            <v>0</v>
          </cell>
        </row>
        <row r="1271">
          <cell r="D1271" t="str">
            <v>DCU2,5</v>
          </cell>
          <cell r="I1271">
            <v>0</v>
          </cell>
        </row>
        <row r="1272">
          <cell r="D1272" t="str">
            <v>PTRE</v>
          </cell>
          <cell r="I1272">
            <v>0</v>
          </cell>
        </row>
        <row r="1273">
          <cell r="I1273">
            <v>0</v>
          </cell>
        </row>
        <row r="1274">
          <cell r="D1274" t="str">
            <v>MUAÑ</v>
          </cell>
          <cell r="I1274">
            <v>0</v>
          </cell>
        </row>
        <row r="1275">
          <cell r="I1275">
            <v>0</v>
          </cell>
        </row>
        <row r="1276">
          <cell r="I1276">
            <v>0</v>
          </cell>
        </row>
        <row r="1277">
          <cell r="D1277" t="str">
            <v>DCU5</v>
          </cell>
          <cell r="I1277">
            <v>0</v>
          </cell>
        </row>
        <row r="1278">
          <cell r="I1278">
            <v>0</v>
          </cell>
        </row>
        <row r="1279">
          <cell r="D1279" t="str">
            <v>CATD</v>
          </cell>
          <cell r="I1279">
            <v>0</v>
          </cell>
        </row>
        <row r="1280">
          <cell r="D1280" t="str">
            <v>DDCL</v>
          </cell>
          <cell r="I1280">
            <v>0</v>
          </cell>
        </row>
        <row r="1281">
          <cell r="I1281">
            <v>0</v>
          </cell>
        </row>
        <row r="1282">
          <cell r="D1282" t="str">
            <v>OBT600</v>
          </cell>
          <cell r="I1282">
            <v>0</v>
          </cell>
        </row>
        <row r="1283">
          <cell r="I1283">
            <v>0</v>
          </cell>
        </row>
        <row r="1284">
          <cell r="I1284">
            <v>0</v>
          </cell>
        </row>
        <row r="1285">
          <cell r="I1285">
            <v>0</v>
          </cell>
        </row>
        <row r="1286">
          <cell r="I1286">
            <v>0</v>
          </cell>
        </row>
        <row r="1287">
          <cell r="I1287">
            <v>0</v>
          </cell>
        </row>
        <row r="1288">
          <cell r="D1288" t="str">
            <v>CATD</v>
          </cell>
          <cell r="I1288">
            <v>0</v>
          </cell>
        </row>
        <row r="1289">
          <cell r="I1289">
            <v>0</v>
          </cell>
        </row>
        <row r="1290">
          <cell r="D1290" t="str">
            <v>MUAÑ</v>
          </cell>
          <cell r="I1290">
            <v>0</v>
          </cell>
        </row>
        <row r="1291">
          <cell r="D1291" t="str">
            <v>BTL100</v>
          </cell>
          <cell r="I1291">
            <v>0</v>
          </cell>
        </row>
        <row r="1292">
          <cell r="D1292" t="str">
            <v>LN2-M100</v>
          </cell>
          <cell r="I1292">
            <v>0</v>
          </cell>
        </row>
        <row r="1293">
          <cell r="D1293" t="str">
            <v>PUMP</v>
          </cell>
          <cell r="I1293">
            <v>0</v>
          </cell>
        </row>
        <row r="1294">
          <cell r="I1294">
            <v>0</v>
          </cell>
        </row>
        <row r="1295">
          <cell r="I1295">
            <v>0</v>
          </cell>
        </row>
        <row r="1296">
          <cell r="I1296">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Set>
  </externalBook>
</externalLink>
</file>

<file path=xl/externalLinks/externalLink2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ung ten TD"/>
      <sheetName val="khung ten LM7"/>
      <sheetName val="khung ten HC Q3"/>
      <sheetName val="khung ten HC HOAI NHON"/>
      <sheetName val="khung ten HC Hoa Khanh"/>
      <sheetName val="Khung ten TK"/>
      <sheetName val="thong ke"/>
      <sheetName val="Sheet6"/>
      <sheetName val="Sheet7"/>
      <sheetName val="Sheet8"/>
      <sheetName val="Sheet9"/>
      <sheetName val="Sheet10"/>
      <sheetName val="Sheet11"/>
      <sheetName val="Sheet12"/>
      <sheetName val="Sheet13"/>
      <sheetName val="Sheet14"/>
      <sheetName val="Sheet15"/>
      <sheetName val="Sheet16"/>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tcds"/>
      <sheetName val="dienthoai"/>
      <sheetName val="tiendien"/>
      <sheetName val="unchi"/>
      <sheetName val="Sheet1"/>
      <sheetName val="csbchi"/>
      <sheetName val="dsnl2005"/>
      <sheetName val="Sheet3"/>
      <sheetName val="tb3"/>
      <sheetName val="tlinh"/>
      <sheetName val="phicd"/>
      <sheetName val="Thang5"/>
      <sheetName val="thang4"/>
      <sheetName val="thang3"/>
      <sheetName val="Sheet2"/>
      <sheetName val="bangke"/>
      <sheetName val="tangio"/>
      <sheetName val="grtien"/>
      <sheetName val="t1"/>
      <sheetName val="tbhp"/>
      <sheetName val="bkhp"/>
      <sheetName val="XL4Test5"/>
      <sheetName val="thopchung"/>
      <sheetName val="Thopne"/>
      <sheetName val="CLVLne"/>
      <sheetName val="NeXDCB"/>
      <sheetName val="dien"/>
      <sheetName val="Moi"/>
      <sheetName val="BaoChe"/>
      <sheetName val="Phan tich vt"/>
      <sheetName val="TH-XL"/>
      <sheetName val="VL-NC-tubo"/>
      <sheetName val="Go-ne"/>
      <sheetName val="VChuyen"/>
      <sheetName val="PT-Moi"/>
      <sheetName val="SThep"/>
      <sheetName val="VL-NC-SThep"/>
      <sheetName val="TH-Moi"/>
      <sheetName val="TH-Baoche"/>
      <sheetName val="TH-Dien"/>
      <sheetName val="CStinh"/>
      <sheetName val="CL-VL"/>
      <sheetName val="giathanh1"/>
      <sheetName val="Thang 01"/>
      <sheetName val="Thang 02"/>
      <sheetName val="Thang 03"/>
      <sheetName val="Thang 04"/>
      <sheetName val="Thang 05"/>
      <sheetName val="Thang 06"/>
      <sheetName val="2006"/>
      <sheetName val="so sanh SL,CP"/>
      <sheetName val="luy ke thu von"/>
      <sheetName val="So SL"/>
      <sheetName val="So TVon"/>
      <sheetName val="bao cao GD hang quÝ"/>
      <sheetName val="tinhDT"/>
      <sheetName val="XL4Poppy"/>
      <sheetName val="Du_lieu"/>
      <sheetName val="K LUONG duong dby"/>
      <sheetName val="VL-NC TZ0,4"/>
      <sheetName val="sat"/>
      <sheetName val="ptvt"/>
      <sheetName val="TONGHOP"/>
      <sheetName val="ChiTietDZ"/>
      <sheetName val="VuaBT"/>
      <sheetName val="BQ"/>
      <sheetName val="ctdg"/>
      <sheetName val="DM 56"/>
      <sheetName val="Gia VL"/>
      <sheetName val="Ban"/>
      <sheetName val="GS"/>
      <sheetName val="CD"/>
      <sheetName val="331"/>
      <sheetName val="CP"/>
      <sheetName val="Mua"/>
      <sheetName val="TK"/>
      <sheetName val="XNT"/>
      <sheetName val="BH"/>
      <sheetName val="BK MB"/>
      <sheetName val="So Cai"/>
      <sheetName val="Quy"/>
      <sheetName val="Luong"/>
      <sheetName val="NEW-PANEL"/>
      <sheetName val="dtxl"/>
      <sheetName val="Thuc thanh"/>
      <sheetName val="TienLu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 sheetId="13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thanh1m3BT"/>
      <sheetName val="BIA"/>
      <sheetName val="MUCLUC"/>
      <sheetName val="THTONGDT"/>
      <sheetName val="THPDCN"/>
      <sheetName val="THPDDDTT"/>
      <sheetName val="THPTBDC"/>
      <sheetName val="THPTRHB"/>
      <sheetName val="THPTRPP"/>
      <sheetName val="THPDDDHT"/>
      <sheetName val="THPHPP"/>
      <sheetName val="THTG"/>
      <sheetName val="THDGCNG"/>
      <sheetName val="CHITIET CNg"/>
      <sheetName val="THDG- DDTT"/>
      <sheetName val="CHITIETDDTT"/>
      <sheetName val="THDGTBDC"/>
      <sheetName val="CHITIETTBDC"/>
      <sheetName val="Tong_hopTRHB"/>
      <sheetName val="CHITIETTTRHB"/>
      <sheetName val="tonghopTRTREO"/>
      <sheetName val="CHITIETTTRtreo"/>
      <sheetName val="tonghopHT"/>
      <sheetName val="CHITIETDDHT"/>
      <sheetName val="tonghopHPP"/>
      <sheetName val="CHITIETDHPP"/>
      <sheetName val="CHITIETTG"/>
      <sheetName val="DON GIA TRAM (3)"/>
      <sheetName val="HIEUCHINH"/>
      <sheetName val="PT VATTU"/>
    </sheetNames>
    <sheetDataSet>
      <sheetData sheetId="0" refreshError="1">
        <row r="12">
          <cell r="H12">
            <v>260368.02000000002</v>
          </cell>
        </row>
        <row r="22">
          <cell r="H22">
            <v>2426.58</v>
          </cell>
        </row>
        <row r="41">
          <cell r="H41">
            <v>2022.1499999999999</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refreshError="1"/>
      <sheetData sheetId="13" refreshError="1"/>
      <sheetData sheetId="14"/>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sheetData sheetId="26" refreshError="1"/>
      <sheetData sheetId="27"/>
      <sheetData sheetId="28" refreshError="1"/>
      <sheetData sheetId="29" refreshError="1"/>
    </sheetDataSet>
  </externalBook>
</externalLink>
</file>

<file path=xl/externalLinks/externalLink2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TH9"/>
      <sheetName val="TH12"/>
      <sheetName val="Sheet3"/>
      <sheetName val="XL4Poppy"/>
      <sheetName val="cham cong XL (2)"/>
      <sheetName val="cham cong XL"/>
      <sheetName val="chamcong"/>
      <sheetName val="Luong XD"/>
      <sheetName val="L.KHOAN 2 "/>
      <sheetName val="L.KHOAN 2"/>
      <sheetName val="CONGTRINHNHD"/>
      <sheetName val="L. KHOAN"/>
      <sheetName val="Luong XL"/>
      <sheetName val="PHANBOXL"/>
      <sheetName val="PHAN BO"/>
      <sheetName val="Luong XD thang 3"/>
      <sheetName val="CONGTRINHNHD thang3"/>
      <sheetName val="luong QL"/>
      <sheetName val="CONGDOAN "/>
      <sheetName val="CTACPHI"/>
      <sheetName val="00000000"/>
      <sheetName val="ESTI_"/>
      <sheetName val="DI_ESTI"/>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2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67"/>
      <sheetName val="XL4Poppy"/>
      <sheetName val="T.GIANG"/>
      <sheetName val="TTDZ22"/>
      <sheetName val="THCT"/>
      <sheetName val="THDZ0,4"/>
      <sheetName val="TH DZ35"/>
      <sheetName val="THTram"/>
      <sheetName val="TienLu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1"/>
      <sheetName val="CT2"/>
      <sheetName val="Diez"/>
      <sheetName val="dmp"/>
      <sheetName val="D.Muc"/>
      <sheetName val="N(m3)"/>
      <sheetName val="T(m3)"/>
      <sheetName val="tanN"/>
      <sheetName val="tanT"/>
      <sheetName val="T(tkm)"/>
      <sheetName val="X.G"/>
      <sheetName val="t.h"/>
      <sheetName val="CD1"/>
      <sheetName val="CD2"/>
      <sheetName val="XXXXXXXX"/>
      <sheetName val="00000000"/>
      <sheetName val="20000000"/>
      <sheetName val="10000000"/>
      <sheetName val="30000000"/>
      <sheetName val="40000000"/>
      <sheetName val="50000000"/>
      <sheetName val="XXXXXXX1"/>
      <sheetName val="XXXXXXX0"/>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DZ 680"/>
      <sheetName val="TTDZ 679"/>
      <sheetName val="TTDZ 674-lk"/>
      <sheetName val="tonghop"/>
      <sheetName val="LoaiDay"/>
      <sheetName val="TTDZ 676-683"/>
      <sheetName val="TTDZ 678"/>
      <sheetName val="TTDZ 370"/>
      <sheetName val="XL4Poppy"/>
      <sheetName val="dtct cong"/>
      <sheetName val="tra-vat-lieu"/>
      <sheetName val="CT1"/>
    </sheetNames>
    <sheetDataSet>
      <sheetData sheetId="0"/>
      <sheetData sheetId="1"/>
      <sheetData sheetId="2"/>
      <sheetData sheetId="3"/>
      <sheetData sheetId="4" refreshError="1">
        <row r="3">
          <cell r="B3" t="str">
            <v>Lo¹i d©y</v>
          </cell>
          <cell r="C3" t="str">
            <v>Ro</v>
          </cell>
          <cell r="D3" t="str">
            <v>Xo</v>
          </cell>
        </row>
        <row r="4">
          <cell r="B4" t="str">
            <v>AC35</v>
          </cell>
          <cell r="C4">
            <v>0.85</v>
          </cell>
          <cell r="D4">
            <v>0.4</v>
          </cell>
        </row>
        <row r="5">
          <cell r="B5" t="str">
            <v>AC50</v>
          </cell>
          <cell r="C5">
            <v>0.65</v>
          </cell>
          <cell r="D5">
            <v>0.4</v>
          </cell>
        </row>
        <row r="6">
          <cell r="B6" t="str">
            <v>AC70</v>
          </cell>
          <cell r="C6">
            <v>0.46</v>
          </cell>
          <cell r="D6">
            <v>0.4</v>
          </cell>
        </row>
        <row r="7">
          <cell r="B7" t="str">
            <v>AC95</v>
          </cell>
          <cell r="C7">
            <v>0.33</v>
          </cell>
          <cell r="D7">
            <v>0.4</v>
          </cell>
        </row>
        <row r="8">
          <cell r="B8" t="str">
            <v>AC120</v>
          </cell>
          <cell r="C8">
            <v>0.27</v>
          </cell>
          <cell r="D8">
            <v>0.4</v>
          </cell>
        </row>
        <row r="9">
          <cell r="B9" t="str">
            <v>AC150</v>
          </cell>
          <cell r="C9">
            <v>0.21</v>
          </cell>
          <cell r="D9">
            <v>0.4</v>
          </cell>
        </row>
        <row r="10">
          <cell r="B10" t="str">
            <v>AC185</v>
          </cell>
          <cell r="C10">
            <v>0.17</v>
          </cell>
          <cell r="D10">
            <v>0.4</v>
          </cell>
        </row>
      </sheetData>
      <sheetData sheetId="5"/>
      <sheetData sheetId="6"/>
      <sheetData sheetId="7"/>
      <sheetData sheetId="8"/>
      <sheetData sheetId="9" refreshError="1"/>
      <sheetData sheetId="10" refreshError="1"/>
      <sheetData sheetId="11" refreshError="1"/>
    </sheetDataSet>
  </externalBook>
</externalLink>
</file>

<file path=xl/externalLinks/externalLink2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ật ký Excel"/>
      <sheetName val="BC"/>
      <sheetName val="goc 66-73"/>
      <sheetName val="B"/>
      <sheetName val="N nhu cầu"/>
      <sheetName val="Tăng 1210"/>
      <sheetName val="NGUON-NC 5% (1.1.2016) (2)"/>
      <sheetName val="So sánh"/>
      <sheetName val="So sánh (2)"/>
      <sheetName val="4A"/>
      <sheetName val="Check 4a"/>
      <sheetName val="Sheet4"/>
      <sheetName val="QL GD"/>
      <sheetName val="QL CC XA"/>
      <sheetName val="HĐND, CẤP ỦY, CBXNV"/>
      <sheetName val="QL TINH HUYEN 2014"/>
      <sheetName val="QT 2014 Linh vuc"/>
      <sheetName val="QĐ 2041-2016"/>
      <sheetName val="QL TĐ &amp; QT2013"/>
      <sheetName val="QL GD - CU"/>
      <sheetName val="QL GD - 2PA"/>
      <sheetName val="QLHC TINH - CU"/>
      <sheetName val="QLHC TINH -2PA"/>
      <sheetName val="QL XA - CU"/>
      <sheetName val="QL XA - 2PA"/>
      <sheetName val="QL hanh chinh tong"/>
      <sheetName val="QL HC tong - 2PA"/>
      <sheetName val="In 1"/>
      <sheetName val="In 2"/>
    </sheetNames>
    <sheetDataSet>
      <sheetData sheetId="0"/>
      <sheetData sheetId="1"/>
      <sheetData sheetId="2"/>
      <sheetData sheetId="3">
        <row r="2">
          <cell r="D2">
            <v>1.05</v>
          </cell>
        </row>
        <row r="3">
          <cell r="D3">
            <v>1.1499999999999999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du toan  "/>
      <sheetName val="chiet tinh vlp-nc-mtc"/>
      <sheetName val="TONG DT"/>
      <sheetName val="Sheet2"/>
      <sheetName val="Sheet4"/>
      <sheetName val="lap dat dien"/>
      <sheetName val="mua thiet bi"/>
      <sheetName val="mua vat lieu "/>
      <sheetName val="QLVH-PCCC"/>
      <sheetName val="Sheet1"/>
      <sheetName val="Van chuyen dien"/>
      <sheetName val="kinh phí XD"/>
      <sheetName val="vl-nc-mtc"/>
      <sheetName val="nha dieu khien+muong   "/>
      <sheetName val="mong cot"/>
      <sheetName val="he thong thoat nuoc"/>
      <sheetName val="muong cap"/>
      <sheetName val="san nen"/>
      <sheetName val="hang rao"/>
      <sheetName val="be dau su co"/>
      <sheetName val="duong o to"/>
      <sheetName val="vc xd"/>
      <sheetName val="di chuyenbmtc-xd"/>
      <sheetName val="hieu chinh"/>
      <sheetName val="phan xay dung"/>
      <sheetName val="TIET DIEN"/>
      <sheetName val="XL4Test5"/>
      <sheetName val=""/>
      <sheetName val="monw cot"/>
      <sheetName val="AH"/>
      <sheetName val="Tong hop danh muc (BCQI)"/>
      <sheetName val="BC. SKH - DT bieu 3"/>
      <sheetName val="BC. SKH - DT bieu 2"/>
      <sheetName val="BC. SKH - DT bieu 1"/>
      <sheetName val="Tong hop nguon"/>
      <sheetName val="Tong hop danh muc"/>
      <sheetName val="XXXXXXXX"/>
      <sheetName val="XXXXXXX0"/>
      <sheetName val="XXXXXXX1"/>
      <sheetName val="XXXXXXXXXXXX"/>
      <sheetName val="XXXXXXXXXXX0"/>
      <sheetName val="VTTBNN-GT"/>
      <sheetName val="Tram500kV"/>
      <sheetName val="DZ500SongMay-TanDinh"/>
      <sheetName val="DZ500PhuMy-SongMay"/>
      <sheetName val="Sheet3"/>
      <sheetName val="kinh ph? XD"/>
      <sheetName val="XL4Poppy"/>
      <sheetName val="TONG HOP"/>
      <sheetName val="20 x 3,4"/>
      <sheetName val="25 x 2,0"/>
      <sheetName val="25 x 3,4"/>
      <sheetName val="30 x 3,4"/>
      <sheetName val="25 x 3,0"/>
      <sheetName val="25 x 3,5"/>
      <sheetName val="35 x 3,9"/>
      <sheetName val="35 x 2,0"/>
      <sheetName val="35 x 4,0"/>
      <sheetName val="35 x 3,3"/>
      <sheetName val="30 x 3,0"/>
      <sheetName val="25 x 3,3"/>
      <sheetName val="Sheet11"/>
      <sheetName val="Sheet10"/>
      <sheetName val="Sheet9"/>
      <sheetName val="Sheet8"/>
      <sheetName val="Sheet7"/>
      <sheetName val="Sheet6"/>
      <sheetName val="BGD-KT-TC"/>
      <sheetName val="LX"/>
      <sheetName val="BAOVE"/>
      <sheetName val="HA NOI"/>
      <sheetName val="Cao su"/>
      <sheetName val="PHONGKD"/>
      <sheetName val="BDHCSU"/>
      <sheetName val="BDHBD"/>
      <sheetName val="CN CK"/>
      <sheetName val="BDHBK"/>
      <sheetName val="DANDAP"/>
      <sheetName val="tam ung"/>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00000000"/>
      <sheetName val="Mau 18"/>
      <sheetName val="Mau 20b"/>
      <sheetName val="Mau 20c"/>
      <sheetName val="Mau 20d"/>
      <sheetName val="Mau 1"/>
      <sheetName val="Mau 2"/>
      <sheetName val="Mau 3"/>
      <sheetName val="Mau 4"/>
      <sheetName val="Mau 5"/>
      <sheetName val="Mau 6"/>
      <sheetName val="Mau 7"/>
      <sheetName val="Mau 8"/>
      <sheetName val="Mau 9"/>
      <sheetName val="Mau 10"/>
      <sheetName val="Mau 11"/>
      <sheetName val="SCL"/>
      <sheetName val="XDCB nam truoc 1"/>
      <sheetName val="XDCB nam truoc 2"/>
      <sheetName val="KH XDCB"/>
      <sheetName val="KH XDCB 1"/>
      <sheetName val="KL XDCB"/>
      <sheetName val="Vat tu"/>
      <sheetName val="Mau 20a"/>
      <sheetName val="Mau 20e"/>
      <sheetName val="Mau 20f"/>
      <sheetName val="BHLD"/>
      <sheetName val="Lao dong"/>
      <sheetName val="Dienke"/>
      <sheetName val="Quoc Phong"/>
      <sheetName val="vien thong 1"/>
      <sheetName val="vien thong 2"/>
      <sheetName val="10000000"/>
      <sheetName val="kinh phي XD"/>
      <sheetName val="Don gia vung III"/>
      <sheetName val="luongKy1"/>
      <sheetName val="luongKy2"/>
      <sheetName val="phu cap"/>
      <sheetName val="Comtrua"/>
      <sheetName val="Thuong Le"/>
      <sheetName val="P.luong (k1)"/>
      <sheetName val="P.luong (k2)"/>
      <sheetName val="Sheet12"/>
      <sheetName val="Sheet13"/>
      <sheetName val="Sheet14"/>
      <sheetName val="Sheet15"/>
      <sheetName val="Sheet16"/>
      <sheetName val="Recovered_Sheet1"/>
      <sheetName val="XXXXXXX2"/>
      <sheetName val="XXXXXXX3"/>
      <sheetName val="TRAM"/>
      <sheetName val="TH PS tang"/>
      <sheetName val="HeSoTangCao"/>
      <sheetName val="ThuyetMinh"/>
      <sheetName val="diengiai"/>
      <sheetName val="Du toan"/>
      <sheetName val="Phan tich vat tu"/>
      <sheetName val="Tong hop vat tu"/>
      <sheetName val="Gia tri vat tu (2)"/>
      <sheetName val="Gia tri vat tu"/>
      <sheetName val="Chenh lech vat tu"/>
      <sheetName val="Chi phi van chuyen"/>
      <sheetName val="Don gia chi tiet"/>
      <sheetName val="Du thau"/>
      <sheetName val="Tong hop kinh phi"/>
      <sheetName val="Tu van Thiet ke"/>
      <sheetName val="Tien do thi cong"/>
      <sheetName val="Bia Ngoai"/>
      <sheetName val="Bia du toan"/>
      <sheetName val="Tro giup"/>
      <sheetName val="Config"/>
      <sheetName val="uniBase"/>
      <sheetName val="vniBase"/>
      <sheetName val="abcBase"/>
      <sheetName val="T11"/>
      <sheetName val="BA TRI 11"/>
      <sheetName val="T12"/>
      <sheetName val="BA TRI 12"/>
      <sheetName val="BA TRI 01"/>
      <sheetName val="T1"/>
      <sheetName val="GIAI TRINH T01"/>
      <sheetName val="GIAI TRINH T02"/>
      <sheetName val="BA TRI 02"/>
      <sheetName val="T2"/>
      <sheetName val="kinh ph?XD"/>
      <sheetName val="DG"/>
      <sheetName val="gvl"/>
      <sheetName val="????"/>
      <sheetName val="B_THCPVLC"/>
      <sheetName val="bia"/>
      <sheetName val="bialot"/>
      <sheetName val="TRBANG"/>
      <sheetName val="cptk (3)"/>
      <sheetName val="CodeHeso"/>
      <sheetName val="N_CHUNG"/>
      <sheetName val="N_TKP"/>
      <sheetName val="D_SLMCT"/>
      <sheetName val="D_SLMTP"/>
      <sheetName val="D_SLVTNC(DT)"/>
      <sheetName val="D_SLVTNC(TK)"/>
      <sheetName val="B_PBTTT"/>
      <sheetName val="B_PBTHT"/>
      <sheetName val="B_KKLXL"/>
      <sheetName val="B_PBTTH"/>
      <sheetName val="B_PBTTT2"/>
      <sheetName val="B_PBTHT2"/>
      <sheetName val="B_KKLXL2"/>
      <sheetName val="B_PTMCT"/>
      <sheetName val="B_THDT (TT05)"/>
      <sheetName val="B_THCPXD(TT05)"/>
      <sheetName val="B_CPK(KHCB)"/>
      <sheetName val="THCPTB (TT05)"/>
      <sheetName val="B_THDTCPXDVT"/>
      <sheetName val="BDTCPXD-TB"/>
      <sheetName val="B_THCPTB"/>
      <sheetName val="B_THCPK"/>
      <sheetName val="D_THCP"/>
      <sheetName val="D_VCBD"/>
      <sheetName val="B_THCPVLNC-MTC(TT03)"/>
      <sheetName val="B_PTVTNC"/>
      <sheetName val="B_THVTNC"/>
      <sheetName val="B_THCPTB-NC-MTC(TT04)"/>
      <sheetName val="B_CPVCDD"/>
      <sheetName val="B_KLVCBD"/>
      <sheetName val="B_VTTBHC(VAT)"/>
      <sheetName val="B_THVTTBHC(VAT)"/>
      <sheetName val="B_VTTBTH"/>
      <sheetName val="TEMP6"/>
      <sheetName val="B_VTTB"/>
      <sheetName val="B_THKP(KHCB)"/>
      <sheetName val="TEMP1"/>
      <sheetName val="TEMP2"/>
      <sheetName val="TEMP3"/>
      <sheetName val="TEMP4"/>
      <sheetName val="TEMP5"/>
      <sheetName val="chitimc"/>
      <sheetName val="CodeConvert"/>
      <sheetName val="Data1"/>
      <sheetName val="Data2"/>
      <sheetName val="CodeUtilities"/>
      <sheetName val="DMNC_QLXD"/>
      <sheetName val="DGMOI"/>
      <sheetName val="DMNC"/>
      <sheetName val="DSMCT"/>
      <sheetName val="CTMTP"/>
      <sheetName val="CTMCT"/>
      <sheetName val="DSMTP"/>
      <sheetName val="NHOMIN"/>
      <sheetName val="단가"/>
      <sheetName val="M 67"/>
      <sheetName val="8A1"/>
      <sheetName val="kinh ph_ XD"/>
      <sheetName val="kinh ph_XD"/>
      <sheetName val="___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
          <cell r="E11">
            <v>48461305.249877535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refreshError="1"/>
      <sheetData sheetId="43" refreshError="1"/>
      <sheetData sheetId="44"/>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sheetData sheetId="255" refreshError="1"/>
      <sheetData sheetId="256" refreshError="1"/>
      <sheetData sheetId="257" refreshError="1"/>
    </sheetDataSet>
  </externalBook>
</externalLink>
</file>

<file path=xl/externalLinks/externalLink2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i trinh"/>
      <sheetName val="Du toan"/>
      <sheetName val="XL4Poppy"/>
      <sheetName val="LoaiDay"/>
    </sheetNames>
    <sheetDataSet>
      <sheetData sheetId="0"/>
      <sheetData sheetId="1"/>
      <sheetData sheetId="2"/>
      <sheetData sheetId="3" refreshError="1"/>
    </sheetDataSet>
  </externalBook>
</externalLink>
</file>

<file path=xl/externalLinks/externalLink2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 (2)"/>
      <sheetName val="DON GIA"/>
      <sheetName val="TONGKE3p"/>
      <sheetName val="TONGKE1p"/>
      <sheetName val="t-h TT1P (2)"/>
      <sheetName val="TDTKP (2)"/>
      <sheetName val="CHITIET VL-NC-TT1p"/>
      <sheetName val="CHITIET VL_NC_TT1p"/>
      <sheetName val="kinh phí XD"/>
    </sheetNames>
    <sheetDataSet>
      <sheetData sheetId="0" refreshError="1"/>
      <sheetData sheetId="1"/>
      <sheetData sheetId="2" refreshError="1"/>
      <sheetData sheetId="3" refreshError="1"/>
      <sheetData sheetId="4" refreshError="1"/>
      <sheetData sheetId="5"/>
      <sheetData sheetId="6"/>
      <sheetData sheetId="7"/>
      <sheetData sheetId="8" refreshError="1"/>
    </sheetDataSet>
  </externalBook>
</externalLink>
</file>

<file path=xl/externalLinks/externalLink2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2)"/>
      <sheetName val="TDTKP (2)"/>
      <sheetName val="t-h TT3P"/>
      <sheetName val="TONG HOP VL-NC"/>
      <sheetName val="CHITIET-TT1p"/>
      <sheetName val="CHITIET VL-NC-DDTT3PHA  (3)"/>
      <sheetName val="VC-3P"/>
      <sheetName val="BETON"/>
      <sheetName val="t-h TT1P (2)"/>
      <sheetName val="VC-1P "/>
      <sheetName val="DON GIA"/>
      <sheetName val="TONG HOP VL-NC (2)"/>
      <sheetName val="t-h TT1P (3)"/>
      <sheetName val="KHOANGVUOT"/>
      <sheetName val="VC-1P  (2)"/>
      <sheetName val="DON GIA DD"/>
      <sheetName val="t-h HA THE"/>
      <sheetName val="TH VL, NC, DDHT "/>
      <sheetName val="HT"/>
      <sheetName val="CHITIET VL-NC-TT1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externalLinks/externalLink2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VL-NC TT"/>
      <sheetName val="TDTKP1"/>
      <sheetName val="CHITIET VL-NC-TT -1p"/>
      <sheetName val="KPVC-BD "/>
      <sheetName val="DON GIA"/>
      <sheetName val="DAY TT &amp; TD"/>
      <sheetName val="DD 3P 22KV K5"/>
      <sheetName val="TH-THT"/>
      <sheetName val="Gia thanh NCvanchuyen 1m3 beton"/>
      <sheetName val="Gia thanh 1m3 beton"/>
      <sheetName val="CHITIET HA THE"/>
      <sheetName val="TONG HOP VL-NC HT"/>
      <sheetName val="CHITIET VL_NC_TT _1p"/>
      <sheetName val="H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JHFGJGXBGCCNCVCCVVCVCC2"/>
      <sheetName val="#REF"/>
      <sheetName val="_REF"/>
      <sheetName val="MTP"/>
    </sheetNames>
    <sheetDataSet>
      <sheetData sheetId="0" refreshError="1"/>
      <sheetData sheetId="1" refreshError="1"/>
      <sheetData sheetId="2" refreshError="1"/>
      <sheetData sheetId="3" refreshError="1"/>
    </sheetDataSet>
  </externalBook>
</externalLink>
</file>

<file path=xl/externalLinks/externalLink2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 TRAM"/>
      <sheetName val="DON GIA"/>
      <sheetName val="Gia thanh 1m3 beton"/>
      <sheetName val="VLP gia cong cot thep"/>
      <sheetName val="GT DV CONG TAC (2)"/>
      <sheetName val="Bang chi tiet VL,NC,MTC"/>
      <sheetName val="Bieu gia tien chuoi phu kien"/>
      <sheetName val="CHITIET VL-NC-TT-3p"/>
      <sheetName val="CHITIET VL-NC-TT -1p"/>
      <sheetName val="KPVC-BD "/>
      <sheetName val="TONG HOP VL-NC TT"/>
      <sheetName val="DEN BU"/>
      <sheetName val="TDTKP1 (3)"/>
      <sheetName val="THTD"/>
      <sheetName val="TH VL, NC, MTC (2)"/>
      <sheetName val="BIA"/>
      <sheetName val="TH-THT DL"/>
      <sheetName val="CT THT"/>
      <sheetName val="TH-THT KH"/>
      <sheetName val="CHITIET VL_NC_TT_3p"/>
      <sheetName val="CHITIET VL_NC_TT _1p"/>
      <sheetName val="TDTKP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luc2"/>
      <sheetName val="phuluc1"/>
      <sheetName val="t-h dau noi"/>
      <sheetName val="t-h dau noi (2)"/>
      <sheetName val="TONG HOP VL-NC"/>
      <sheetName val="DON GIA"/>
      <sheetName val="tkp"/>
      <sheetName val="vl-nc-mtc-nhanhre"/>
      <sheetName val="LKVT (3)"/>
      <sheetName val="CHITIET VL-NC (2)"/>
      <sheetName val="CHITIET VL-NC"/>
      <sheetName val="TONG HOP VL-NC (2)"/>
      <sheetName val="TDTKP"/>
      <sheetName val="TONGKE3p"/>
      <sheetName val="CHITIET VL_NC"/>
      <sheetName val="CHITIET VL-NC-TT -1p"/>
      <sheetName val="CHITIET VL-NC-TT-3p"/>
    </sheetNames>
    <sheetDataSet>
      <sheetData sheetId="0"/>
      <sheetData sheetId="1"/>
      <sheetData sheetId="2"/>
      <sheetData sheetId="3"/>
      <sheetData sheetId="4"/>
      <sheetData sheetId="5"/>
      <sheetData sheetId="6"/>
      <sheetData sheetId="7"/>
      <sheetData sheetId="8"/>
      <sheetData sheetId="9"/>
      <sheetData sheetId="10" refreshError="1">
        <row r="103">
          <cell r="G103">
            <v>350000</v>
          </cell>
        </row>
        <row r="107">
          <cell r="G107">
            <v>171639.94999999998</v>
          </cell>
        </row>
        <row r="120">
          <cell r="G120">
            <v>350000</v>
          </cell>
        </row>
        <row r="124">
          <cell r="G124">
            <v>199400.14999999997</v>
          </cell>
        </row>
        <row r="136">
          <cell r="G136">
            <v>416500</v>
          </cell>
        </row>
        <row r="141">
          <cell r="G141">
            <v>115954.28999999998</v>
          </cell>
        </row>
        <row r="157">
          <cell r="G157">
            <v>416500</v>
          </cell>
        </row>
        <row r="162">
          <cell r="G162">
            <v>119657.68999999997</v>
          </cell>
        </row>
        <row r="217">
          <cell r="G217">
            <v>450000</v>
          </cell>
        </row>
        <row r="222">
          <cell r="G222">
            <v>204780.5</v>
          </cell>
        </row>
      </sheetData>
      <sheetData sheetId="11"/>
      <sheetData sheetId="12"/>
      <sheetData sheetId="13"/>
      <sheetData sheetId="14"/>
      <sheetData sheetId="15" refreshError="1"/>
      <sheetData sheetId="16" refreshError="1"/>
    </sheetDataSet>
  </externalBook>
</externalLink>
</file>

<file path=xl/externalLinks/externalLink2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P-1"/>
      <sheetName val="KP-2"/>
      <sheetName val="TB-ch.doc"/>
      <sheetName val="LD-ch.doc"/>
      <sheetName val="san-nen"/>
      <sheetName val="NDK"/>
      <sheetName val="NT"/>
      <sheetName val="NTC"/>
      <sheetName val="TN-HC"/>
      <sheetName val="dau-noi"/>
      <sheetName val="san-nen-SS"/>
      <sheetName val="XL4Poppy"/>
      <sheetName val="K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26">
          <cell r="A26" t="b">
            <v>1</v>
          </cell>
        </row>
      </sheetData>
      <sheetData sheetId="12" refreshError="1"/>
    </sheetDataSet>
  </externalBook>
</externalLink>
</file>

<file path=xl/externalLinks/externalLink2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SCT"/>
      <sheetName val="XXXXXXXX"/>
      <sheetName val="Giai trinh"/>
    </sheetNames>
    <sheetDataSet>
      <sheetData sheetId="0"/>
      <sheetData sheetId="1" refreshError="1">
        <row r="7">
          <cell r="O7" t="str">
            <v>Thµnh tiÒn</v>
          </cell>
        </row>
        <row r="10">
          <cell r="O10">
            <v>100000</v>
          </cell>
        </row>
        <row r="11">
          <cell r="O11">
            <v>40000000</v>
          </cell>
        </row>
        <row r="12">
          <cell r="O12">
            <v>100000</v>
          </cell>
        </row>
        <row r="13">
          <cell r="O13">
            <v>1000000</v>
          </cell>
        </row>
        <row r="14">
          <cell r="O14">
            <v>10000</v>
          </cell>
        </row>
        <row r="15">
          <cell r="O15">
            <v>40000</v>
          </cell>
        </row>
        <row r="16">
          <cell r="O16">
            <v>10000000</v>
          </cell>
        </row>
        <row r="17">
          <cell r="O17">
            <v>0</v>
          </cell>
        </row>
        <row r="18">
          <cell r="O18">
            <v>0</v>
          </cell>
        </row>
        <row r="19">
          <cell r="O19">
            <v>0</v>
          </cell>
        </row>
        <row r="20">
          <cell r="O20">
            <v>0</v>
          </cell>
        </row>
        <row r="23">
          <cell r="O23">
            <v>1</v>
          </cell>
        </row>
      </sheetData>
      <sheetData sheetId="2"/>
      <sheetData sheetId="3" refreshError="1"/>
    </sheetDataSet>
  </externalBook>
</externalLink>
</file>

<file path=xl/externalLinks/externalLink2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 (2)"/>
      <sheetName val="lkbv"/>
      <sheetName val="TONGKE3p"/>
      <sheetName val="TDTKP (2)"/>
      <sheetName val="CHITIET VL-NC-TT1p"/>
      <sheetName val="t-h TT3P"/>
      <sheetName val="CHITIET VL-NC-DDTT3PHA  (2)"/>
      <sheetName val="VC DD3PHA THANHPHUOC"/>
      <sheetName val="Sheet2 (2)"/>
      <sheetName val="Sheet2"/>
      <sheetName val="DON GIA"/>
      <sheetName val="CHITIET VL-NC-DDTT3PHA  (3)"/>
      <sheetName val="TONG HOP VL-NC"/>
      <sheetName val="CHITIET-TT1p"/>
      <sheetName val="VC DD1PHA "/>
      <sheetName val="t-h TT1P (2)"/>
      <sheetName val="CHITIET VL-NC-DDTT3PHA "/>
      <sheetName val="TDTKP _2_"/>
      <sheetName val="CHITIET VL_NC_TT1p"/>
      <sheetName val="CHITIET VL_NC_DDTT3PHA "/>
      <sheetName val="Dinh Muc VT"/>
      <sheetName val="Tien Luong"/>
    </sheetNames>
    <sheetDataSet>
      <sheetData sheetId="0"/>
      <sheetData sheetId="1"/>
      <sheetData sheetId="2" refreshError="1">
        <row r="110">
          <cell r="Y110">
            <v>0</v>
          </cell>
        </row>
      </sheetData>
      <sheetData sheetId="3"/>
      <sheetData sheetId="4" refreshError="1">
        <row r="245">
          <cell r="G245">
            <v>546270.25</v>
          </cell>
        </row>
      </sheetData>
      <sheetData sheetId="5"/>
      <sheetData sheetId="6"/>
      <sheetData sheetId="7"/>
      <sheetData sheetId="8"/>
      <sheetData sheetId="9"/>
      <sheetData sheetId="10"/>
      <sheetData sheetId="11"/>
      <sheetData sheetId="12"/>
      <sheetData sheetId="13"/>
      <sheetData sheetId="14"/>
      <sheetData sheetId="15"/>
      <sheetData sheetId="16" refreshError="1">
        <row r="426">
          <cell r="G426">
            <v>103996.70000000001</v>
          </cell>
        </row>
      </sheetData>
      <sheetData sheetId="17"/>
      <sheetData sheetId="18"/>
      <sheetData sheetId="19"/>
      <sheetData sheetId="20" refreshError="1"/>
      <sheetData sheetId="21" refreshError="1"/>
    </sheetDataSet>
  </externalBook>
</externalLink>
</file>

<file path=xl/externalLinks/externalLink2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 val="thtdt"/>
      <sheetName val="thcpk"/>
      <sheetName val="tntdia"/>
      <sheetName val="th"/>
      <sheetName val="thxlk"/>
      <sheetName val="vldien"/>
      <sheetName val="ctivldi"/>
      <sheetName val="cticot"/>
      <sheetName val="vcdd"/>
      <sheetName val="chenh"/>
      <sheetName val="vc"/>
      <sheetName val="ciment"/>
      <sheetName val="cpdbu"/>
      <sheetName val="kl"/>
      <sheetName val="dd"/>
      <sheetName val="vlchi"/>
      <sheetName val="klvldien"/>
      <sheetName val="culi 2"/>
      <sheetName val="culi"/>
      <sheetName val="dg"/>
      <sheetName val="Sheet16"/>
      <sheetName val="TDTKP (2)"/>
      <sheetName val="TONGKE3p"/>
      <sheetName val="CHITIET VL-NC-DDTT3PHA "/>
      <sheetName val="CHITIET VL-NC-TT1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2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 tong"/>
      <sheetName val="Chiet tinh"/>
      <sheetName val="Chi tiet"/>
      <sheetName val="Tong hop"/>
      <sheetName val="XL4Poppy"/>
    </sheetNames>
    <sheetDataSet>
      <sheetData sheetId="0"/>
      <sheetData sheetId="1"/>
      <sheetData sheetId="2"/>
      <sheetData sheetId="3"/>
      <sheetData sheetId="4" refreshError="1">
        <row r="27">
          <cell r="C27" t="e">
            <v>#N/A</v>
          </cell>
        </row>
      </sheetData>
    </sheetDataSet>
  </externalBook>
</externalLink>
</file>

<file path=xl/externalLinks/externalLink2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VL"/>
      <sheetName val="CHITIET"/>
      <sheetName val="DONGIA"/>
      <sheetName val="CD-NamHa"/>
      <sheetName val="TDinh  (2)"/>
      <sheetName val="TBducday"/>
      <sheetName val="DG MATCAU"/>
      <sheetName val="SupperT"/>
      <sheetName val="Cauchinh"/>
      <sheetName val="Sheet1"/>
      <sheetName val="TDinh "/>
      <sheetName val="LoaiDay"/>
      <sheetName val="DG "/>
      <sheetName val="BOQ-1"/>
      <sheetName val="SCT"/>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Set>
  </externalBook>
</externalLink>
</file>

<file path=xl/externalLinks/externalLink2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sheetName val="TNHCHINH"/>
      <sheetName val="dtxl"/>
    </sheetNames>
    <sheetDataSet>
      <sheetData sheetId="0"/>
      <sheetData sheetId="1" refreshError="1">
        <row r="38">
          <cell r="I38">
            <v>3796545</v>
          </cell>
          <cell r="J38">
            <v>7140136</v>
          </cell>
          <cell r="K38">
            <v>6113655</v>
          </cell>
        </row>
      </sheetData>
      <sheetData sheetId="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mc"/>
      <sheetName val="dtxl"/>
      <sheetName val="thopxlc"/>
      <sheetName val="thxlk"/>
      <sheetName val="vldien"/>
      <sheetName val="vlcaqu"/>
      <sheetName val="dien"/>
      <sheetName val="vcdd"/>
      <sheetName val="vcdn"/>
      <sheetName val="beton"/>
      <sheetName val="cpdbu"/>
      <sheetName val="chenh"/>
      <sheetName val="dg1"/>
      <sheetName val="ESTI."/>
      <sheetName val="DI-ESTI"/>
      <sheetName val="Sheet1"/>
      <sheetName val="Sheet2"/>
      <sheetName val="Sheet3"/>
      <sheetName val="00000000"/>
      <sheetName val=""/>
      <sheetName val="TMDT1"/>
      <sheetName val="CFXL"/>
      <sheetName val="THTB"/>
      <sheetName val="THCFK"/>
      <sheetName val="KLC"/>
      <sheetName val="Pvon_laivay"/>
      <sheetName val="Khaitoan"/>
      <sheetName val="DZ"/>
      <sheetName val="MSTB"/>
      <sheetName val="CFTK"/>
      <sheetName val="CFTV"/>
      <sheetName val="DGTH"/>
      <sheetName val="VLHTXL"/>
      <sheetName val="KTDA"/>
      <sheetName val="KTCAT"/>
      <sheetName val="Cuoc"/>
      <sheetName val="LuongZaHung"/>
      <sheetName val="MTC"/>
      <sheetName val="Gia-NSang"/>
      <sheetName val="CP tr-tron"/>
      <sheetName val="CTDG"/>
      <sheetName val="ML"/>
      <sheetName val="KLSSanh"/>
      <sheetName val="SosanhPA"/>
      <sheetName val="Phanvon"/>
      <sheetName val="&lt;oin&gt;"/>
      <sheetName val="5"/>
      <sheetName val="XD"/>
      <sheetName val="6"/>
      <sheetName val="KL"/>
      <sheetName val="NCKT"/>
      <sheetName val="VLP"/>
      <sheetName val="Luong"/>
      <sheetName val="Tro gi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2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sheetName val="TONGKE3p "/>
      <sheetName val="DEN-DUONG"/>
      <sheetName val="CHITIET VL-NC-TT"/>
      <sheetName val="TONG HOP VL-NC"/>
      <sheetName val="KPVC-BD"/>
      <sheetName val="LKVT-TB-TR "/>
      <sheetName val="LKVL-CK-22"/>
      <sheetName val="LK-VT-CS"/>
      <sheetName val="LK-BAN VE "/>
      <sheetName val="TDTKP"/>
      <sheetName val="TNHCHINH"/>
    </sheetNames>
    <sheetDataSet>
      <sheetData sheetId="0"/>
      <sheetData sheetId="1" refreshError="1">
        <row r="295">
          <cell r="C295">
            <v>9610</v>
          </cell>
          <cell r="T295">
            <v>12</v>
          </cell>
          <cell r="U295">
            <v>9</v>
          </cell>
        </row>
      </sheetData>
      <sheetData sheetId="2"/>
      <sheetData sheetId="3"/>
      <sheetData sheetId="4"/>
      <sheetData sheetId="5"/>
      <sheetData sheetId="6"/>
      <sheetData sheetId="7"/>
      <sheetData sheetId="8"/>
      <sheetData sheetId="9"/>
      <sheetData sheetId="10" refreshError="1">
        <row r="44">
          <cell r="E44" t="e">
            <v>#NAME?</v>
          </cell>
          <cell r="F44" t="e">
            <v>#NAME?</v>
          </cell>
          <cell r="G44">
            <v>2272217561.4542689</v>
          </cell>
        </row>
      </sheetData>
      <sheetData sheetId="11" refreshError="1"/>
    </sheetDataSet>
  </externalBook>
</externalLink>
</file>

<file path=xl/externalLinks/externalLink2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QT"/>
      <sheetName val="bia"/>
      <sheetName val="THTT"/>
      <sheetName val="TH"/>
      <sheetName val="TH§Z6Kv"/>
      <sheetName val="VLNCZ6kV"/>
      <sheetName val="CTDZ 6kV"/>
      <sheetName val="THTBA"/>
      <sheetName val="VLNCTBA"/>
      <sheetName val="CTTBA"/>
      <sheetName val="THdz0,4"/>
      <sheetName val="Vlncdz0,4cto"/>
      <sheetName val="CTDZ 0.4+cto"/>
      <sheetName val="TH6- 1"/>
      <sheetName val="vlnc6-1"/>
      <sheetName val="ct6-1"/>
      <sheetName val="THTBA-1"/>
      <sheetName val="vlnctba-1"/>
      <sheetName val="cttba-1"/>
      <sheetName val="th0,4-1"/>
      <sheetName val="vlnc0,4cto-1"/>
      <sheetName val="ct0,4cto-1"/>
      <sheetName val="vc"/>
      <sheetName val="CTbe tong"/>
      <sheetName val="Trongluong"/>
      <sheetName val="XXXXXXXX"/>
      <sheetName val="XXXXXXX0"/>
      <sheetName val="XL4Poppy"/>
      <sheetName val="CTDZ 0_4_cto"/>
      <sheetName val="TNHCHINH"/>
      <sheetName val="BC.TN"/>
      <sheetName val="MSTN"/>
      <sheetName val="Bai 5.1"/>
      <sheetName val="TONGKE3p "/>
      <sheetName val="TDTK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n bu"/>
      <sheetName val="CPthietke"/>
      <sheetName val="chitieu"/>
      <sheetName val="NC"/>
      <sheetName val="may"/>
      <sheetName val="pc"/>
      <sheetName val="th"/>
      <sheetName val="THKP"/>
      <sheetName val="DTCT(1) "/>
      <sheetName val="buvl"/>
      <sheetName val="dbu"/>
      <sheetName val="vua (n)"/>
      <sheetName val="vua(c)"/>
      <sheetName val="vl"/>
      <sheetName val="ss"/>
      <sheetName val="ATGT"/>
      <sheetName val="ranh+he"/>
      <sheetName val="cong"/>
      <sheetName val="mat"/>
      <sheetName val="DGnen "/>
      <sheetName val="00000000"/>
      <sheetName val="vua_c_"/>
      <sheetName val=""/>
      <sheetName val="CHITIET"/>
      <sheetName val="CTbe tong"/>
      <sheetName val="CTDZ 0.4+cto"/>
      <sheetName val="ptdg"/>
    </sheetNames>
    <sheetDataSet>
      <sheetData sheetId="0"/>
      <sheetData sheetId="1"/>
      <sheetData sheetId="2"/>
      <sheetData sheetId="3" refreshError="1">
        <row r="7">
          <cell r="E7">
            <v>12099</v>
          </cell>
        </row>
        <row r="8">
          <cell r="E8">
            <v>12413</v>
          </cell>
        </row>
        <row r="10">
          <cell r="E10">
            <v>12971</v>
          </cell>
          <cell r="F10">
            <v>12971</v>
          </cell>
        </row>
        <row r="11">
          <cell r="E11">
            <v>13194</v>
          </cell>
          <cell r="F11">
            <v>13194</v>
          </cell>
        </row>
        <row r="14">
          <cell r="E14">
            <v>14925</v>
          </cell>
        </row>
      </sheetData>
      <sheetData sheetId="4"/>
      <sheetData sheetId="5"/>
      <sheetData sheetId="6"/>
      <sheetData sheetId="7"/>
      <sheetData sheetId="8"/>
      <sheetData sheetId="9"/>
      <sheetData sheetId="10"/>
      <sheetData sheetId="11"/>
      <sheetData sheetId="12" refreshError="1">
        <row r="8">
          <cell r="G8">
            <v>329297.28000000003</v>
          </cell>
        </row>
        <row r="23">
          <cell r="G23">
            <v>244630.46</v>
          </cell>
        </row>
        <row r="29">
          <cell r="G29">
            <v>339076.93</v>
          </cell>
        </row>
        <row r="47">
          <cell r="G47">
            <v>300051.58499999996</v>
          </cell>
        </row>
        <row r="59">
          <cell r="G59">
            <v>250093.53499999997</v>
          </cell>
        </row>
      </sheetData>
      <sheetData sheetId="13" refreshError="1"/>
      <sheetData sheetId="14"/>
      <sheetData sheetId="15"/>
      <sheetData sheetId="16" refreshError="1"/>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Set>
  </externalBook>
</externalLink>
</file>

<file path=xl/externalLinks/externalLink2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n cong"/>
      <sheetName val="vienvia"/>
      <sheetName val="gom"/>
      <sheetName val="coc cat"/>
      <sheetName val="coc cat (G1)"/>
      <sheetName val="chitieu"/>
      <sheetName val="coc cat (2)"/>
      <sheetName val="DTCTduong"/>
      <sheetName val="TH coc cat"/>
      <sheetName val="TH coc cat (G1)"/>
      <sheetName val="TH coc cat (G2)"/>
      <sheetName val="chi phi khac"/>
      <sheetName val="den bu"/>
      <sheetName val="00000000"/>
      <sheetName val="10000000"/>
      <sheetName val="XXXXXXXX"/>
      <sheetName val="XXXXXXX0"/>
      <sheetName val="XXXXXXX1"/>
      <sheetName val="NC"/>
      <sheetName val="Abutment"/>
      <sheetName val="dg"/>
      <sheetName val="13.BANG CT"/>
      <sheetName val="14.MMUS GIUA NHIP"/>
      <sheetName val="4.HSPBngang"/>
      <sheetName val="6.Tinh tai"/>
      <sheetName val="2 NSl"/>
      <sheetName val="17.US CHU tho a_b"/>
      <sheetName val="15.MMUS GOI"/>
      <sheetName val="CHITIET"/>
      <sheetName val="CTbe tong"/>
      <sheetName val="CTDZ 0.4+ct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表"/>
      <sheetName val="比較表 (2)"/>
      <sheetName val="MH比較表"/>
      <sheetName val="ENG比較表 (2)"/>
      <sheetName val="Sheet3"/>
      <sheetName val="00000000"/>
      <sheetName val="10000000"/>
      <sheetName val="20000000"/>
      <sheetName val="KSTK"/>
      <sheetName val="CVC"/>
      <sheetName val="CLVT"/>
      <sheetName val="vatTu"/>
      <sheetName val="STKLD"/>
      <sheetName val="SoBac"/>
      <sheetName val="DUOI"/>
      <sheetName val="XL4Poppy"/>
      <sheetName val="QL6A"/>
      <sheetName val="QL32"/>
      <sheetName val="QL1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Quý I.2001"/>
      <sheetName val="Quý II .2001"/>
      <sheetName val="Quý III.2001"/>
      <sheetName val="T10"/>
      <sheetName val="T11"/>
      <sheetName val="T12.2001"/>
      <sheetName val="Quý IV.2001"/>
      <sheetName val="Nam 2001"/>
      <sheetName val="DoiT"/>
      <sheetName val="Da NThu"/>
      <sheetName val="HBT"/>
      <sheetName val="SCL - 01"/>
      <sheetName val="XDCB - 00"/>
      <sheetName val="SCL-2000"/>
      <sheetName val="2000"/>
      <sheetName val="KtoanHBT"/>
      <sheetName val="BB"/>
      <sheetName val="KH"/>
      <sheetName val="TH"/>
      <sheetName val="Sheet2"/>
      <sheetName val="Sheet1"/>
      <sheetName val="Btong"/>
      <sheetName val="CTiet"/>
      <sheetName val="Thop VL"/>
      <sheetName val="VC"/>
      <sheetName val="THDT"/>
      <sheetName val="LKVL"/>
      <sheetName val="TKVL"/>
      <sheetName val="TH VL"/>
      <sheetName val="TH-1"/>
      <sheetName val="TH-DT"/>
      <sheetName val="QT3"/>
      <sheetName val="QT4"/>
      <sheetName val="TONGXL"/>
      <sheetName val="DON GIA CHI TIET TL"/>
      <sheetName val="DD35"/>
      <sheetName val="TBA35"/>
      <sheetName val="TH quyettoan"/>
      <sheetName val="biaQT"/>
      <sheetName val="TKe"/>
      <sheetName val="ks-tk"/>
      <sheetName val="dtctiet"/>
      <sheetName val="Cong"/>
      <sheetName val="thnen"/>
      <sheetName val="klnen"/>
      <sheetName val="DONGIA-NGHIAKY"/>
      <sheetName val="d c1"/>
      <sheetName val="d c2"/>
      <sheetName val="VL-NC-M"/>
      <sheetName val="22KV"/>
      <sheetName val="CT-TBA"/>
      <sheetName val="CT-TN"/>
      <sheetName val="DTCT KSTK"/>
      <sheetName val="THKS"/>
      <sheetName val="DTCTKS"/>
      <sheetName val="00000001"/>
      <sheetName val="XL4Test5"/>
      <sheetName val="PTho"/>
      <sheetName val="MTe"/>
      <sheetName val="SHo"/>
      <sheetName val="TDuong"/>
      <sheetName val="ThanUyen"/>
      <sheetName val="Nganh"/>
      <sheetName val="BQLDA"/>
      <sheetName val="DC1605"/>
      <sheetName val="DcnamTV"/>
      <sheetName val="ppnamdaibieu"/>
      <sheetName val="TyleAdreyanop"/>
      <sheetName val="ppAdreyanop"/>
      <sheetName val="ketqua"/>
      <sheetName val="maxminth"/>
      <sheetName val="XXXXXXXX"/>
      <sheetName val="NAM2002"/>
      <sheetName val="QI-02"/>
      <sheetName val="QUYII-02 "/>
      <sheetName val="QUYIII"/>
      <sheetName val="QUYIV-12"/>
      <sheetName val="QUYIV-11"/>
      <sheetName val="_x0000_畑⃽⹉〲㄰_x000c_儀ﵵ䤠⁉㈮〰ఱ_x0000_畑⃽滯⁧㔲欠⥧̂_x0000_潢匀敨瑥ز_x0000_桓"/>
      <sheetName val="Dthu noi bo"/>
      <sheetName val="Dieu chinh Dthu"/>
      <sheetName val="Doanh thu SX#"/>
      <sheetName val="Du toan"/>
      <sheetName val="Phan tich vat tu"/>
      <sheetName val="Tong hop vat tu"/>
      <sheetName val="Gia tri vat tu"/>
      <sheetName val="Chenh lech vat tu"/>
      <sheetName val="Chi phi van chuyen"/>
      <sheetName val="Don gia chi tiet"/>
      <sheetName val="Du thau"/>
      <sheetName val="Tong hop kinh phi"/>
      <sheetName val="Tu van Thiet ke"/>
      <sheetName val="Tien do thi cong"/>
      <sheetName val="Bia du toan"/>
      <sheetName val="Tro giup"/>
      <sheetName val="Config"/>
      <sheetName val="T1"/>
      <sheetName val="T 2"/>
      <sheetName val="t 3"/>
      <sheetName val="t4"/>
      <sheetName val="t5"/>
      <sheetName val="t6"/>
      <sheetName val="t7"/>
      <sheetName val="t8"/>
      <sheetName val="t9"/>
      <sheetName val="t12-1"/>
      <sheetName val="cong no cuoi ky"/>
      <sheetName val="TH03"/>
      <sheetName val="Gia "/>
      <sheetName val="TONGHOPTHAU"/>
      <sheetName val="CLVT cau tau"/>
      <sheetName val="BUVC cau tau"/>
      <sheetName val="CLVT ke"/>
      <sheetName val="CLVT bai nua nghieng"/>
      <sheetName val="BVC ke"/>
      <sheetName val="Bu van chuyen ben nua nghieng"/>
      <sheetName val="CHITIETTHAU"/>
      <sheetName val="CLGXS"/>
      <sheetName val="thasat"/>
      <sheetName val="P.TAIVU"/>
      <sheetName val="Chart1"/>
      <sheetName val="TCHC"/>
      <sheetName val="CT45-3"/>
      <sheetName val="CT TR THDHA"/>
      <sheetName val="CT KHU CTSMY"/>
      <sheetName val="CT DNGHE DVVL"/>
      <sheetName val="CT TR NBLOAN"/>
      <sheetName val="SGIANH T3"/>
      <sheetName val="CT NMXMSG T9"/>
      <sheetName val="CT NMXM SGIANH"/>
      <sheetName val="TO COKHI"/>
      <sheetName val="CNUOC NTP"/>
      <sheetName val="NGAV CN2"/>
      <sheetName val="NGAV BVE"/>
      <sheetName val="NGIO AVUONG CN1"/>
      <sheetName val="NGIO AVUONG-KT"/>
      <sheetName val="N GioSGIANH"/>
      <sheetName val="Ngoaigio"/>
      <sheetName val="CT T D A.VUONG KT-LXE"/>
      <sheetName val="gia cong cokhi "/>
      <sheetName val="CT KENH N10-11"/>
      <sheetName val="DNNThach"/>
      <sheetName val="CT BVSONTINH"/>
      <sheetName val="CT TRUONG TSON"/>
      <sheetName val="CTCN CHOHK"/>
      <sheetName val="Thuong tet"/>
      <sheetName val="CTTTDDDC"/>
      <sheetName val="CT TTDDAC DIA CHINH"/>
      <sheetName val="CT VKS Son Tay"/>
      <sheetName val="CT AV-BVE-CDUONG"/>
      <sheetName val="CT A.VUONG CN"/>
      <sheetName val="PTCHC BSUNG"/>
      <sheetName val="PKT LUONG OM"/>
      <sheetName val="PKT"/>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Mar1"/>
      <sheetName val="Mar3"/>
      <sheetName val="Mar4"/>
      <sheetName val="Mar5"/>
      <sheetName val="Mar6"/>
      <sheetName val="Mar7"/>
      <sheetName val="Mar8"/>
      <sheetName val="Mar10"/>
      <sheetName val="Mar11"/>
      <sheetName val="Mar12"/>
      <sheetName val="Mar13"/>
      <sheetName val="Mar14"/>
      <sheetName val="Mar15"/>
      <sheetName val="Mar17"/>
      <sheetName val="Mar18"/>
      <sheetName val="Mar19"/>
      <sheetName val="Mar20"/>
      <sheetName val="Mar21"/>
      <sheetName val="Mar22"/>
      <sheetName val="Mar24"/>
      <sheetName val="Mar25"/>
      <sheetName val="Mar26"/>
      <sheetName val="Mar27"/>
      <sheetName val="Mar28"/>
      <sheetName val="Mar29"/>
      <sheetName val="Mar31"/>
      <sheetName val="Mar31 (2)"/>
      <sheetName val="Outlets"/>
      <sheetName val="PGs"/>
      <sheetName val="NAM"/>
      <sheetName val="HUNG"/>
      <sheetName val="HAI"/>
      <sheetName val="LAM"/>
      <sheetName val="Bang gia"/>
      <sheetName val="HANG TIEN BAO"/>
      <sheetName val="TH NHAP TON"/>
      <sheetName val="TH BAN"/>
      <sheetName val="t10-9"/>
      <sheetName val="t9-8"/>
      <sheetName val="tk cty"/>
      <sheetName val="T2"/>
      <sheetName val="T3"/>
      <sheetName val="T12"/>
      <sheetName val="bieu so2a (2)"/>
      <sheetName val="bieu so2b (2)"/>
      <sheetName val="Bieu so 2c"/>
      <sheetName val="Bieu so 2d"/>
      <sheetName val="mau 4a (2)"/>
      <sheetName val="mau 4b (2)"/>
      <sheetName val="bieu so4c (2)"/>
      <sheetName val="mau 6a"/>
      <sheetName val="bieu so6b"/>
      <sheetName val="mau 8a "/>
      <sheetName val="mau 8b "/>
      <sheetName val="bieu so8C "/>
      <sheetName val="phu cap dai bieu HDND 2005"/>
      <sheetName val="bieu so2b mau don vi "/>
      <sheetName val="HSMT-02"/>
      <sheetName val="KD"/>
      <sheetName val="HTTC-01"/>
      <sheetName val="KCB-01"/>
      <sheetName val="HTTC-02"/>
      <sheetName val="KCB-02"/>
      <sheetName val="HTTC-03"/>
      <sheetName val="KCB-03"/>
      <sheetName val="PHUONG"/>
      <sheetName val="HAO"/>
      <sheetName val="KIET"/>
      <sheetName val="ANH"/>
      <sheetName val="HUYNH"/>
      <sheetName val="TONGHOP"/>
      <sheetName val="TONKHO"/>
      <sheetName val="BANLE"/>
      <sheetName val="NHAPKHO"/>
      <sheetName val="Hoan thanh"/>
      <sheetName val="Khoach"/>
      <sheetName val="hoan th 15"/>
      <sheetName val="Khoach 15"/>
      <sheetName val="HT 22"/>
      <sheetName val="KH 22"/>
      <sheetName val="KH29"/>
      <sheetName val="KH T8"/>
      <sheetName val="Kh48"/>
      <sheetName val="Ht 48"/>
      <sheetName val="Ht128"/>
      <sheetName val="ht12"/>
      <sheetName val="Kh 12"/>
      <sheetName val="ht 20-10"/>
      <sheetName val="kh20-10"/>
      <sheetName val="Kh 6-10"/>
      <sheetName val="06-10"/>
      <sheetName val="29-9"/>
      <sheetName val="22-9"/>
      <sheetName val="16-9"/>
      <sheetName val="8-9"/>
      <sheetName val="1-9"/>
      <sheetName val="26-8"/>
      <sheetName val="n198"/>
      <sheetName val="kh128"/>
      <sheetName val="HT29"/>
      <sheetName val="KE PHI"/>
      <sheetName val="KE THUE"/>
      <sheetName val="KE CHI PHI"/>
      <sheetName val="TINH GIA THANH"/>
      <sheetName val="TONG HOP KHAU HAO"/>
      <sheetName val="TONG HOP CHI PHI"/>
      <sheetName val="DA SAN XUAT TRONG THANG"/>
      <sheetName val="THANH TOAN TIEN UNG"/>
      <sheetName val="KHAU HAO DAY CHUYEN DA"/>
      <sheetName val="Q1-03"/>
      <sheetName val="Q2-03"/>
      <sheetName val="Congv50x50"/>
      <sheetName val="v75x75"/>
      <sheetName val="tronD75"/>
      <sheetName val="klnen+mat623-anphu"/>
      <sheetName val="DCML T10"/>
      <sheetName val="X DAU"/>
      <sheetName val="BS Men"/>
      <sheetName val="AN CA TT"/>
      <sheetName val="AN CA VP"/>
      <sheetName val="VAN PHONG"/>
      <sheetName val="TTDTDD"/>
      <sheetName val="R.BIA"/>
      <sheetName val="DIEN TU"/>
      <sheetName val="Ca"/>
      <sheetName val="THUOC LA"/>
      <sheetName val="THUOC LA Cuong"/>
      <sheetName val="THUOC LA UNG (2)"/>
      <sheetName val="VLDX"/>
      <sheetName val="CD"/>
      <sheetName val="NHUA"/>
      <sheetName val="Le"/>
      <sheetName val="XD"/>
      <sheetName val="Ung XD (3)"/>
      <sheetName val="NHOT"/>
      <sheetName val="Sam, lop"/>
      <sheetName val="ML LG"/>
      <sheetName val="so tien"/>
      <sheetName val="Ung THAN DA 3"/>
      <sheetName val="#REF"/>
      <sheetName val="XDCB"/>
      <sheetName val="XL"/>
      <sheetName val="CN.VLXD"/>
      <sheetName val="shop DW"/>
      <sheetName val="phan tich KLQT"/>
      <sheetName val="TH KLQT"/>
      <sheetName val="QT SON"/>
      <sheetName val="Sheet1 (2)"/>
      <sheetName val="Vatlieu"/>
      <sheetName val="He so"/>
      <sheetName val="PL Vua"/>
      <sheetName val="DgDuong"/>
      <sheetName val="dgmo-tru"/>
      <sheetName val="dgdam"/>
      <sheetName val="Dam-Mo-Tru"/>
      <sheetName val="dgcong"/>
      <sheetName val="DPD"/>
      <sheetName val="DTDuong"/>
      <sheetName val="GTXLc"/>
      <sheetName val="CPXLk"/>
      <sheetName val="DBu"/>
      <sheetName val="KPTH"/>
      <sheetName val="Bang KL ket cau"/>
      <sheetName val="Bang VL"/>
      <sheetName val="VL(No V-c)"/>
      <sheetName val="Chitieu-dam cac loai"/>
      <sheetName val="DG Dam"/>
      <sheetName val="DG chung"/>
      <sheetName val="DGdg"/>
      <sheetName val="VL-dac chung"/>
      <sheetName val="CocKN1m"/>
      <sheetName val="Coc40x40cm"/>
      <sheetName val="CT 1md &amp; dau cong"/>
      <sheetName val="Tong hop"/>
      <sheetName val="CT cong"/>
      <sheetName val="dg cong"/>
      <sheetName val="tuyen"/>
      <sheetName val="dgcoc"/>
      <sheetName val="CP3-3nhip(L=130,251m)(OK)"/>
      <sheetName val="CP4-7nhip(L=289,384m)(OK)"/>
      <sheetName val="CP5-3nhip(L=130,27m)(OK)"/>
      <sheetName val="CP6-4nhip(L=170,5m)(OK)"/>
      <sheetName val="GTXLc-Doan2"/>
      <sheetName val="do xe"/>
      <sheetName val="GT do xe"/>
      <sheetName val="Bieu TH"/>
      <sheetName val="TH lop khoan"/>
      <sheetName val="cdkhoan"/>
      <sheetName val="DG cau"/>
      <sheetName val="PA1-Cau banDUL(1x12m)"/>
      <sheetName val="PA2-Cong ds 2(3x3,5)"/>
      <sheetName val="XL(chinh+khac)"/>
      <sheetName val="S-VK (I)"/>
      <sheetName val="Bang KL"/>
      <sheetName val="BIA"/>
      <sheetName val="T 01"/>
      <sheetName val="GTXL"/>
      <sheetName val="dgchitiet"/>
      <sheetName val="DTCong"/>
      <sheetName val="KLuong(cong)"/>
      <sheetName val="DHai(banDUL-5x20,05m)"/>
      <sheetName val="KVinh(banDUL-3x21,05m)"/>
      <sheetName val="KLuong(Cau)"/>
      <sheetName val="M"/>
      <sheetName val="NC"/>
      <sheetName val="VL"/>
      <sheetName val="DT(KVinh)"/>
      <sheetName val="DT(DHai)"/>
      <sheetName val="KL"/>
      <sheetName val="dg(cau)"/>
      <sheetName val="DT(cong)"/>
      <sheetName val="GTXLk"/>
      <sheetName val="CTXD"/>
      <sheetName val="30000000"/>
      <sheetName val="NSXC"/>
      <sheetName val="DD35KV"/>
      <sheetName val="HM PHUTRO"/>
      <sheetName val="lt-tl"/>
      <sheetName val="px3-tl"/>
      <sheetName val="px1-tl"/>
      <sheetName val="vp-tl"/>
      <sheetName val="px2,tb-tl"/>
      <sheetName val="th-qt"/>
      <sheetName val="bqt"/>
      <sheetName val="tl-khovt"/>
      <sheetName val="dtkhovt"/>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
      <sheetName val="Chart45"/>
      <sheetName val="Chart44"/>
      <sheetName val="Chart43"/>
      <sheetName val="Chart42"/>
      <sheetName val="Chart41"/>
      <sheetName val="Chart40"/>
      <sheetName val="Chart39"/>
      <sheetName val="Chart38"/>
      <sheetName val="Chart37"/>
      <sheetName val="Chart36"/>
      <sheetName val="Chart35"/>
      <sheetName val="Chart34"/>
      <sheetName val="Chart33"/>
      <sheetName val="Chart32"/>
      <sheetName val="Chart31"/>
      <sheetName val="Chart30"/>
      <sheetName val="Chart29"/>
      <sheetName val="Chart28"/>
      <sheetName val="Chart27"/>
      <sheetName val="Chart26"/>
      <sheetName val="Chart25"/>
      <sheetName val="Chart24"/>
      <sheetName val="Chart23"/>
      <sheetName val="Chart22"/>
      <sheetName val="Chart21"/>
      <sheetName val="Chart20"/>
      <sheetName val="Chart19"/>
      <sheetName val="Chart18"/>
      <sheetName val="Chart17"/>
      <sheetName val="Chart16"/>
      <sheetName val="Chart15"/>
      <sheetName val="Chart14"/>
      <sheetName val="Chart13"/>
      <sheetName val="Chart12"/>
      <sheetName val="Chart11"/>
      <sheetName val="Chart10"/>
      <sheetName val="Chart9"/>
      <sheetName val="Chart8"/>
      <sheetName val="Chart7"/>
      <sheetName val="Chart6"/>
      <sheetName val="Chart5"/>
      <sheetName val="Chart4"/>
      <sheetName val="Chart3"/>
      <sheetName val="Chart2"/>
      <sheetName val="Old_KL"/>
      <sheetName val="mau"/>
      <sheetName val="Binh Phu"/>
      <sheetName val="XUAN"/>
      <sheetName val="GIAU"/>
      <sheetName val="HUU TIN"/>
      <sheetName val="GC truong Thanh"/>
      <sheetName val="mua TruongThanh "/>
      <sheetName val="TRONG"/>
      <sheetName val="TVU"/>
      <sheetName val="CUONG"/>
      <sheetName val="D HOANG"/>
      <sheetName val="THUY"/>
      <sheetName val="TANnamPhat"/>
      <sheetName val="vinatafong2"/>
      <sheetName val="ViNaTaFong"/>
      <sheetName val="DaiNam"/>
      <sheetName val="SAPA"/>
      <sheetName val="BICH QUANG"/>
      <sheetName val="DAI HOA"/>
      <sheetName val="DAI HOA (2)"/>
      <sheetName val="DTXD"/>
      <sheetName val="THUAN HIEN"/>
      <sheetName val="       A.TY       "/>
      <sheetName val="SON VIET (2)"/>
      <sheetName val="SON VIET"/>
      <sheetName val="TRUONG PHAT"/>
      <sheetName val="PHU CHAU"/>
      <sheetName val="DA LOI"/>
      <sheetName val="MUA NGOAI"/>
      <sheetName val="HOAN CHAU"/>
      <sheetName val="HUU LIEN"/>
      <sheetName val="VAN PHAT"/>
      <sheetName val="    MCC   "/>
      <sheetName val="CTY QUOC HUNG"/>
      <sheetName val="TIEN NHUNG"/>
      <sheetName val="ANH SAO"/>
      <sheetName val="MUOI HOI"/>
      <sheetName val="TanPhuCuong"/>
      <sheetName val="THIEN CO"/>
      <sheetName val="HUNG PHAT"/>
      <sheetName val="TAN VIET"/>
      <sheetName val="TKH (37)"/>
      <sheetName val="TKH (38)"/>
      <sheetName val="TKH (39)"/>
      <sheetName val="TKH (40)"/>
      <sheetName val="TOTAL"/>
      <sheetName val="DT dat "/>
      <sheetName val="Dt dat Doan ket I"/>
      <sheetName val="DT datBan O"/>
      <sheetName val="DT dat Bon + D.Muong"/>
      <sheetName val="Hoa mau ban bon+D.muong "/>
      <sheetName val="Hoa mau ban o"/>
      <sheetName val="Hoa mau Ban Xa Can"/>
      <sheetName val="Hoa mau Doan Ket I+II"/>
      <sheetName val=" Bang tong hop KL"/>
      <sheetName val="TH Hoa mau cac ban"/>
      <sheetName val="Hoa mau, tai san ban Tra"/>
      <sheetName val="TH Dat cac Ban"/>
      <sheetName val=" Bieu TH Bon, DMuong tai san ho"/>
      <sheetName val="Bieu TH ban D. Ket"/>
      <sheetName val="Bieu TH TRa"/>
      <sheetName val="Bieu TH O"/>
      <sheetName val="DGXDCB"/>
      <sheetName val="DEM"/>
      <sheetName val="KHOILUONG"/>
      <sheetName val="DONGIA"/>
      <sheetName val="CPKSTK"/>
      <sheetName val="THIETBI"/>
      <sheetName val="TDT"/>
      <sheetName val="VC1"/>
      <sheetName val="VC2"/>
      <sheetName val="VC3"/>
      <sheetName val="VC4"/>
      <sheetName val="VC5"/>
      <sheetName val="BaoCao"/>
      <sheetName val="PTVL"/>
      <sheetName val="TT"/>
      <sheetName val="CO SO DU LIEU PTVL"/>
      <sheetName val="Thoat nuoc"/>
      <sheetName val="XXXXXXX0"/>
      <sheetName val="XXXXXXX1"/>
      <sheetName val="?畑⃽⹉〲㄰_x000c_儀ﵵ䤠⁉㈮〰ఱ?畑⃽滯⁧㔲欠⥧̂?潢匀敨瑥ز?桓"/>
      <sheetName val="KL cau Bac Phu Cat"/>
      <sheetName val="Dam, mo, tru"/>
      <sheetName val="Gia VL"/>
      <sheetName val="Luong"/>
      <sheetName val="Tuong chan"/>
      <sheetName val="KL-cau"/>
      <sheetName val="KL-nhip dam"/>
      <sheetName val="THKP"/>
      <sheetName val="KL-coc"/>
      <sheetName val="dgphu"/>
      <sheetName val="Thi cong"/>
      <sheetName val="XLK"/>
      <sheetName val="DG chitiet"/>
      <sheetName val="KLcau"/>
      <sheetName val="Cong(KM1+640-KM5+540)"/>
      <sheetName val="KM 209(1x18m)-Tthuong"/>
      <sheetName val="KM 205(1x12m)-BanDUL"/>
      <sheetName val="Gia tri XLc"/>
      <sheetName val="GTXL(TT03)"/>
      <sheetName val="May"/>
      <sheetName val="VLieu"/>
      <sheetName val="GTXL(TT03-2005)"/>
      <sheetName val="CP1-3nhip(L=130,40m)"/>
      <sheetName val="CP2-4nhip(L=170,40m)"/>
      <sheetName val="KLTB- 2"/>
      <sheetName val="KLTB- 1"/>
      <sheetName val="Thep"/>
      <sheetName val="KL chi tiet"/>
      <sheetName val="Vat Lieu"/>
      <sheetName val="CP4-7nhip(L=290,418m)"/>
      <sheetName val="KL toan bo"/>
      <sheetName val="Vat Lieu "/>
      <sheetName val="CP3-3nhip(L=130,423m)"/>
      <sheetName val="KLTB- 3"/>
      <sheetName val="CP5-3nhip(L=130,27m)"/>
      <sheetName val="KLTB- 5"/>
      <sheetName val="CP6-4nhip(L=170,40m)"/>
      <sheetName val="GTXL(TT03+04)"/>
      <sheetName val="KLTB- 6"/>
      <sheetName val="GTXL-Cau"/>
      <sheetName val="DHai(ban-5x20,05m;coc40x40)"/>
      <sheetName val="DT THU CHI NS2004"/>
      <sheetName val="TongKe"/>
      <sheetName val="Chitiet-VL"/>
      <sheetName val="ChiTiet-NC"/>
      <sheetName val="TH-VLNC"/>
      <sheetName val="Chenhlech"/>
      <sheetName val="t"/>
      <sheetName val="ngay le"/>
      <sheetName val="soquy"/>
      <sheetName val="d.sach"/>
      <sheetName val="DSACH"/>
      <sheetName val="Q1-02"/>
      <sheetName val="Q2-02"/>
      <sheetName val="Q3-02"/>
      <sheetName val="GTSP"/>
      <sheetName val="CHD"/>
      <sheetName val="BC10N"/>
      <sheetName val="TTSP"/>
      <sheetName val="GD-2006"/>
      <sheetName val="GD"/>
      <sheetName val="THPT"/>
      <sheetName val="KVinh(ban-3x21,05m;PA2)"/>
      <sheetName val="KVinh(ban-3x24m;PA1)"/>
      <sheetName val="thl 2003"/>
      <sheetName val="SD31-12-03"/>
      <sheetName val="CDKT-HANG "/>
      <sheetName val="Ngoai bang"/>
      <sheetName val="KQKD-HANG"/>
      <sheetName val="THUE"/>
      <sheetName val="thue VAT"/>
      <sheetName val="ChitieuTC-HANG"/>
      <sheetName val="BS"/>
      <sheetName val="OFF-BS"/>
      <sheetName val="PL"/>
      <sheetName val="TAX"/>
      <sheetName val="VAT (2)"/>
      <sheetName val="tѨasat"/>
      <sheetName val="Chi tiet"/>
      <sheetName val="THCT"/>
      <sheetName val="PTDG"/>
      <sheetName val="Chi tiet (2)"/>
      <sheetName val="THKL"/>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refreshError="1"/>
      <sheetData sheetId="433" refreshError="1"/>
      <sheetData sheetId="434" refreshError="1"/>
      <sheetData sheetId="435" refreshError="1"/>
      <sheetData sheetId="436" refreshError="1"/>
      <sheetData sheetId="437" refreshError="1"/>
      <sheetData sheetId="438"/>
      <sheetData sheetId="439"/>
      <sheetData sheetId="440"/>
      <sheetData sheetId="441"/>
      <sheetData sheetId="442"/>
      <sheetData sheetId="443"/>
      <sheetData sheetId="444"/>
      <sheetData sheetId="445"/>
      <sheetData sheetId="446"/>
      <sheetData sheetId="447"/>
      <sheetData sheetId="448"/>
      <sheetData sheetId="449"/>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sheetData sheetId="651"/>
      <sheetData sheetId="652"/>
      <sheetData sheetId="653"/>
      <sheetData sheetId="654"/>
      <sheetData sheetId="655"/>
      <sheetData sheetId="656"/>
      <sheetData sheetId="657"/>
      <sheetData sheetId="658"/>
      <sheetData sheetId="659"/>
      <sheetData sheetId="660"/>
      <sheetData sheetId="661"/>
      <sheetData sheetId="662" refreshError="1"/>
      <sheetData sheetId="663" refreshError="1"/>
      <sheetData sheetId="664" refreshError="1"/>
      <sheetData sheetId="665" refreshError="1"/>
      <sheetData sheetId="666" refreshError="1"/>
      <sheetData sheetId="667" refreshError="1"/>
      <sheetData sheetId="668"/>
      <sheetData sheetId="669"/>
      <sheetData sheetId="670"/>
      <sheetData sheetId="671"/>
      <sheetData sheetId="672"/>
      <sheetData sheetId="673"/>
      <sheetData sheetId="674"/>
      <sheetData sheetId="675"/>
      <sheetData sheetId="676"/>
      <sheetData sheetId="677"/>
      <sheetData sheetId="678" refreshError="1"/>
      <sheetData sheetId="679" refreshError="1"/>
      <sheetData sheetId="680" refreshError="1"/>
      <sheetData sheetId="681" refreshError="1"/>
      <sheetData sheetId="682"/>
      <sheetData sheetId="683"/>
      <sheetData sheetId="684"/>
      <sheetData sheetId="685"/>
      <sheetData sheetId="686"/>
      <sheetData sheetId="687"/>
      <sheetData sheetId="688"/>
      <sheetData sheetId="689"/>
      <sheetData sheetId="690"/>
      <sheetData sheetId="69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Set>
  </externalBook>
</externalLink>
</file>

<file path=xl/externalLinks/externalLink2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T"/>
      <sheetName val="t-h HA THE"/>
      <sheetName val="TH VL, NC, DDHT "/>
      <sheetName val="THPD-1"/>
      <sheetName val="CHITIET VL-NCTR (1)"/>
      <sheetName val="DON GIA TRAM (2)"/>
      <sheetName val="BIA (2)"/>
      <sheetName val="t-h HA THE (2)"/>
      <sheetName val="HT (2)"/>
      <sheetName val="THPD-1 (2)"/>
      <sheetName val="CHITIET VL-NCTR -(2)"/>
      <sheetName val="CHITIET VL-NCTR -(4)"/>
      <sheetName val="CHITIET VL-NCTR -(5)"/>
      <sheetName val="THPD-1 (3)"/>
      <sheetName val="CHITIET VL-NCTR -(6)"/>
      <sheetName val="THPD-1 (6)"/>
      <sheetName val="CHITIET VL-NCTR -(3)"/>
      <sheetName val="THPD-1 (4)"/>
      <sheetName val="THPD-1 (5)"/>
      <sheetName val="LKVT-TRAM (2)"/>
      <sheetName val="VCDDHT (2)"/>
      <sheetName val="Chi tiet TRAM HA THE (2)"/>
      <sheetName val="TONGKEHT"/>
      <sheetName val="TONGKE-T"/>
      <sheetName val="LKVTHT"/>
      <sheetName val="LKVT-TRAM"/>
      <sheetName val="DON GIA DD"/>
      <sheetName val="BIA"/>
      <sheetName val="DON GIA"/>
      <sheetName val="DAYSUPHUKIEN ha the"/>
      <sheetName val="THPD "/>
      <sheetName val="TH VL, NC, DDHT Thanhphuoc"/>
      <sheetName val="CHITIET VL-NCTR"/>
      <sheetName val="Sheet2"/>
      <sheetName val="CHITIET VL-NCHT1 (2)"/>
      <sheetName val="CHITIET VL_NCHT1 _2_"/>
      <sheetName val="CTbe tong"/>
      <sheetName val="CTDZ 0.4+ct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Set>
  </externalBook>
</externalLink>
</file>

<file path=xl/externalLinks/externalLink2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kbv"/>
      <sheetName val="DON GIA"/>
      <sheetName val="TONGKE3p"/>
      <sheetName val="TONGKE1P"/>
      <sheetName val="TONGKE1P (2)"/>
      <sheetName val="LKVT-1P"/>
      <sheetName val="VC DD1PHA "/>
      <sheetName val="t-h TT1P (2)"/>
      <sheetName val="TDTKP (2)"/>
      <sheetName val="CHITIET VL-NC-TT1p"/>
      <sheetName val="CHITIET VL_NC_TT1p"/>
      <sheetName val="CHITIET VL-NCHT1 (2)"/>
    </sheetNames>
    <sheetDataSet>
      <sheetData sheetId="0"/>
      <sheetData sheetId="1"/>
      <sheetData sheetId="2" refreshError="1">
        <row r="110">
          <cell r="R110">
            <v>0</v>
          </cell>
        </row>
      </sheetData>
      <sheetData sheetId="3"/>
      <sheetData sheetId="4"/>
      <sheetData sheetId="5"/>
      <sheetData sheetId="6"/>
      <sheetData sheetId="7"/>
      <sheetData sheetId="8"/>
      <sheetData sheetId="9" refreshError="1">
        <row r="99">
          <cell r="G99">
            <v>2762857</v>
          </cell>
        </row>
        <row r="102">
          <cell r="G102">
            <v>108283.7</v>
          </cell>
        </row>
        <row r="112">
          <cell r="G112">
            <v>1632857</v>
          </cell>
        </row>
        <row r="260">
          <cell r="G260">
            <v>106126.40000000001</v>
          </cell>
        </row>
      </sheetData>
      <sheetData sheetId="10"/>
      <sheetData sheetId="11" refreshError="1"/>
    </sheetDataSet>
  </externalBook>
</externalLink>
</file>

<file path=xl/externalLinks/externalLink2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nhan cong"/>
      <sheetName val="Sheet1"/>
      <sheetName val="NC"/>
      <sheetName val="Work-Condition"/>
      <sheetName val="nhan_cong"/>
      <sheetName val="Package1"/>
      <sheetName val="Package2"/>
      <sheetName val="Package3"/>
      <sheetName val="Package4"/>
      <sheetName val="Package5"/>
      <sheetName val="Summary"/>
      <sheetName val="HSTV"/>
      <sheetName val="Sheet3"/>
      <sheetName val="GVL"/>
      <sheetName val="Abutment"/>
      <sheetName val="Temp"/>
      <sheetName val="TONG HOP"/>
      <sheetName val="CTbe tong"/>
      <sheetName val="CTDZ 0.4+cto"/>
      <sheetName val="CHITIET VL_NC_TT1p"/>
      <sheetName val="TONGKE3p"/>
      <sheetName val="LoaiDay"/>
      <sheetName val="Du bao LL xe"/>
      <sheetName val="HelpMe"/>
      <sheetName val="K.Tra do vong dan hoi"/>
      <sheetName val="Tinh truot"/>
      <sheetName val="Tinh Keo uon"/>
      <sheetName val="Cac bang tra"/>
      <sheetName val="About"/>
      <sheetName val="tra-vat-lieu"/>
      <sheetName val="CHITIET VL-NC"/>
      <sheetName val="DON GIA"/>
      <sheetName val="TNHCHINH"/>
      <sheetName val="Noisuy"/>
    </sheetNames>
    <sheetDataSet>
      <sheetData sheetId="0" refreshError="1">
        <row r="35">
          <cell r="C35">
            <v>95230529</v>
          </cell>
        </row>
      </sheetData>
      <sheetData sheetId="1" refreshError="1"/>
      <sheetData sheetId="2"/>
      <sheetData sheetId="3" refreshError="1"/>
      <sheetData sheetId="4" refreshError="1"/>
      <sheetData sheetId="5" refreshError="1"/>
      <sheetData sheetId="6" refreshError="1"/>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Package1"/>
      <sheetName val="Package2"/>
      <sheetName val="Package3"/>
      <sheetName val="Package4"/>
      <sheetName val="Package5"/>
      <sheetName val="Summary"/>
      <sheetName val="Sheet1"/>
      <sheetName val="Temp"/>
      <sheetName val="nhan cong"/>
      <sheetName val="HSTV"/>
    </sheetNames>
    <sheetDataSet>
      <sheetData sheetId="0" refreshError="1">
        <row r="35">
          <cell r="C35">
            <v>95230529</v>
          </cell>
        </row>
      </sheetData>
      <sheetData sheetId="1"/>
      <sheetData sheetId="2"/>
      <sheetData sheetId="3"/>
      <sheetData sheetId="4"/>
      <sheetData sheetId="5"/>
      <sheetData sheetId="6" refreshError="1"/>
      <sheetData sheetId="7" refreshError="1"/>
      <sheetData sheetId="8" refreshError="1"/>
      <sheetData sheetId="9" refreshError="1"/>
      <sheetData sheetId="10" refreshError="1"/>
    </sheetDataSet>
  </externalBook>
</externalLink>
</file>

<file path=xl/externalLinks/externalLink2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OP95"/>
    </sheetNames>
    <definedNames>
      <definedName name="NToS"/>
    </defined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35"/>
      <sheetName val="35KV"/>
      <sheetName val="T-35KV"/>
      <sheetName val="TBA "/>
      <sheetName val="T_TBA"/>
      <sheetName val="0,4KV"/>
      <sheetName val="TH0,4"/>
      <sheetName val="Cto"/>
      <sheetName val="THcto"/>
      <sheetName val="CP_Xaylap"/>
      <sheetName val="CP_Thietbi"/>
      <sheetName val="KS-35KV"/>
      <sheetName val="KhaoSatTBA"/>
      <sheetName val="KS0,4KV"/>
      <sheetName val="CP_Khac"/>
      <sheetName val="Tong_DT"/>
      <sheetName val="VLC_TBA"/>
      <sheetName val="TTVanChuyen"/>
      <sheetName val="Gia_GC_Satthep"/>
      <sheetName val="00000000"/>
      <sheetName val="10000000"/>
      <sheetName val="20000000"/>
      <sheetName val="30000000"/>
      <sheetName val="XL4Test5"/>
      <sheetName val="4000000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T"/>
      <sheetName val="BB-KT"/>
      <sheetName val="Phamcap"/>
      <sheetName val="XL4Poppy"/>
      <sheetName val="Sheet2"/>
    </sheetNames>
    <sheetDataSet>
      <sheetData sheetId="0"/>
      <sheetData sheetId="1"/>
      <sheetData sheetId="2" refreshError="1">
        <row r="6">
          <cell r="A6" t="str">
            <v>a</v>
          </cell>
          <cell r="B6" t="str">
            <v>Than côc</v>
          </cell>
        </row>
        <row r="7">
          <cell r="A7" t="str">
            <v>a1</v>
          </cell>
          <cell r="B7" t="str">
            <v>Côc 2a</v>
          </cell>
          <cell r="C7">
            <v>690</v>
          </cell>
          <cell r="D7">
            <v>1.8818181818181816</v>
          </cell>
        </row>
        <row r="8">
          <cell r="A8" t="str">
            <v>a2</v>
          </cell>
          <cell r="B8" t="str">
            <v>Côc 2b</v>
          </cell>
          <cell r="C8">
            <v>660</v>
          </cell>
          <cell r="D8">
            <v>1.7999999999999998</v>
          </cell>
        </row>
        <row r="9">
          <cell r="A9" t="str">
            <v>a3</v>
          </cell>
          <cell r="B9" t="str">
            <v>Côc 3</v>
          </cell>
          <cell r="C9">
            <v>960</v>
          </cell>
          <cell r="D9">
            <v>2.6181818181818182</v>
          </cell>
        </row>
        <row r="10">
          <cell r="A10" t="str">
            <v>a4</v>
          </cell>
          <cell r="B10" t="str">
            <v>Côc 4a</v>
          </cell>
          <cell r="C10">
            <v>870</v>
          </cell>
          <cell r="D10">
            <v>2.3727272727272726</v>
          </cell>
        </row>
        <row r="11">
          <cell r="A11" t="str">
            <v>a5</v>
          </cell>
          <cell r="B11" t="str">
            <v>Côc 4b</v>
          </cell>
          <cell r="C11">
            <v>600</v>
          </cell>
          <cell r="D11">
            <v>1.6363636363636362</v>
          </cell>
        </row>
        <row r="12">
          <cell r="A12" t="str">
            <v>a6</v>
          </cell>
          <cell r="B12" t="str">
            <v>Côc 5a</v>
          </cell>
          <cell r="C12">
            <v>760</v>
          </cell>
          <cell r="D12">
            <v>2.0727272727272728</v>
          </cell>
        </row>
        <row r="13">
          <cell r="A13" t="str">
            <v>a7</v>
          </cell>
          <cell r="B13" t="str">
            <v>Côc 5b</v>
          </cell>
          <cell r="C13">
            <v>580</v>
          </cell>
          <cell r="D13">
            <v>1.5818181818181818</v>
          </cell>
        </row>
        <row r="14">
          <cell r="A14" t="str">
            <v>a8</v>
          </cell>
          <cell r="B14" t="str">
            <v>Côc x«</v>
          </cell>
          <cell r="C14">
            <v>620</v>
          </cell>
          <cell r="D14">
            <v>1.6909090909090909</v>
          </cell>
        </row>
        <row r="15">
          <cell r="A15" t="str">
            <v xml:space="preserve">b </v>
          </cell>
          <cell r="B15" t="str">
            <v>Than c¸m</v>
          </cell>
        </row>
        <row r="16">
          <cell r="A16" t="str">
            <v>b1</v>
          </cell>
          <cell r="B16" t="str">
            <v>C¸m 1</v>
          </cell>
          <cell r="C16">
            <v>405</v>
          </cell>
          <cell r="D16">
            <v>1.1045454545454545</v>
          </cell>
        </row>
        <row r="17">
          <cell r="A17" t="str">
            <v>b2</v>
          </cell>
          <cell r="B17" t="str">
            <v>C¸m 2</v>
          </cell>
          <cell r="C17">
            <v>395</v>
          </cell>
          <cell r="D17">
            <v>1.0772727272727272</v>
          </cell>
        </row>
        <row r="18">
          <cell r="A18" t="str">
            <v>b30</v>
          </cell>
          <cell r="B18" t="str">
            <v>C¸m 3 (a,b,c)</v>
          </cell>
          <cell r="C18">
            <v>366.66666666666669</v>
          </cell>
          <cell r="D18">
            <v>1</v>
          </cell>
        </row>
        <row r="19">
          <cell r="A19" t="str">
            <v>b3</v>
          </cell>
          <cell r="B19" t="str">
            <v>C¸m 3a</v>
          </cell>
          <cell r="C19">
            <v>380</v>
          </cell>
          <cell r="D19">
            <v>1.0363636363636364</v>
          </cell>
        </row>
        <row r="20">
          <cell r="A20" t="str">
            <v>b4</v>
          </cell>
          <cell r="B20" t="str">
            <v>C¸m 3b</v>
          </cell>
          <cell r="C20">
            <v>365</v>
          </cell>
          <cell r="D20">
            <v>0.99545454545454537</v>
          </cell>
        </row>
        <row r="21">
          <cell r="A21" t="str">
            <v>b5</v>
          </cell>
          <cell r="B21" t="str">
            <v>C¸m 3c</v>
          </cell>
          <cell r="C21">
            <v>355</v>
          </cell>
          <cell r="D21">
            <v>0.96818181818181814</v>
          </cell>
        </row>
        <row r="22">
          <cell r="A22" t="str">
            <v>b60</v>
          </cell>
          <cell r="B22" t="str">
            <v>C¸m 4 (a,b)</v>
          </cell>
          <cell r="C22">
            <v>312.5</v>
          </cell>
          <cell r="D22">
            <v>0.85227272727272718</v>
          </cell>
        </row>
        <row r="23">
          <cell r="A23" t="str">
            <v>b6</v>
          </cell>
          <cell r="B23" t="str">
            <v>C¸m 4a</v>
          </cell>
          <cell r="C23">
            <v>315</v>
          </cell>
          <cell r="D23">
            <v>0.85909090909090902</v>
          </cell>
        </row>
        <row r="24">
          <cell r="A24" t="str">
            <v>b7</v>
          </cell>
          <cell r="B24" t="str">
            <v>C¸m 4b</v>
          </cell>
          <cell r="C24">
            <v>310</v>
          </cell>
          <cell r="D24">
            <v>0.84545454545454546</v>
          </cell>
        </row>
        <row r="25">
          <cell r="A25" t="str">
            <v>b8</v>
          </cell>
          <cell r="B25" t="str">
            <v>C¸m 5</v>
          </cell>
          <cell r="C25">
            <v>285</v>
          </cell>
          <cell r="D25">
            <v>0.77727272727272723</v>
          </cell>
        </row>
        <row r="26">
          <cell r="A26" t="str">
            <v>b90</v>
          </cell>
          <cell r="B26" t="str">
            <v>C¸m 6 (a,b)</v>
          </cell>
          <cell r="C26">
            <v>217</v>
          </cell>
          <cell r="D26">
            <v>0.5918181818181818</v>
          </cell>
        </row>
        <row r="27">
          <cell r="A27" t="str">
            <v>b9</v>
          </cell>
          <cell r="B27" t="str">
            <v>C¸m 6a</v>
          </cell>
          <cell r="C27">
            <v>222</v>
          </cell>
          <cell r="D27">
            <v>0.60545454545454547</v>
          </cell>
        </row>
        <row r="28">
          <cell r="A28" t="str">
            <v>b10</v>
          </cell>
          <cell r="B28" t="str">
            <v>C¸m 6b</v>
          </cell>
          <cell r="C28">
            <v>212</v>
          </cell>
          <cell r="D28">
            <v>0.57818181818181813</v>
          </cell>
        </row>
        <row r="29">
          <cell r="A29" t="str">
            <v>c</v>
          </cell>
          <cell r="B29" t="str">
            <v>Than kh¸c</v>
          </cell>
        </row>
        <row r="30">
          <cell r="A30" t="str">
            <v>c1</v>
          </cell>
          <cell r="B30" t="str">
            <v>Than Ak=45-50%</v>
          </cell>
          <cell r="C30">
            <v>175</v>
          </cell>
          <cell r="D30">
            <v>0.47727272727272724</v>
          </cell>
        </row>
        <row r="31">
          <cell r="A31" t="str">
            <v>c2</v>
          </cell>
          <cell r="B31" t="str">
            <v>Than Ak&gt;50%</v>
          </cell>
          <cell r="C31">
            <v>150</v>
          </cell>
          <cell r="D31">
            <v>0.40909090909090906</v>
          </cell>
        </row>
        <row r="32">
          <cell r="A32" t="str">
            <v>d</v>
          </cell>
          <cell r="B32" t="str">
            <v>Nguyªn khai</v>
          </cell>
        </row>
        <row r="33">
          <cell r="A33" t="str">
            <v>d1</v>
          </cell>
          <cell r="B33" t="str">
            <v>Ng.khai giao NMT</v>
          </cell>
          <cell r="C33">
            <v>204.8</v>
          </cell>
          <cell r="D33">
            <v>0.55854545454545457</v>
          </cell>
        </row>
      </sheetData>
      <sheetData sheetId="3"/>
      <sheetData sheetId="4" refreshError="1"/>
    </sheetDataSet>
  </externalBook>
</externalLink>
</file>

<file path=xl/externalLinks/externalLink2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B"/>
      <sheetName val="BB-HB"/>
      <sheetName val="Phamcap"/>
      <sheetName val="XL4Poppy"/>
    </sheetNames>
    <sheetDataSet>
      <sheetData sheetId="0"/>
      <sheetData sheetId="1"/>
      <sheetData sheetId="2"/>
      <sheetData sheetId="3" refreshError="1">
        <row r="9">
          <cell r="C9" t="b">
            <v>1</v>
          </cell>
        </row>
        <row r="26">
          <cell r="A26" t="b">
            <v>1</v>
          </cell>
        </row>
      </sheetData>
    </sheetDataSet>
  </externalBook>
</externalLink>
</file>

<file path=xl/externalLinks/externalLink2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XL4Poppy"/>
      <sheetName val="Tong San luong"/>
      <sheetName val="TQT"/>
      <sheetName val="Tong Quyettoan"/>
      <sheetName val="Quyettoan 2001"/>
      <sheetName val="TT tam ung"/>
      <sheetName val="QT thue 2001"/>
      <sheetName val="P bo CPC 2001"/>
      <sheetName val="PB KHTS 2001"/>
      <sheetName val="Dieuchinh thueVAT"/>
      <sheetName val="Bieu1-LDTN"/>
      <sheetName val="Bieu 2a"/>
      <sheetName val="Bieu 2b"/>
      <sheetName val="Bieu 2c"/>
      <sheetName val="Bieu 3"/>
      <sheetName val="Bieu 4a"/>
      <sheetName val="Bieu 4b"/>
      <sheetName val="Bieu 4c-1"/>
      <sheetName val="Bieu 4c-2"/>
      <sheetName val="Bieu 5"/>
      <sheetName val="Bieu 6"/>
      <sheetName val="TDKT"/>
      <sheetName val="THop (2)"/>
      <sheetName val="phÐp 99"/>
      <sheetName val="Nghi s¬n (2)"/>
      <sheetName val="kt1 (2)"/>
      <sheetName val="Tiepthi"/>
      <sheetName val="THop"/>
      <sheetName val="Daotao"/>
      <sheetName val="Cau 100 tan"/>
      <sheetName val="UongBi (2)"/>
      <sheetName val="UongBi"/>
      <sheetName val="tgd"/>
      <sheetName val="HDQT"/>
      <sheetName val="tc"/>
      <sheetName val="tv"/>
      <sheetName val="qlm"/>
      <sheetName val=" dngoai"/>
      <sheetName val="hchi"/>
      <sheetName val="dd"/>
      <sheetName val="pc"/>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Gia VL"/>
      <sheetName val="Bang gia ca may"/>
      <sheetName val="Bang luong CB"/>
      <sheetName val="Bang P.tich CT"/>
      <sheetName val="D.toan chi tiet"/>
      <sheetName val="Bang TH Dtoan"/>
      <sheetName val="XXXXXXXX"/>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Sheet2"/>
      <sheetName val="Sheet3"/>
      <sheetName val="KHthuvon T3-2003"/>
      <sheetName val="KHThuvonT4-2003"/>
      <sheetName val="THuchienKHTVQI-2003"/>
      <sheetName val="KHTV Q2-2003"/>
      <sheetName val="Thang5-0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3"/>
      <sheetName val="KCT moi"/>
      <sheetName val="KCT moi (2)"/>
      <sheetName val="Hoi"/>
      <sheetName val="T4"/>
      <sheetName val="T5"/>
      <sheetName val="Quytien mat2003 baocao)"/>
      <sheetName val="T4 (2)"/>
      <sheetName val="T6"/>
      <sheetName val="T6Bich"/>
      <sheetName val="Tonghop30.9"/>
      <sheetName val="Tonghop15.7"/>
      <sheetName val="Tonghop30.6"/>
      <sheetName val="Tonghop30.4"/>
      <sheetName val="Tonghop30.2"/>
      <sheetName val="Tonghop31.12"/>
      <sheetName val="CPQl"/>
      <sheetName val="DBDAN"/>
      <sheetName val="CTCCN"/>
      <sheetName val="TDC"/>
      <sheetName val="Quang Tri"/>
      <sheetName val="TTHue"/>
      <sheetName val="Da Nang"/>
      <sheetName val="Quang Nam"/>
      <sheetName val="Quang Ngai"/>
      <sheetName val="TH DH-QN"/>
      <sheetName val="KP HD"/>
      <sheetName val="DB HD"/>
      <sheetName val="TH"/>
      <sheetName val="KM0+KM1"/>
      <sheetName val="KM1+KM2"/>
      <sheetName val="KM2+KM3"/>
      <sheetName val="Nen-Mat"/>
      <sheetName val="Ho ga"/>
      <sheetName val="Ho thu"/>
      <sheetName val=" Kl ranh kin BT, H30"/>
      <sheetName val="1.2-Kluong bo via &amp; rdan"/>
      <sheetName val="2.2-Kluong lat he"/>
      <sheetName val="BIA KP"/>
      <sheetName val="ccdc"/>
      <sheetName val="pbnvlieu"/>
      <sheetName val="NKNVLIEUBSUNG"/>
      <sheetName val="pbcpqlq4"/>
      <sheetName val="pbcpchung"/>
      <sheetName val="pbccdcDUNG"/>
      <sheetName val="NVLQ1+2,03"/>
      <sheetName val="CCDCQ1+2.03"/>
      <sheetName val="1421Q1+2"/>
      <sheetName val="XXXXXXX0"/>
      <sheetName val="5 nam (tach)"/>
      <sheetName val="5 nam (tach) (2)"/>
      <sheetName val="KH 2003"/>
      <sheetName val="Ph-Thu"/>
      <sheetName val="Ph-Thu (2)"/>
      <sheetName val="PC (2)"/>
      <sheetName val="Chart2"/>
      <sheetName val="Chart1"/>
      <sheetName val="PC (3)"/>
      <sheetName val="Phantich"/>
      <sheetName val="Toan_DA"/>
      <sheetName val="2004"/>
      <sheetName val="2005"/>
      <sheetName val="XL4Test5"/>
      <sheetName val="BL01"/>
      <sheetName val="BL02"/>
      <sheetName val="BL03"/>
      <sheetName val="Congty"/>
      <sheetName val="VPPN"/>
      <sheetName val="XN74"/>
      <sheetName val="XN54"/>
      <sheetName val="XN33"/>
      <sheetName val="NK96"/>
      <sheetName val="tong hop"/>
      <sheetName val="phan tich DG"/>
      <sheetName val="gia vat lieu"/>
      <sheetName val="gia xe may"/>
      <sheetName val="gia nhan cong"/>
      <sheetName val="NEW_PANEL"/>
      <sheetName val="TK331A"/>
      <sheetName val="TK131B"/>
      <sheetName val="TK131A"/>
      <sheetName val="TK 331c1"/>
      <sheetName val="TK331C"/>
      <sheetName val="CT331-2003"/>
      <sheetName val="CT 331"/>
      <sheetName val="CT131-2003"/>
      <sheetName val="CT 131"/>
      <sheetName val="TK331B"/>
      <sheetName val="KHOI LUONG"/>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cong40_x0016_-410"/>
      <sheetName val="[heet30"/>
      <sheetName val="ton tam"/>
      <sheetName val="Thep hinh"/>
      <sheetName val="p-in"/>
      <sheetName val=""/>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504"/>
      <sheetName val="807"/>
      <sheetName val="809"/>
      <sheetName val="801"/>
      <sheetName val="10-3"/>
      <sheetName val="CAVICO"/>
      <sheetName val="SD7"/>
      <sheetName val="gia vat mieu"/>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DTCT"/>
      <sheetName val="PTVT"/>
      <sheetName val="THDT"/>
      <sheetName val="THVT"/>
      <sheetName val="THGT"/>
      <sheetName val="[PANEL.XLSŝQT thue 2001"/>
      <sheetName val="DSKH HN"/>
      <sheetName val="NKY "/>
      <sheetName val="DS-TT"/>
      <sheetName val=" HN NHAP"/>
      <sheetName val="KHO HN"/>
      <sheetName val="CNO "/>
      <sheetName val="Sheet4"/>
      <sheetName val="Phan dap J95"/>
      <sheetName val="kh Òv-10"/>
      <sheetName val="_x0012_2-9"/>
      <sheetName val="K255 SBasa"/>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SŨeet3"/>
      <sheetName val="Sheet5"/>
      <sheetName val="Sheet6"/>
      <sheetName val="Sheet7"/>
      <sheetName val="Sheet8"/>
      <sheetName val="Sheet9"/>
      <sheetName val="Sheet10"/>
      <sheetName val="Sheet13"/>
      <sheetName val="Sheet14"/>
      <sheetName val="Sheet15"/>
      <sheetName val="Sheet16"/>
      <sheetName val="400-415.37"/>
      <sheetName val="KL NR2"/>
      <sheetName val="NR2 565 PQ DQ"/>
      <sheetName val="565 DD"/>
      <sheetName val="M2-415.37"/>
      <sheetName val="Cong"/>
      <sheetName val="507 PQ"/>
      <sheetName val="507 DD"/>
      <sheetName val=" Subbase"/>
      <sheetName val="NR2"/>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Shaet28"/>
      <sheetName val="k`28-10"/>
      <sheetName val="T9"/>
      <sheetName val="T2"/>
      <sheetName val="T1"/>
      <sheetName val="[PANEL.XLS_x001d_T5"/>
      <sheetName val="TH FF140"/>
      <sheetName val="TH FF177"/>
      <sheetName val="Tien dat HD"/>
      <sheetName val="TH cong no"/>
      <sheetName val="12.03"/>
      <sheetName val="1.04"/>
      <sheetName val="2.04"/>
      <sheetName val="3.04"/>
      <sheetName val="4.04"/>
      <sheetName val="Sheep75"/>
      <sheetName val="tuong"/>
      <sheetName val="UH"/>
      <sheetName val="Kc giavonQ1.05"/>
      <sheetName val="Gan tru thue"/>
      <sheetName val="DThu"/>
      <sheetName val="Nhap KPCT"/>
      <sheetName val="PBo KPCT"/>
      <sheetName val="KP nop CT"/>
      <sheetName val="PB LV CNhanh"/>
      <sheetName val="PB CPC"/>
      <sheetName val="PB LV doi Q4"/>
      <sheetName val="PB LV doi"/>
      <sheetName val="GtQ4.05L4"/>
      <sheetName val="GTQ4.05L3"/>
      <sheetName val="GTQ4.05 L2"/>
      <sheetName val="GTQ4.05"/>
      <sheetName val="GT Q3,05 sua"/>
      <sheetName val="GT Kc Q3.05"/>
      <sheetName val="GT Q2.05"/>
      <sheetName val="GT01.2005"/>
      <sheetName val="Sheetး6"/>
      <sheetName val="NEW-PAN၅L"/>
      <sheetName val="[PANEL.XLSၝXL4Test5"/>
      <sheetName val="nuo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refreshError="1"/>
      <sheetData sheetId="369" refreshError="1"/>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refreshError="1"/>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refreshError="1"/>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Set>
  </externalBook>
</externalLink>
</file>

<file path=xl/externalLinks/externalLink2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Chart1"/>
      <sheetName val="Phantich"/>
      <sheetName val="Toan_DA"/>
      <sheetName val="2004"/>
      <sheetName val="2005"/>
      <sheetName val="XL4Test5"/>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01-03"/>
      <sheetName val="Tonghop"/>
      <sheetName val="Sheet1"/>
      <sheetName val="00000000"/>
      <sheetName val="10000000"/>
      <sheetName val="Gia Ban"/>
      <sheetName val="GiaCK"/>
      <sheetName val="Gia DSRs"/>
      <sheetName val="Gia NTD"/>
      <sheetName val="GiaVon"/>
      <sheetName val="17_x0000__x0000__x0000__x0000__x0000__x0000__x0000__x0000__x0000__x0000__x0000_㏘ĳ_x0000__x0004__x0000__x0000__x0000__x0000__x0000__x0000_⣬ĳ_x0000__x0000__x0000__x0000__x0000__x0000_"/>
      <sheetName val="q2"/>
      <sheetName val="q3"/>
      <sheetName val="Sheet11"/>
      <sheetName val="Sheet12"/>
      <sheetName val="Sheet13"/>
      <sheetName val="Sheet14"/>
      <sheetName val="Sheet15"/>
      <sheetName val="Sheet16"/>
      <sheetName val="TH"/>
      <sheetName val="bang chuan"/>
      <sheetName val="bien &lt;200 m2"/>
      <sheetName val="&lt;200"/>
      <sheetName val="bang chuan (2)"/>
      <sheetName val="thue (chinh thuc)"/>
      <sheetName val="thue"/>
      <sheetName val="thue (2)"/>
      <sheetName val="bang doi chieu"/>
      <sheetName val="20000000"/>
      <sheetName val="30000000"/>
      <sheetName val="40000000"/>
      <sheetName val="50000000"/>
      <sheetName val="60000000"/>
      <sheetName val="XL4Poppy"/>
      <sheetName val="KE PHI"/>
      <sheetName val="KE THUE"/>
      <sheetName val="KE CHI PHI"/>
      <sheetName val="TINH GIA THANH"/>
      <sheetName val="TONG HOP KHAU HAO"/>
      <sheetName val="TONG HOP CHI PHI"/>
      <sheetName val="DA SAN XUAT TRONG THANG"/>
      <sheetName val="THANH TOAN TIEN UNG"/>
      <sheetName val="KHAU HAO DAY CHUYEN DA"/>
      <sheetName val="NTRE"/>
      <sheetName val="MGIAO"/>
      <sheetName val="Tieuhoc"/>
      <sheetName val="THCoso"/>
      <sheetName val="THPT"/>
      <sheetName val="GVien"/>
      <sheetName val="Sheet3"/>
      <sheetName val="Hoan thanh"/>
      <sheetName val="Khoach"/>
      <sheetName val="hoan th 15"/>
      <sheetName val="Khoach 15"/>
      <sheetName val="HT 22"/>
      <sheetName val="KH 22"/>
      <sheetName val="KH29"/>
      <sheetName val="KH T8"/>
      <sheetName val="T8"/>
      <sheetName val="T7"/>
      <sheetName val="Kh48"/>
      <sheetName val="Ht 48"/>
      <sheetName val="Ht128"/>
      <sheetName val="ht12"/>
      <sheetName val="Kh 12"/>
      <sheetName val="ht 20-10"/>
      <sheetName val="kh20-10"/>
      <sheetName val="Kh 6-10"/>
      <sheetName val="06-10"/>
      <sheetName val="29-9"/>
      <sheetName val="22-9"/>
      <sheetName val="16-9"/>
      <sheetName val="8-9"/>
      <sheetName val="1-9"/>
      <sheetName val="26-8"/>
      <sheetName val="n198"/>
      <sheetName val="kh128"/>
      <sheetName val="HT29"/>
      <sheetName val="Vinh"/>
      <sheetName val="Hanh"/>
      <sheetName val="Chinh"/>
      <sheetName val="Triet"/>
      <sheetName val="Khac"/>
      <sheetName val="Hien"/>
      <sheetName val="Tong"/>
      <sheetName val="Thuchi "/>
      <sheetName val="Sheet2"/>
      <sheetName val="Sheet4"/>
      <sheetName val="Sheet5"/>
      <sheetName val="Cover"/>
      <sheetName val="explain"/>
      <sheetName val="Tong hop"/>
      <sheetName val="kp chi tiet"/>
      <sheetName val="Vat lieu"/>
      <sheetName val="May"/>
      <sheetName val="KHOAN"/>
      <sheetName val="CAPVATU"/>
      <sheetName val="to trinh mua VT"/>
      <sheetName val="Denghi tam ung"/>
      <sheetName val="KTRVATU "/>
      <sheetName val="MAU GNHH"/>
      <sheetName val="T.toan1"/>
      <sheetName val="Data"/>
      <sheetName val="Bang quyet toan VT"/>
      <sheetName val="THTRAO"/>
      <sheetName val="THNHA "/>
      <sheetName val="T-HOP"/>
      <sheetName val="BiaNgoai"/>
      <sheetName val="BiaTrong"/>
      <sheetName val="dq"/>
      <sheetName val="Outlets"/>
      <sheetName val="PGs"/>
      <sheetName val="bang thong ke"/>
      <sheetName val="KHNH T3-T10"/>
      <sheetName val="KHNH T4-T10"/>
      <sheetName val="XXXXXXXX"/>
      <sheetName val="NEW-PANEL"/>
      <sheetName val="GioiThieu"/>
      <sheetName val="DanhMuc_SoDu"/>
      <sheetName val="Phat_Sinh"/>
      <sheetName val="SoTSCD"/>
      <sheetName val="So_KHQuiII"/>
      <sheetName val="PNT-QUOT-#3"/>
      <sheetName val="COAT&amp;WRAP-QIOT-#3"/>
      <sheetName val="TTDN"/>
      <sheetName val="BIA"/>
      <sheetName val="TDT"/>
      <sheetName val="THT"/>
      <sheetName val="TH#"/>
      <sheetName val="T.LBD"/>
      <sheetName val="CL BD"/>
      <sheetName val="CVBD"/>
      <sheetName val="T.L Dien"/>
      <sheetName val="T.LSan"/>
      <sheetName val="CLSan"/>
      <sheetName val="CVSan"/>
      <sheetName val="T.LWC"/>
      <sheetName val="CLWC"/>
      <sheetName val="CVWC"/>
      <sheetName val="Summary (USD)"/>
      <sheetName val="Summary (VND)"/>
      <sheetName val="A"/>
      <sheetName val="B"/>
      <sheetName val="C"/>
      <sheetName val="D"/>
      <sheetName val="E"/>
      <sheetName val="F1"/>
      <sheetName val="F2"/>
      <sheetName val="G"/>
      <sheetName val="H"/>
      <sheetName val="3rd party"/>
      <sheetName val="interco "/>
      <sheetName val="Thu NH T4-03"/>
      <sheetName val="thuBHYT"/>
      <sheetName val="THU NH T5-03"/>
      <sheetName val="THU NH T6-03"/>
      <sheetName val="THU NH T7-03"/>
      <sheetName val="THU NH T8-03"/>
      <sheetName val="THU NH T9-03"/>
      <sheetName val="THU TM T9-03"/>
      <sheetName val="THU NH T10 - 03"/>
      <sheetName val="Sheet10"/>
      <sheetName val="Q1-02"/>
      <sheetName val="Q2-02"/>
      <sheetName val="Q3-02"/>
      <sheetName val="TH1"/>
      <sheetName val="TH2"/>
      <sheetName val="TH3"/>
      <sheetName val="TH4"/>
      <sheetName val="TH5"/>
      <sheetName val="ChiaT1"/>
      <sheetName val="ChiaT2"/>
      <sheetName val="ChiaT3"/>
      <sheetName val="ChiaT4"/>
      <sheetName val="ChiaT5"/>
      <sheetName val="MauTH"/>
      <sheetName val="??_x0000__x0000__x0000__x0000__x0000__x0000__x0000__x0000_??_x0000__x0000__x0013__x0000__x0000__x0000__x0000__x0000__x0000__x0000__x0000__x0000__x0000__x0000__x000e_[IBA"/>
      <sheetName val="qui1-05"/>
      <sheetName val="qui 2-05"/>
      <sheetName val="qui 3-05"/>
      <sheetName val="T1-04"/>
      <sheetName val="T2-04 "/>
      <sheetName val="T3-04"/>
      <sheetName val="T4-04 "/>
      <sheetName val="T5-04  "/>
      <sheetName val="T6-04  "/>
      <sheetName val="QUY II"/>
      <sheetName val="QUY III"/>
      <sheetName val="QUY IV"/>
      <sheetName val="QUY I"/>
      <sheetName val="CA NAM 04"/>
      <sheetName val="XXXXXXX0"/>
      <sheetName val="SQ"/>
      <sheetName val="QNCN"/>
      <sheetName val="CNVQP"/>
      <sheetName val="thanh toan"/>
      <sheetName val="Luong T2-06"/>
      <sheetName val="Thang3-06"/>
      <sheetName val="luong T1-06"/>
      <sheetName val="mau (2)"/>
      <sheetName val="T4-06"/>
      <sheetName val="T6-06"/>
      <sheetName val="T5-06"/>
      <sheetName val="Luong T hop T2+T1-2006"/>
      <sheetName val="luong T12"/>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Sheet2 (2)"/>
      <sheetName val="Rau"/>
      <sheetName val="CoNgam"/>
      <sheetName val="Thit"/>
      <sheetName val="mam"/>
      <sheetName val="dau"/>
      <sheetName val="gia vi"/>
      <sheetName val="mi chinh"/>
      <sheetName val="muoi"/>
      <sheetName val="Trung  vit"/>
      <sheetName val="TT - tien chi ha TT"/>
      <sheetName val="__"/>
      <sheetName val="DSMT N8"/>
      <sheetName val="Sheet6"/>
      <sheetName val="DS Sở"/>
      <sheetName val="DS N8"/>
      <sheetName val="DS Mở thầu"/>
      <sheetName val="DSnôpHSDT"/>
      <sheetName val="LO T SÔ 6 TÍN NGHIA"/>
      <sheetName val="LO THAU SO 5 HHUNG"/>
      <sheetName val="Lô số 6-N8"/>
      <sheetName val="Lô 05- N8"/>
      <sheetName val="Lo6 04- N8"/>
      <sheetName val="Lo 03- N8"/>
      <sheetName val=" Lô 02- N8"/>
      <sheetName val="Bão số 6"/>
      <sheetName val="Hóc sầm"/>
      <sheetName val="lt"/>
      <sheetName val="CHITIET VL-NC-TT1p"/>
      <sheetName val="TONGKE3p"/>
      <sheetName val="17???????????㏘ĳ?_x0004_??????⣬ĳ??????"/>
      <sheetName val="??????????????_x0013_???????????_x000e_[IBA"/>
      <sheetName val="17_x0000_㏘ĳ_x0000__x0004__x0000_⣬ĳ_x0000_㏸ĳ_x0000__x0015__x0000__x000e_[IBASE2.XLS]21"/>
      <sheetName val="Thop"/>
      <sheetName val="cl"/>
      <sheetName val="cuoc"/>
      <sheetName val="gtkl"/>
      <sheetName val="PTDg"/>
      <sheetName val="PLkl"/>
      <sheetName val="17_x0000__x0000__x0000__x0000__x0000__x0000__x0000__x0000__x0000__x0000__x0000_??_x0000__x0004__x0000__x0000__x0000__x0000__x0000__x0000_??_x0000__x0000__x0000__x0000__x0000__x0000_"/>
      <sheetName val="MSVT"/>
      <sheetName val="DMVT"/>
      <sheetName val="02-03"/>
      <sheetName val="03-03"/>
      <sheetName val="THCTVT"/>
      <sheetName val="VT-01"/>
      <sheetName val="NL-01"/>
      <sheetName val="VT-02"/>
      <sheetName val="NL-02"/>
      <sheetName val="VT-03"/>
      <sheetName val="NL-03"/>
      <sheetName val="VT-04"/>
      <sheetName val="NL-04"/>
      <sheetName val="MBCN "/>
      <sheetName val="L D ONG BOC "/>
      <sheetName val="ld van"/>
      <sheetName val="ld bich"/>
      <sheetName val="gc bich"/>
      <sheetName val="ld ong"/>
      <sheetName val="THU AL"/>
      <sheetName val="TM"/>
      <sheetName val="BTH"/>
      <sheetName val="17??????????????_x0004_??????????????"/>
      <sheetName val="17_x0000_̃̃̃̃̃̃̃̃̃̃̃̃̃̃̃̃̃̃̃̃̃̃̃̃̃̃̃̃"/>
      <sheetName val="NEW_PANEL"/>
      <sheetName val="Info"/>
      <sheetName val="BD"/>
      <sheetName val="CHITIET VL-NC"/>
      <sheetName val="DON GIA"/>
      <sheetName val="KHQT-00-01"/>
      <sheetName val="17?㏘ĳ?_x0004_?⣬ĳ?㏸ĳ?_x0015_?_x000e_[IBASE2.XLS]21"/>
      <sheetName val="??????_x0013_?_x000e_[IBA"/>
      <sheetName val="17?̃̃̃̃̃̃̃̃̃̃̃̃̃̃̃̃̃̃̃̃̃̃̃̃̃̃̃̃"/>
      <sheetName val="KL khu A"/>
      <sheetName val="T.H d ong"/>
      <sheetName val="Sheet7"/>
      <sheetName val="Sheet8"/>
      <sheetName val="Sheet9"/>
      <sheetName val="PL02 (HK2_18-19"/>
      <sheetName val="TH_CPHT_CBHP"/>
      <sheetName val="Theo DT"/>
      <sheetName val="Cấp theo QĐ"/>
      <sheetName val="Du toan 2019 (3)"/>
      <sheetName val="Du toan 2019"/>
      <sheetName val="Tre an trua"/>
      <sheetName val="Pluc 2 (tre an trua)"/>
      <sheetName val="Pluc 1 (SN)"/>
      <sheetName val="Pluc 2 (108_L2)"/>
      <sheetName val="DS 108 (L2)"/>
      <sheetName val="Pluc 1"/>
      <sheetName val="Đc của STC"/>
      <sheetName val="PL HS_Lớp"/>
      <sheetName val="Du toan 2019 (2)"/>
      <sheetName val="Pluc 2"/>
      <sheetName val="2.34 (2)"/>
      <sheetName val="Pluc 2 (tet)"/>
      <sheetName val="Pluc 2 (phan mem)"/>
      <sheetName val="Phan mem"/>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M18">
            <v>1</v>
          </cell>
          <cell r="AN18">
            <v>8.44</v>
          </cell>
          <cell r="AO18">
            <v>9</v>
          </cell>
          <cell r="AQ18">
            <v>45</v>
          </cell>
          <cell r="AR18">
            <v>42.22</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M24">
            <v>1</v>
          </cell>
          <cell r="AN24">
            <v>11.8</v>
          </cell>
          <cell r="AO24">
            <v>9.4</v>
          </cell>
          <cell r="AQ24">
            <v>36.44</v>
          </cell>
          <cell r="AR24">
            <v>37.229999999999997</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L27" t="str">
            <v>800</v>
          </cell>
          <cell r="AM27">
            <v>1</v>
          </cell>
          <cell r="AN27">
            <v>19.16</v>
          </cell>
          <cell r="AP27">
            <v>17.8</v>
          </cell>
          <cell r="AQ27">
            <v>26.1</v>
          </cell>
          <cell r="AS27">
            <v>37.869999999999997</v>
          </cell>
          <cell r="AT27">
            <v>500</v>
          </cell>
          <cell r="AV27">
            <v>674</v>
          </cell>
        </row>
        <row r="28">
          <cell r="AH28" t="str">
            <v>GP</v>
          </cell>
          <cell r="AI28" t="str">
            <v xml:space="preserve">GALVAN. STEEL SHEET EHULSION PAINT </v>
          </cell>
          <cell r="AK28" t="str">
            <v>100(OM-12)</v>
          </cell>
          <cell r="AM28">
            <v>1</v>
          </cell>
          <cell r="AO28">
            <v>14.3</v>
          </cell>
          <cell r="AR28">
            <v>47.55</v>
          </cell>
          <cell r="AU28">
            <v>680</v>
          </cell>
        </row>
        <row r="29">
          <cell r="AI29" t="str">
            <v xml:space="preserve">EPOXY RESIN </v>
          </cell>
        </row>
        <row r="30">
          <cell r="AH30" t="str">
            <v>ERLP</v>
          </cell>
          <cell r="AI30" t="str">
            <v xml:space="preserve">EPOXY RED LEAD PRIMER </v>
          </cell>
          <cell r="AJ30" t="str">
            <v>0401</v>
          </cell>
          <cell r="AK30" t="str">
            <v>1007(EP-01)</v>
          </cell>
          <cell r="AM30">
            <v>1</v>
          </cell>
          <cell r="AN30">
            <v>13.7</v>
          </cell>
          <cell r="AO30">
            <v>11.9</v>
          </cell>
          <cell r="AQ30">
            <v>41.61</v>
          </cell>
          <cell r="AR30">
            <v>47.9</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Q36">
            <v>50.63</v>
          </cell>
          <cell r="AR36">
            <v>52.63</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M39">
            <v>1</v>
          </cell>
          <cell r="AN39">
            <v>27.3</v>
          </cell>
          <cell r="AO39">
            <v>15.7</v>
          </cell>
          <cell r="AQ39">
            <v>40.29</v>
          </cell>
          <cell r="AR39">
            <v>38.22</v>
          </cell>
          <cell r="AT39">
            <v>1100</v>
          </cell>
          <cell r="AU39">
            <v>600</v>
          </cell>
        </row>
        <row r="40">
          <cell r="AH40" t="str">
            <v>HBEP</v>
          </cell>
          <cell r="AI40" t="str">
            <v>HIGH BUILD EPOXY POLYAMINE CURED</v>
          </cell>
          <cell r="AJ40" t="str">
            <v>4418(A-418)</v>
          </cell>
          <cell r="AK40" t="str">
            <v>1015</v>
          </cell>
          <cell r="AM40">
            <v>1</v>
          </cell>
          <cell r="AN40">
            <v>18.3</v>
          </cell>
          <cell r="AO40">
            <v>13.1</v>
          </cell>
          <cell r="AQ40">
            <v>65.569999999999993</v>
          </cell>
          <cell r="AR40">
            <v>83.97</v>
          </cell>
          <cell r="AT40">
            <v>1200</v>
          </cell>
          <cell r="AU40">
            <v>1100</v>
          </cell>
        </row>
        <row r="41">
          <cell r="AH41" t="str">
            <v>HSCP</v>
          </cell>
          <cell r="AI41" t="str">
            <v>HIGH SOILD EPOXY POLYAMINE CURED PRIMER</v>
          </cell>
          <cell r="AJ41" t="str">
            <v>4418(A-448)</v>
          </cell>
          <cell r="AK41">
            <v>1017</v>
          </cell>
          <cell r="AM41">
            <v>1</v>
          </cell>
          <cell r="AN41">
            <v>20.309999999999999</v>
          </cell>
          <cell r="AO41">
            <v>13.1</v>
          </cell>
          <cell r="AQ41">
            <v>64</v>
          </cell>
          <cell r="AR41">
            <v>83.97</v>
          </cell>
          <cell r="AT41">
            <v>1300</v>
          </cell>
          <cell r="AU41">
            <v>1100</v>
          </cell>
        </row>
        <row r="42">
          <cell r="AH42" t="str">
            <v>EEA</v>
          </cell>
          <cell r="AI42" t="str">
            <v>EPOXY ENAMEL AMINE ADDUCT CURED</v>
          </cell>
          <cell r="AJ42" t="str">
            <v>4450(A-500)</v>
          </cell>
          <cell r="AK42" t="str">
            <v>1014</v>
          </cell>
          <cell r="AM42">
            <v>1</v>
          </cell>
          <cell r="AN42">
            <v>23.8</v>
          </cell>
          <cell r="AO42">
            <v>11.4</v>
          </cell>
          <cell r="AQ42">
            <v>37.82</v>
          </cell>
          <cell r="AR42">
            <v>83.33</v>
          </cell>
          <cell r="AT42">
            <v>900</v>
          </cell>
          <cell r="AU42">
            <v>950</v>
          </cell>
        </row>
        <row r="43">
          <cell r="AH43" t="str">
            <v>NEP</v>
          </cell>
          <cell r="AI43" t="str">
            <v>NON-REACTIVE EPOXY PRIMER</v>
          </cell>
          <cell r="AJ43" t="str">
            <v>4405(A-505)</v>
          </cell>
          <cell r="AM43">
            <v>1</v>
          </cell>
          <cell r="AN43">
            <v>19.2</v>
          </cell>
          <cell r="AQ43">
            <v>41.67</v>
          </cell>
          <cell r="AT43">
            <v>800</v>
          </cell>
        </row>
        <row r="44">
          <cell r="AH44" t="str">
            <v>ZCOP</v>
          </cell>
          <cell r="AI44" t="str">
            <v xml:space="preserve">ZINC CHROMATE-RED OXIDE/EPOXY PRIMER </v>
          </cell>
          <cell r="AJ44" t="str">
            <v>4451(A-510)</v>
          </cell>
          <cell r="AK44" t="str">
            <v>1016</v>
          </cell>
          <cell r="AM44">
            <v>1</v>
          </cell>
          <cell r="AN44">
            <v>18.2</v>
          </cell>
          <cell r="AO44">
            <v>8.1999999999999993</v>
          </cell>
          <cell r="AQ44">
            <v>42.86</v>
          </cell>
          <cell r="AR44">
            <v>85.37</v>
          </cell>
          <cell r="AT44">
            <v>780</v>
          </cell>
          <cell r="AU44">
            <v>700</v>
          </cell>
        </row>
        <row r="45">
          <cell r="AH45" t="str">
            <v>EPC</v>
          </cell>
          <cell r="AI45" t="str">
            <v xml:space="preserve">EPOXY ENAMEL/POLYAMIDE CURED </v>
          </cell>
          <cell r="AJ45" t="str">
            <v>4415(A-515)</v>
          </cell>
          <cell r="AM45">
            <v>1</v>
          </cell>
          <cell r="AN45">
            <v>19.8</v>
          </cell>
          <cell r="AQ45">
            <v>42.93</v>
          </cell>
          <cell r="AT45">
            <v>850</v>
          </cell>
        </row>
        <row r="46">
          <cell r="AI46" t="str">
            <v>EPOXY NON-SKID SURFACING</v>
          </cell>
          <cell r="AJ46" t="str">
            <v>4425(A-525)</v>
          </cell>
          <cell r="AK46" t="str">
            <v>1018</v>
          </cell>
          <cell r="AM46">
            <v>1</v>
          </cell>
          <cell r="AN46">
            <v>18</v>
          </cell>
          <cell r="AO46">
            <v>31.3</v>
          </cell>
          <cell r="AQ46">
            <v>37.78</v>
          </cell>
          <cell r="AR46">
            <v>47.92</v>
          </cell>
          <cell r="AT46">
            <v>680</v>
          </cell>
          <cell r="AU46">
            <v>1500</v>
          </cell>
        </row>
        <row r="47">
          <cell r="AH47" t="str">
            <v>EPAP</v>
          </cell>
          <cell r="AI47" t="str">
            <v>EPOXY-POLYAMIDE,ALLOY PRIMER.</v>
          </cell>
          <cell r="AJ47" t="str">
            <v>4465(A-650)</v>
          </cell>
          <cell r="AK47">
            <v>1020</v>
          </cell>
          <cell r="AM47">
            <v>1</v>
          </cell>
          <cell r="AN47">
            <v>21</v>
          </cell>
          <cell r="AO47">
            <v>26.92</v>
          </cell>
          <cell r="AQ47">
            <v>42.86</v>
          </cell>
          <cell r="AR47">
            <v>13</v>
          </cell>
          <cell r="AT47">
            <v>900</v>
          </cell>
          <cell r="AU47">
            <v>350</v>
          </cell>
        </row>
        <row r="48">
          <cell r="AI48" t="str">
            <v>LEAD SILICO CHROMATE EP.PRI./POLYAMIDE CURED</v>
          </cell>
          <cell r="AJ48" t="str">
            <v>4430(A-530)</v>
          </cell>
          <cell r="AM48">
            <v>1</v>
          </cell>
          <cell r="AN48">
            <v>21.97</v>
          </cell>
          <cell r="AQ48">
            <v>37.78</v>
          </cell>
          <cell r="AT48">
            <v>830</v>
          </cell>
        </row>
        <row r="49">
          <cell r="AH49" t="str">
            <v>ERLP</v>
          </cell>
          <cell r="AI49" t="str">
            <v>EPOXY RED LEAD POLYAMIDE CURED PRIMER</v>
          </cell>
          <cell r="AJ49" t="str">
            <v>4440(A-540)</v>
          </cell>
          <cell r="AK49" t="str">
            <v>1051</v>
          </cell>
          <cell r="AM49">
            <v>1</v>
          </cell>
          <cell r="AN49">
            <v>19.399999999999999</v>
          </cell>
          <cell r="AO49">
            <v>15.8</v>
          </cell>
          <cell r="AQ49">
            <v>42.78</v>
          </cell>
          <cell r="AR49">
            <v>43.04</v>
          </cell>
          <cell r="AT49">
            <v>830</v>
          </cell>
          <cell r="AU49">
            <v>680</v>
          </cell>
        </row>
        <row r="50">
          <cell r="AH50" t="str">
            <v>EROP</v>
          </cell>
          <cell r="AI50" t="str">
            <v>RED LEAD-RED OXIDE EP./POLYAMIDE CURED PRI.</v>
          </cell>
          <cell r="AJ50" t="str">
            <v>4445(A-545)</v>
          </cell>
          <cell r="AK50" t="str">
            <v>1060</v>
          </cell>
          <cell r="AM50">
            <v>1</v>
          </cell>
          <cell r="AN50">
            <v>18.7</v>
          </cell>
          <cell r="AO50">
            <v>20.9</v>
          </cell>
          <cell r="AQ50">
            <v>42.78</v>
          </cell>
          <cell r="AR50">
            <v>28.71</v>
          </cell>
          <cell r="AT50">
            <v>800</v>
          </cell>
          <cell r="AU50">
            <v>600</v>
          </cell>
        </row>
        <row r="51">
          <cell r="AH51" t="str">
            <v>ETC</v>
          </cell>
          <cell r="AI51" t="str">
            <v>TAR EPOXY COATING/AMINE CURED</v>
          </cell>
          <cell r="AJ51" t="str">
            <v>4460(A-560)</v>
          </cell>
          <cell r="AK51" t="str">
            <v>1070(EP-10)</v>
          </cell>
          <cell r="AL51" t="str">
            <v>96</v>
          </cell>
          <cell r="AM51">
            <v>1</v>
          </cell>
          <cell r="AN51">
            <v>11.69</v>
          </cell>
          <cell r="AO51">
            <v>12.2</v>
          </cell>
          <cell r="AP51">
            <v>32.700000000000003</v>
          </cell>
          <cell r="AQ51">
            <v>42.78</v>
          </cell>
          <cell r="AR51">
            <v>57.38</v>
          </cell>
          <cell r="AS51">
            <v>45.87</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M53">
            <v>1</v>
          </cell>
          <cell r="AN53">
            <v>12.6</v>
          </cell>
          <cell r="AO53">
            <v>32.1</v>
          </cell>
          <cell r="AQ53">
            <v>55.56</v>
          </cell>
          <cell r="AR53">
            <v>42.37</v>
          </cell>
          <cell r="AT53">
            <v>700</v>
          </cell>
          <cell r="AU53">
            <v>1360</v>
          </cell>
        </row>
        <row r="54">
          <cell r="AH54" t="str">
            <v>EPF</v>
          </cell>
          <cell r="AI54" t="str">
            <v>EPOXY-POLYAMINE,FINISH</v>
          </cell>
          <cell r="AJ54" t="str">
            <v>4465(A-650)</v>
          </cell>
          <cell r="AK54" t="str">
            <v>SP-08</v>
          </cell>
          <cell r="AM54">
            <v>1</v>
          </cell>
          <cell r="AN54">
            <v>21</v>
          </cell>
          <cell r="AO54">
            <v>24.4</v>
          </cell>
          <cell r="AQ54">
            <v>42.86</v>
          </cell>
          <cell r="AR54">
            <v>25</v>
          </cell>
          <cell r="AT54">
            <v>900</v>
          </cell>
          <cell r="AU54">
            <v>610</v>
          </cell>
        </row>
        <row r="55">
          <cell r="AH55" t="str">
            <v>EPRLP</v>
          </cell>
          <cell r="AI55" t="str">
            <v>EPOXY/POLYAMINE,RED LEAD PRIMER</v>
          </cell>
          <cell r="AJ55" t="str">
            <v>4570(A-700)</v>
          </cell>
          <cell r="AK55" t="str">
            <v>SP-09</v>
          </cell>
          <cell r="AM55">
            <v>1</v>
          </cell>
          <cell r="AN55">
            <v>21</v>
          </cell>
          <cell r="AO55">
            <v>32</v>
          </cell>
          <cell r="AQ55">
            <v>42.86</v>
          </cell>
          <cell r="AR55">
            <v>23.75</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L64" t="str">
            <v>531</v>
          </cell>
          <cell r="AM64">
            <v>1</v>
          </cell>
          <cell r="AN64">
            <v>13.4</v>
          </cell>
          <cell r="AP64">
            <v>14.5</v>
          </cell>
          <cell r="AQ64">
            <v>37.31</v>
          </cell>
          <cell r="AS64">
            <v>36.409999999999997</v>
          </cell>
          <cell r="AT64">
            <v>500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L66" t="str">
            <v>500</v>
          </cell>
          <cell r="AM66">
            <v>1</v>
          </cell>
          <cell r="AN66">
            <v>17.2</v>
          </cell>
          <cell r="AP66">
            <v>15</v>
          </cell>
          <cell r="AQ66">
            <v>37.79</v>
          </cell>
          <cell r="AS66">
            <v>30.4</v>
          </cell>
          <cell r="AT66">
            <v>650</v>
          </cell>
          <cell r="AV66">
            <v>456</v>
          </cell>
        </row>
        <row r="67">
          <cell r="AH67" t="str">
            <v>CRROP</v>
          </cell>
          <cell r="AI67" t="str">
            <v xml:space="preserve">CHLORINATED RUBBER RED LEAD-RED OXIDE PRIMER </v>
          </cell>
          <cell r="AJ67" t="str">
            <v>4576(C-760)</v>
          </cell>
          <cell r="AL67" t="str">
            <v>550</v>
          </cell>
          <cell r="AM67">
            <v>1</v>
          </cell>
          <cell r="AN67">
            <v>15.9</v>
          </cell>
          <cell r="AP67">
            <v>14.8</v>
          </cell>
          <cell r="AQ67">
            <v>38.99</v>
          </cell>
          <cell r="AS67">
            <v>33.78</v>
          </cell>
          <cell r="AT67">
            <v>620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M72">
            <v>1</v>
          </cell>
          <cell r="AN72">
            <v>16.5</v>
          </cell>
          <cell r="AO72">
            <v>26.2</v>
          </cell>
          <cell r="AQ72">
            <v>36.36</v>
          </cell>
          <cell r="AR72">
            <v>38.17</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M74">
            <v>1</v>
          </cell>
          <cell r="AN74">
            <v>35.799999999999997</v>
          </cell>
          <cell r="AO74">
            <v>34.1</v>
          </cell>
          <cell r="AQ74">
            <v>36.31</v>
          </cell>
          <cell r="AR74">
            <v>38.119999999999997</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M76">
            <v>1</v>
          </cell>
          <cell r="AN76">
            <v>17.5</v>
          </cell>
          <cell r="AO76">
            <v>27.3</v>
          </cell>
          <cell r="AQ76">
            <v>30.29</v>
          </cell>
          <cell r="AR76">
            <v>28.57</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M78">
            <v>1</v>
          </cell>
          <cell r="AN78">
            <v>51.61</v>
          </cell>
          <cell r="AO78">
            <v>59.4</v>
          </cell>
          <cell r="AQ78">
            <v>25.19</v>
          </cell>
          <cell r="AR78">
            <v>28.62</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M80">
            <v>1</v>
          </cell>
          <cell r="AN80">
            <v>51.61</v>
          </cell>
          <cell r="AO80">
            <v>68</v>
          </cell>
          <cell r="AQ80">
            <v>25.19</v>
          </cell>
          <cell r="AR80">
            <v>10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M84">
            <v>1</v>
          </cell>
          <cell r="AN84">
            <v>24.5</v>
          </cell>
          <cell r="AO84">
            <v>28.8</v>
          </cell>
          <cell r="AQ84">
            <v>22.04</v>
          </cell>
          <cell r="AR84">
            <v>19.79</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M86">
            <v>1</v>
          </cell>
          <cell r="AN86">
            <v>29.1</v>
          </cell>
          <cell r="AO86">
            <v>26.21</v>
          </cell>
          <cell r="AQ86">
            <v>18.899999999999999</v>
          </cell>
          <cell r="AR86">
            <v>19.079999999999998</v>
          </cell>
          <cell r="AT86">
            <v>550</v>
          </cell>
          <cell r="AU86">
            <v>500</v>
          </cell>
        </row>
        <row r="87">
          <cell r="AI87" t="str">
            <v>PIGMENTED PVC VINYL FINISH</v>
          </cell>
          <cell r="AJ87" t="str">
            <v>4340(U-400)</v>
          </cell>
          <cell r="AK87" t="str">
            <v>SP34(VA-51)</v>
          </cell>
          <cell r="AM87">
            <v>1</v>
          </cell>
          <cell r="AN87">
            <v>21.2</v>
          </cell>
          <cell r="AO87">
            <v>27.3</v>
          </cell>
          <cell r="AQ87">
            <v>30.19</v>
          </cell>
          <cell r="AR87">
            <v>19.78</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M93">
            <v>1</v>
          </cell>
          <cell r="AN93">
            <v>46.3</v>
          </cell>
          <cell r="AO93">
            <v>56.2</v>
          </cell>
          <cell r="AQ93">
            <v>30.24</v>
          </cell>
          <cell r="AR93">
            <v>30.25</v>
          </cell>
          <cell r="AT93">
            <v>1400</v>
          </cell>
          <cell r="AU93">
            <v>1700</v>
          </cell>
        </row>
        <row r="94">
          <cell r="AI94" t="str">
            <v>POLYURETHANE TANK LINING</v>
          </cell>
          <cell r="AJ94" t="str">
            <v>4230(I-310)</v>
          </cell>
          <cell r="AK94" t="str">
            <v>733</v>
          </cell>
          <cell r="AM94">
            <v>1</v>
          </cell>
          <cell r="AN94">
            <v>37</v>
          </cell>
          <cell r="AO94">
            <v>19.8</v>
          </cell>
          <cell r="AQ94">
            <v>37.840000000000003</v>
          </cell>
          <cell r="AR94">
            <v>28.79</v>
          </cell>
          <cell r="AT94">
            <v>1400</v>
          </cell>
          <cell r="AU94">
            <v>570</v>
          </cell>
        </row>
        <row r="95">
          <cell r="AI95" t="str">
            <v>NON-REACTIVE POLYURETHANE PRIMER</v>
          </cell>
          <cell r="AJ95" t="str">
            <v>4239(I-350)</v>
          </cell>
          <cell r="AM95">
            <v>1</v>
          </cell>
          <cell r="AN95">
            <v>18</v>
          </cell>
          <cell r="AQ95">
            <v>55.56</v>
          </cell>
          <cell r="AT95">
            <v>1000</v>
          </cell>
        </row>
        <row r="96">
          <cell r="AI96" t="str">
            <v>CLEAR POLYURETHANE FINISH</v>
          </cell>
          <cell r="AJ96" t="str">
            <v>4235(I-390)</v>
          </cell>
          <cell r="AK96" t="str">
            <v>1101</v>
          </cell>
          <cell r="AM96">
            <v>1</v>
          </cell>
          <cell r="AN96">
            <v>31.7</v>
          </cell>
          <cell r="AO96">
            <v>17</v>
          </cell>
          <cell r="AQ96">
            <v>37.85</v>
          </cell>
          <cell r="AR96">
            <v>26.47</v>
          </cell>
          <cell r="AT96">
            <v>1200</v>
          </cell>
          <cell r="AU96">
            <v>450</v>
          </cell>
        </row>
        <row r="97">
          <cell r="AI97" t="str">
            <v>URETHANE CHROMATE PRIMER</v>
          </cell>
          <cell r="AJ97" t="str">
            <v>4420(A-200)</v>
          </cell>
          <cell r="AK97" t="str">
            <v>1106</v>
          </cell>
          <cell r="AM97">
            <v>1</v>
          </cell>
          <cell r="AN97">
            <v>21.6</v>
          </cell>
          <cell r="AO97">
            <v>12.5</v>
          </cell>
          <cell r="AQ97">
            <v>37.04</v>
          </cell>
          <cell r="AR97">
            <v>24</v>
          </cell>
          <cell r="AT97">
            <v>800</v>
          </cell>
          <cell r="AU97">
            <v>300</v>
          </cell>
        </row>
        <row r="98">
          <cell r="AI98" t="str">
            <v>ZINC TETROXYCHROMATE BUTYRAL ETCH PRIMER</v>
          </cell>
          <cell r="AJ98" t="str">
            <v>4322(U-220)</v>
          </cell>
          <cell r="AK98" t="str">
            <v>738</v>
          </cell>
          <cell r="AM98">
            <v>1</v>
          </cell>
          <cell r="AN98">
            <v>58.41</v>
          </cell>
          <cell r="AO98">
            <v>69.59</v>
          </cell>
          <cell r="AQ98">
            <v>8.56</v>
          </cell>
          <cell r="AR98">
            <v>28.74</v>
          </cell>
          <cell r="AT98">
            <v>500</v>
          </cell>
          <cell r="AU98">
            <v>2000</v>
          </cell>
        </row>
        <row r="100">
          <cell r="AI100" t="str">
            <v>MASONRY &amp; ACRYLIC PAINT</v>
          </cell>
        </row>
        <row r="101">
          <cell r="AI101" t="str">
            <v>SOLVENT BASE MASONRY PRIMER</v>
          </cell>
          <cell r="AJ101" t="str">
            <v>1541</v>
          </cell>
          <cell r="AL101" t="str">
            <v>140</v>
          </cell>
          <cell r="AM101">
            <v>1</v>
          </cell>
          <cell r="AN101">
            <v>9.6999999999999993</v>
          </cell>
          <cell r="AP101">
            <v>14</v>
          </cell>
          <cell r="AQ101">
            <v>40.21</v>
          </cell>
          <cell r="AS101">
            <v>30.36</v>
          </cell>
          <cell r="AT101">
            <v>390</v>
          </cell>
          <cell r="AV101">
            <v>425</v>
          </cell>
        </row>
        <row r="102">
          <cell r="AI102" t="str">
            <v>WATER BASE MASONRY PRIMER</v>
          </cell>
          <cell r="AJ102" t="str">
            <v>1546</v>
          </cell>
          <cell r="AL102" t="str">
            <v>140-1</v>
          </cell>
          <cell r="AM102">
            <v>1</v>
          </cell>
          <cell r="AN102">
            <v>8.1999999999999993</v>
          </cell>
          <cell r="AP102">
            <v>12</v>
          </cell>
          <cell r="AQ102">
            <v>40.24</v>
          </cell>
          <cell r="AS102">
            <v>33.83</v>
          </cell>
          <cell r="AT102">
            <v>330</v>
          </cell>
          <cell r="AV102">
            <v>406</v>
          </cell>
        </row>
        <row r="103">
          <cell r="AI103" t="str">
            <v>WATER BASE MASONRY PAINT</v>
          </cell>
          <cell r="AJ103" t="str">
            <v>1556</v>
          </cell>
          <cell r="AM103">
            <v>1</v>
          </cell>
          <cell r="AN103">
            <v>11.9</v>
          </cell>
          <cell r="AP103">
            <v>25.8</v>
          </cell>
          <cell r="AQ103">
            <v>36.97</v>
          </cell>
          <cell r="AT103">
            <v>440</v>
          </cell>
        </row>
        <row r="104">
          <cell r="AI104" t="str">
            <v xml:space="preserve">ACRYLIC EMULSION PAINT </v>
          </cell>
          <cell r="AJ104" t="str">
            <v>1656</v>
          </cell>
          <cell r="AM104">
            <v>1</v>
          </cell>
          <cell r="AN104">
            <v>9.4</v>
          </cell>
          <cell r="AP104">
            <v>25.8</v>
          </cell>
          <cell r="AQ104">
            <v>38.299999999999997</v>
          </cell>
          <cell r="AS104">
            <v>34.880000000000003</v>
          </cell>
          <cell r="AT104">
            <v>360</v>
          </cell>
          <cell r="AV104">
            <v>900</v>
          </cell>
        </row>
        <row r="105">
          <cell r="AI105" t="str">
            <v xml:space="preserve">EMULSION PAINT </v>
          </cell>
          <cell r="AJ105" t="str">
            <v>1657</v>
          </cell>
          <cell r="AL105" t="str">
            <v>130</v>
          </cell>
          <cell r="AM105">
            <v>1</v>
          </cell>
          <cell r="AN105">
            <v>6.4</v>
          </cell>
          <cell r="AP105">
            <v>5.8</v>
          </cell>
          <cell r="AQ105">
            <v>40.630000000000003</v>
          </cell>
          <cell r="AS105">
            <v>34.83</v>
          </cell>
          <cell r="AT105">
            <v>260</v>
          </cell>
          <cell r="AV105">
            <v>202</v>
          </cell>
        </row>
        <row r="107">
          <cell r="AI107" t="str">
            <v>OTHER PAINT</v>
          </cell>
        </row>
        <row r="108">
          <cell r="AH108" t="str">
            <v>AO</v>
          </cell>
          <cell r="AI108" t="str">
            <v>AMERLOCK-400 100,</v>
          </cell>
          <cell r="AM108">
            <v>1</v>
          </cell>
          <cell r="AO108">
            <v>35</v>
          </cell>
          <cell r="AR108">
            <v>21</v>
          </cell>
          <cell r="AU108">
            <v>735</v>
          </cell>
        </row>
        <row r="109">
          <cell r="AI109" t="str">
            <v>BLACK VARNISH</v>
          </cell>
          <cell r="AJ109" t="str">
            <v>1727</v>
          </cell>
          <cell r="AL109" t="str">
            <v>170</v>
          </cell>
          <cell r="AM109">
            <v>1</v>
          </cell>
          <cell r="AN109">
            <v>5.8</v>
          </cell>
          <cell r="AP109">
            <v>6.2</v>
          </cell>
          <cell r="AQ109">
            <v>34.479999999999997</v>
          </cell>
          <cell r="AS109">
            <v>26.94</v>
          </cell>
          <cell r="AT109">
            <v>200</v>
          </cell>
          <cell r="AV109">
            <v>167</v>
          </cell>
        </row>
        <row r="110">
          <cell r="AI110" t="str">
            <v>NEO WATER PROOF COATING</v>
          </cell>
          <cell r="AJ110" t="str">
            <v>1728</v>
          </cell>
          <cell r="AL110" t="str">
            <v>160</v>
          </cell>
          <cell r="AM110">
            <v>1</v>
          </cell>
          <cell r="AN110">
            <v>4.4000000000000004</v>
          </cell>
          <cell r="AP110">
            <v>6.7</v>
          </cell>
          <cell r="AQ110">
            <v>227.27</v>
          </cell>
          <cell r="AS110">
            <v>28.81</v>
          </cell>
          <cell r="AT110">
            <v>1000</v>
          </cell>
          <cell r="AV110">
            <v>193</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refreshError="1"/>
      <sheetData sheetId="150"/>
      <sheetData sheetId="151"/>
      <sheetData sheetId="152"/>
      <sheetData sheetId="153" refreshError="1"/>
      <sheetData sheetId="154"/>
      <sheetData sheetId="155"/>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refreshError="1"/>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refreshError="1"/>
      <sheetData sheetId="329"/>
      <sheetData sheetId="330"/>
      <sheetData sheetId="331"/>
      <sheetData sheetId="332"/>
      <sheetData sheetId="333"/>
      <sheetData sheetId="334"/>
      <sheetData sheetId="335"/>
      <sheetData sheetId="336"/>
      <sheetData sheetId="337"/>
      <sheetData sheetId="338"/>
      <sheetData sheetId="339" refreshError="1"/>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refreshError="1"/>
      <sheetData sheetId="357" refreshError="1"/>
      <sheetData sheetId="358" refreshError="1"/>
      <sheetData sheetId="359" refreshError="1"/>
      <sheetData sheetId="360" refreshError="1"/>
      <sheetData sheetId="361"/>
      <sheetData sheetId="362"/>
      <sheetData sheetId="363"/>
      <sheetData sheetId="364"/>
      <sheetData sheetId="365"/>
      <sheetData sheetId="366"/>
      <sheetData sheetId="367" refreshError="1"/>
      <sheetData sheetId="368" refreshError="1"/>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refreshError="1"/>
      <sheetData sheetId="391" refreshError="1"/>
      <sheetData sheetId="392"/>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Set>
  </externalBook>
</externalLink>
</file>

<file path=xl/externalLinks/externalLink2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DG"/>
      <sheetName val="PTDG"/>
      <sheetName val="THDG"/>
      <sheetName val="luongthang"/>
      <sheetName val="Sheet2"/>
      <sheetName val="khluong"/>
      <sheetName val="khoan"/>
      <sheetName val="UTL"/>
      <sheetName val="quyet toan"/>
      <sheetName val="tongtienluong"/>
      <sheetName val="quettoandoi"/>
      <sheetName val="XL4Poppy"/>
      <sheetName val="ESTI."/>
      <sheetName val="DI-ESTI"/>
      <sheetName val="ma-pt"/>
      <sheetName val="HA"/>
      <sheetName val="THKL"/>
      <sheetName val="IBASE"/>
      <sheetName val="Du toan"/>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tiet z"/>
      <sheetName val="khluong"/>
    </sheetNames>
    <sheetDataSet>
      <sheetData sheetId="0"/>
      <sheetData sheetId="1" refreshError="1"/>
    </sheetDataSet>
  </externalBook>
</externalLink>
</file>

<file path=xl/externalLinks/externalLink2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kinhphi"/>
      <sheetName val="ptvt"/>
      <sheetName val="sat"/>
      <sheetName val="clechvt"/>
      <sheetName val="dongia"/>
      <sheetName val="tonghop"/>
      <sheetName val="ctttc"/>
      <sheetName val="bia"/>
      <sheetName val="ESTI."/>
      <sheetName val="DI-ESTI"/>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Loai-4-5"/>
      <sheetName val="om"/>
      <sheetName val="OM6"/>
      <sheetName val="om05"/>
      <sheetName val="NSU"/>
      <sheetName val="XL4Test5"/>
      <sheetName val="SPL4-TOTAL"/>
      <sheetName val="Input"/>
      <sheetName val="ptdg "/>
      <sheetName val="ptke"/>
      <sheetName val="ctdg"/>
      <sheetName val="ptdg"/>
      <sheetName val="IBASE"/>
      <sheetName val="(24)-Truc 9"/>
      <sheetName val="clecÿÿt"/>
      <sheetName val="ÿÿngia"/>
      <sheetName val="DCV"/>
      <sheetName val="Du toan"/>
      <sheetName val="Phan tich vat tu"/>
      <sheetName val="Tong hop vat tu"/>
      <sheetName val="Gia tri vat tu"/>
      <sheetName val="chenh lech"/>
      <sheetName val="Chenh lech vat tu"/>
      <sheetName val="Chi phi van chuyen"/>
      <sheetName val="Don gia chi tiet"/>
      <sheetName val="TKLUONG1-2"/>
      <sheetName val="CTKLT1-2"/>
      <sheetName val="Tong hop kinh phi"/>
      <sheetName val="Bia du toan"/>
      <sheetName val="Tro giup"/>
      <sheetName val="Config"/>
      <sheetName val="khung ten TD"/>
    </sheetNames>
    <sheetDataSet>
      <sheetData sheetId="0" refreshError="1"/>
      <sheetData sheetId="1" refreshError="1"/>
      <sheetData sheetId="2" refreshError="1"/>
      <sheetData sheetId="3" refreshError="1">
        <row r="6">
          <cell r="A6">
            <v>1</v>
          </cell>
          <cell r="B6">
            <v>2</v>
          </cell>
          <cell r="C6">
            <v>3</v>
          </cell>
          <cell r="D6">
            <v>4</v>
          </cell>
          <cell r="E6">
            <v>5</v>
          </cell>
          <cell r="F6">
            <v>6</v>
          </cell>
          <cell r="G6">
            <v>7</v>
          </cell>
          <cell r="H6">
            <v>8</v>
          </cell>
          <cell r="I6">
            <v>9</v>
          </cell>
          <cell r="J6">
            <v>10</v>
          </cell>
          <cell r="K6">
            <v>11</v>
          </cell>
        </row>
        <row r="7">
          <cell r="B7" t="str">
            <v>I. NÃÖN MOÏNG :</v>
          </cell>
          <cell r="C7">
            <v>0</v>
          </cell>
          <cell r="E7">
            <v>190.81</v>
          </cell>
          <cell r="F7">
            <v>0</v>
          </cell>
          <cell r="G7">
            <v>0</v>
          </cell>
          <cell r="H7">
            <v>136.96</v>
          </cell>
          <cell r="I7">
            <v>1218.76</v>
          </cell>
          <cell r="J7">
            <v>0</v>
          </cell>
          <cell r="K7">
            <v>23.45</v>
          </cell>
        </row>
        <row r="8">
          <cell r="A8">
            <v>1</v>
          </cell>
          <cell r="B8" t="str">
            <v xml:space="preserve">Gia cäng sàõt theïp f &lt;= 10 moïng cäüt </v>
          </cell>
          <cell r="C8" t="str">
            <v>kg</v>
          </cell>
          <cell r="D8">
            <v>12.43</v>
          </cell>
          <cell r="E8">
            <v>12.43</v>
          </cell>
          <cell r="K8">
            <v>0.27</v>
          </cell>
        </row>
        <row r="9">
          <cell r="A9">
            <v>2</v>
          </cell>
          <cell r="B9" t="str">
            <v xml:space="preserve">Gia cäng sàõt theïp f &lt;= 18 moïng cäüt </v>
          </cell>
          <cell r="C9" t="str">
            <v>kg</v>
          </cell>
          <cell r="D9">
            <v>229.89000000000001</v>
          </cell>
          <cell r="H9">
            <v>136.96</v>
          </cell>
          <cell r="I9">
            <v>92.93</v>
          </cell>
          <cell r="K9">
            <v>3.28</v>
          </cell>
        </row>
        <row r="10">
          <cell r="A10">
            <v>3</v>
          </cell>
          <cell r="B10" t="str">
            <v xml:space="preserve">Gia cäng sàõt theïp giàòng moïng f &lt;= 18 </v>
          </cell>
          <cell r="C10" t="str">
            <v>kg</v>
          </cell>
          <cell r="D10">
            <v>1125.83</v>
          </cell>
          <cell r="I10">
            <v>1125.83</v>
          </cell>
          <cell r="K10">
            <v>16.079999999999998</v>
          </cell>
        </row>
        <row r="11">
          <cell r="A11">
            <v>4</v>
          </cell>
          <cell r="B11" t="str">
            <v>Gia cäng sàõt theïp giàòng moïng f &lt;= 10</v>
          </cell>
          <cell r="C11" t="str">
            <v>kg</v>
          </cell>
          <cell r="D11">
            <v>178.38</v>
          </cell>
          <cell r="E11">
            <v>178.38</v>
          </cell>
          <cell r="K11">
            <v>3.82</v>
          </cell>
        </row>
        <row r="12">
          <cell r="B12" t="str">
            <v>II. THÁN NHAÌ :</v>
          </cell>
          <cell r="C12">
            <v>0</v>
          </cell>
          <cell r="D12">
            <v>0</v>
          </cell>
          <cell r="E12">
            <v>228.7</v>
          </cell>
          <cell r="F12">
            <v>0</v>
          </cell>
          <cell r="G12">
            <v>0</v>
          </cell>
          <cell r="H12">
            <v>548.23</v>
          </cell>
          <cell r="I12">
            <v>558.33999999999992</v>
          </cell>
          <cell r="J12">
            <v>176.46</v>
          </cell>
          <cell r="K12">
            <v>23.22</v>
          </cell>
        </row>
        <row r="13">
          <cell r="A13">
            <v>1</v>
          </cell>
          <cell r="B13" t="str">
            <v>Gia cäng sàõt theïp truû f &lt;= 10</v>
          </cell>
          <cell r="C13" t="str">
            <v>kg</v>
          </cell>
          <cell r="D13">
            <v>23.02</v>
          </cell>
          <cell r="E13">
            <v>23.02</v>
          </cell>
          <cell r="K13">
            <v>0.49</v>
          </cell>
        </row>
        <row r="14">
          <cell r="A14">
            <v>2</v>
          </cell>
          <cell r="B14" t="str">
            <v>Gia cäng sàõt theïp truû f &lt;= 18</v>
          </cell>
          <cell r="C14" t="str">
            <v>kg</v>
          </cell>
          <cell r="D14">
            <v>143.26</v>
          </cell>
          <cell r="I14">
            <v>143.26</v>
          </cell>
          <cell r="K14">
            <v>2.0499999999999998</v>
          </cell>
        </row>
        <row r="15">
          <cell r="A15">
            <v>3</v>
          </cell>
          <cell r="B15" t="str">
            <v>Gia cäng sàõt theïp lanh tä f &lt;= 10</v>
          </cell>
          <cell r="C15" t="str">
            <v>kg</v>
          </cell>
          <cell r="D15">
            <v>49.419999999999995</v>
          </cell>
          <cell r="E15">
            <v>49.419999999999995</v>
          </cell>
          <cell r="K15">
            <v>1.06</v>
          </cell>
        </row>
        <row r="16">
          <cell r="A16">
            <v>4</v>
          </cell>
          <cell r="B16" t="str">
            <v>Gia cäng sàõt theïp lanh tä f &lt;= 18</v>
          </cell>
          <cell r="C16" t="str">
            <v>kg</v>
          </cell>
          <cell r="D16">
            <v>210.44000000000003</v>
          </cell>
          <cell r="H16">
            <v>210.44000000000003</v>
          </cell>
          <cell r="K16">
            <v>3.01</v>
          </cell>
        </row>
        <row r="17">
          <cell r="A17">
            <v>5</v>
          </cell>
          <cell r="B17" t="str">
            <v>Gia cäng sàõt theïp ä vàng f &lt;= 10</v>
          </cell>
          <cell r="C17" t="str">
            <v>kg</v>
          </cell>
          <cell r="D17">
            <v>17.02</v>
          </cell>
          <cell r="E17">
            <v>17.02</v>
          </cell>
          <cell r="K17">
            <v>0.36</v>
          </cell>
        </row>
        <row r="18">
          <cell r="A18">
            <v>6</v>
          </cell>
          <cell r="B18" t="str">
            <v>Gia cäng sàõt theïp dáöm f &lt;= 18</v>
          </cell>
          <cell r="C18" t="str">
            <v>kg</v>
          </cell>
          <cell r="D18">
            <v>929.33</v>
          </cell>
          <cell r="H18">
            <v>337.78999999999996</v>
          </cell>
          <cell r="I18">
            <v>415.08</v>
          </cell>
          <cell r="J18">
            <v>176.46</v>
          </cell>
          <cell r="K18">
            <v>13.27</v>
          </cell>
        </row>
        <row r="19">
          <cell r="A19">
            <v>7</v>
          </cell>
          <cell r="B19" t="str">
            <v>Gia cäng sàõt theïp dáöm f &lt;= 10</v>
          </cell>
          <cell r="C19" t="str">
            <v>kg</v>
          </cell>
          <cell r="D19">
            <v>139.24</v>
          </cell>
          <cell r="E19">
            <v>139.24</v>
          </cell>
          <cell r="K19">
            <v>2.98</v>
          </cell>
        </row>
        <row r="20">
          <cell r="B20" t="str">
            <v>III. TRÁÖN + MAÏI NHAÌ :</v>
          </cell>
          <cell r="C20">
            <v>0</v>
          </cell>
          <cell r="D20">
            <v>0</v>
          </cell>
          <cell r="E20">
            <v>199.06</v>
          </cell>
          <cell r="F20">
            <v>183.28</v>
          </cell>
          <cell r="G20">
            <v>0</v>
          </cell>
          <cell r="H20">
            <v>52.21</v>
          </cell>
          <cell r="I20">
            <v>0</v>
          </cell>
          <cell r="J20">
            <v>0</v>
          </cell>
          <cell r="K20">
            <v>10.02</v>
          </cell>
        </row>
        <row r="21">
          <cell r="A21">
            <v>1</v>
          </cell>
          <cell r="B21" t="str">
            <v xml:space="preserve">Gia cäng sàõt theïp saìn maïi , sã nä f &lt;= 10 </v>
          </cell>
          <cell r="C21" t="str">
            <v>kg</v>
          </cell>
          <cell r="D21">
            <v>416.59000000000003</v>
          </cell>
          <cell r="E21">
            <v>182.55</v>
          </cell>
          <cell r="F21">
            <v>183.28</v>
          </cell>
          <cell r="K21">
            <v>8.92</v>
          </cell>
        </row>
        <row r="22">
          <cell r="A22">
            <v>2</v>
          </cell>
          <cell r="B22" t="str">
            <v>Gia cäng sàõt theïp lam ngang f &lt;= 18</v>
          </cell>
          <cell r="C22" t="str">
            <v>kg</v>
          </cell>
          <cell r="D22">
            <v>52.21</v>
          </cell>
          <cell r="H22">
            <v>52.21</v>
          </cell>
          <cell r="K22">
            <v>0.75</v>
          </cell>
        </row>
        <row r="23">
          <cell r="A23">
            <v>3</v>
          </cell>
          <cell r="B23" t="str">
            <v>Gia cäng sàõt theïp lam ngang f &lt;= 10</v>
          </cell>
          <cell r="C23" t="str">
            <v>kg</v>
          </cell>
          <cell r="D23">
            <v>16.509999999999998</v>
          </cell>
          <cell r="E23">
            <v>16.509999999999998</v>
          </cell>
          <cell r="K23">
            <v>0.35</v>
          </cell>
        </row>
        <row r="24">
          <cell r="B24" t="str">
            <v>IV. KHU VÃÛ SINH - BÃØ TÆÛ HOAÛI - BÃÚP - HÄÚ GA :</v>
          </cell>
          <cell r="E24">
            <v>99.4</v>
          </cell>
          <cell r="F24">
            <v>0</v>
          </cell>
          <cell r="G24">
            <v>0</v>
          </cell>
          <cell r="H24">
            <v>0</v>
          </cell>
          <cell r="I24">
            <v>0</v>
          </cell>
          <cell r="J24">
            <v>0</v>
          </cell>
          <cell r="K24">
            <v>2.12</v>
          </cell>
        </row>
        <row r="25">
          <cell r="A25">
            <v>1</v>
          </cell>
          <cell r="B25" t="str">
            <v>Gia cäng sàõt theïp táúm âan f &lt;= 10</v>
          </cell>
          <cell r="C25" t="str">
            <v>kg</v>
          </cell>
          <cell r="D25">
            <v>61.849999999999994</v>
          </cell>
          <cell r="E25">
            <v>61.849999999999994</v>
          </cell>
          <cell r="K25">
            <v>1.32</v>
          </cell>
        </row>
        <row r="26">
          <cell r="B26" t="str">
            <v xml:space="preserve">c, Bãúp : </v>
          </cell>
          <cell r="C26">
            <v>0</v>
          </cell>
        </row>
        <row r="27">
          <cell r="A27">
            <v>1</v>
          </cell>
          <cell r="B27" t="str">
            <v>Gia cäng sàõt theïp bãû bãúp f &lt;= 10</v>
          </cell>
          <cell r="C27" t="str">
            <v>kg</v>
          </cell>
          <cell r="D27">
            <v>18.899999999999999</v>
          </cell>
          <cell r="E27">
            <v>18.899999999999999</v>
          </cell>
          <cell r="K27">
            <v>0.4</v>
          </cell>
        </row>
        <row r="28">
          <cell r="B28" t="str">
            <v>d, Häú ga :</v>
          </cell>
          <cell r="C28">
            <v>0</v>
          </cell>
        </row>
        <row r="29">
          <cell r="A29">
            <v>1</v>
          </cell>
          <cell r="B29" t="str">
            <v>Gia cäng sàõt theïp táúm âan f &lt;= 10</v>
          </cell>
          <cell r="C29" t="str">
            <v>kg</v>
          </cell>
          <cell r="D29">
            <v>18.649999999999999</v>
          </cell>
          <cell r="E29">
            <v>18.649999999999999</v>
          </cell>
          <cell r="K29">
            <v>0.4</v>
          </cell>
        </row>
        <row r="30">
          <cell r="B30" t="str">
            <v xml:space="preserve">V. THAÏP NÆÅÏC </v>
          </cell>
          <cell r="C30">
            <v>0</v>
          </cell>
          <cell r="E30">
            <v>194.42</v>
          </cell>
          <cell r="F30">
            <v>0</v>
          </cell>
          <cell r="G30">
            <v>0</v>
          </cell>
          <cell r="H30">
            <v>218.31</v>
          </cell>
          <cell r="I30">
            <v>31.46</v>
          </cell>
          <cell r="J30">
            <v>286.93</v>
          </cell>
          <cell r="K30">
            <v>11.830000000000002</v>
          </cell>
        </row>
        <row r="31">
          <cell r="A31">
            <v>1</v>
          </cell>
          <cell r="B31" t="str">
            <v>Gia cäng sàõt theïp moïng cäüt f &lt;= 10</v>
          </cell>
          <cell r="C31" t="str">
            <v>kg</v>
          </cell>
          <cell r="D31">
            <v>25.57</v>
          </cell>
          <cell r="E31">
            <v>25.57</v>
          </cell>
          <cell r="K31">
            <v>0.55000000000000004</v>
          </cell>
        </row>
        <row r="32">
          <cell r="A32">
            <v>2</v>
          </cell>
          <cell r="B32" t="str">
            <v>Gia cäng sàõt theïp moïng cäüt f &lt;= 18</v>
          </cell>
          <cell r="C32" t="str">
            <v>kg</v>
          </cell>
          <cell r="D32">
            <v>213.12</v>
          </cell>
          <cell r="H32">
            <v>139.81</v>
          </cell>
          <cell r="J32">
            <v>73.31</v>
          </cell>
          <cell r="K32">
            <v>3.04</v>
          </cell>
        </row>
        <row r="33">
          <cell r="A33">
            <v>3</v>
          </cell>
          <cell r="B33" t="str">
            <v>Gia cäng sàõt theïp thaïp næåïc f &lt;= 18</v>
          </cell>
          <cell r="C33" t="str">
            <v>kg</v>
          </cell>
          <cell r="D33">
            <v>323.57999999999993</v>
          </cell>
          <cell r="H33">
            <v>78.5</v>
          </cell>
          <cell r="I33">
            <v>31.46</v>
          </cell>
          <cell r="J33">
            <v>213.62</v>
          </cell>
          <cell r="K33">
            <v>4.62</v>
          </cell>
        </row>
        <row r="34">
          <cell r="A34">
            <v>4</v>
          </cell>
          <cell r="B34" t="str">
            <v>Gia cäng sàõt theïp thaïp næåïc f &lt;= 10</v>
          </cell>
          <cell r="C34" t="str">
            <v>kg</v>
          </cell>
          <cell r="D34">
            <v>168.85</v>
          </cell>
          <cell r="E34">
            <v>168.85</v>
          </cell>
          <cell r="K34">
            <v>3.62</v>
          </cell>
        </row>
        <row r="35">
          <cell r="B35" t="str">
            <v xml:space="preserve">VIII. HAÌNG RAÌO - CÄØNG NGOÎ </v>
          </cell>
          <cell r="C35">
            <v>0</v>
          </cell>
          <cell r="E35">
            <v>45.02</v>
          </cell>
          <cell r="F35">
            <v>0</v>
          </cell>
          <cell r="G35">
            <v>192.5</v>
          </cell>
          <cell r="H35">
            <v>0</v>
          </cell>
          <cell r="I35">
            <v>0</v>
          </cell>
          <cell r="J35">
            <v>0</v>
          </cell>
          <cell r="K35">
            <v>5.09</v>
          </cell>
        </row>
        <row r="36">
          <cell r="B36" t="str">
            <v>2, tæåìng raìo :</v>
          </cell>
          <cell r="C36">
            <v>0</v>
          </cell>
        </row>
        <row r="37">
          <cell r="A37">
            <v>1</v>
          </cell>
          <cell r="B37" t="str">
            <v>Gia cäng sàõt theïp cäüt f &lt;= 10</v>
          </cell>
          <cell r="C37" t="str">
            <v>kg</v>
          </cell>
          <cell r="D37">
            <v>237.52</v>
          </cell>
          <cell r="E37">
            <v>45.02</v>
          </cell>
          <cell r="G37">
            <v>192.5</v>
          </cell>
          <cell r="K37">
            <v>5.09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2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dg"/>
      <sheetName val="dg"/>
      <sheetName val="TH XD"/>
      <sheetName val="ma-pt"/>
      <sheetName val="ptvt"/>
      <sheetName val="chenhlech"/>
      <sheetName val="ms-dien"/>
      <sheetName val="dien"/>
      <sheetName val="TH dien"/>
      <sheetName val="ma-nuoc"/>
      <sheetName val="nuoc"/>
      <sheetName val="TH nuoc"/>
      <sheetName val="Sheet13"/>
      <sheetName val="Sheet14"/>
      <sheetName val="Sheet15"/>
      <sheetName val="Sheet16"/>
      <sheetName val="ma_pt"/>
      <sheetName val="Thuc thanh"/>
      <sheetName val="chdnhlech"/>
      <sheetName val="sat"/>
    </sheetNames>
    <sheetDataSet>
      <sheetData sheetId="0"/>
      <sheetData sheetId="1"/>
      <sheetData sheetId="2"/>
      <sheetData sheetId="3" refreshError="1">
        <row r="6">
          <cell r="A6" t="str">
            <v>1a</v>
          </cell>
          <cell r="B6" t="str">
            <v>T«n nÒn b»ng c¸t ®Çm kü</v>
          </cell>
          <cell r="C6" t="str">
            <v>m3</v>
          </cell>
          <cell r="D6">
            <v>1</v>
          </cell>
          <cell r="H6">
            <v>1.22</v>
          </cell>
        </row>
        <row r="7">
          <cell r="A7">
            <v>2</v>
          </cell>
          <cell r="B7" t="str">
            <v xml:space="preserve">X©y mãng ®¸ héc &lt;=60 hoÆc &gt;60 VXM 50 </v>
          </cell>
          <cell r="C7" t="str">
            <v>m3</v>
          </cell>
          <cell r="D7">
            <v>1</v>
          </cell>
          <cell r="E7">
            <v>89.47</v>
          </cell>
          <cell r="F7">
            <v>0.48299999999999998</v>
          </cell>
          <cell r="BD7">
            <v>1.2</v>
          </cell>
          <cell r="BE7">
            <v>5.7000000000000002E-2</v>
          </cell>
        </row>
        <row r="8">
          <cell r="A8">
            <v>3</v>
          </cell>
          <cell r="B8" t="str">
            <v>X©y mãng ®¸ héc &lt;=60 hoÆc &gt;60 VXM 75</v>
          </cell>
          <cell r="C8" t="str">
            <v>m3</v>
          </cell>
          <cell r="D8">
            <v>1</v>
          </cell>
          <cell r="E8">
            <v>124.33</v>
          </cell>
          <cell r="F8">
            <v>0.47</v>
          </cell>
          <cell r="BD8">
            <v>1.2</v>
          </cell>
          <cell r="BE8">
            <v>5.7000000000000002E-2</v>
          </cell>
        </row>
        <row r="9">
          <cell r="A9">
            <v>4</v>
          </cell>
          <cell r="B9" t="str">
            <v>X©y mãng ®¸ héc &lt;=60 hoÆc &gt;60 VXM 100</v>
          </cell>
          <cell r="C9" t="str">
            <v>m3</v>
          </cell>
          <cell r="D9">
            <v>1</v>
          </cell>
          <cell r="E9">
            <v>161.72</v>
          </cell>
          <cell r="F9">
            <v>0.45800000000000002</v>
          </cell>
          <cell r="BD9">
            <v>1.2</v>
          </cell>
          <cell r="BE9">
            <v>5.7000000000000002E-2</v>
          </cell>
        </row>
        <row r="10">
          <cell r="A10">
            <v>5</v>
          </cell>
          <cell r="B10" t="str">
            <v>X©y t­êng th¼ng VXM 50 dµy &lt;=60,cao &lt;=2m</v>
          </cell>
          <cell r="C10" t="str">
            <v>m3</v>
          </cell>
          <cell r="D10">
            <v>1</v>
          </cell>
          <cell r="E10">
            <v>89.47</v>
          </cell>
          <cell r="F10">
            <v>0.48299999999999998</v>
          </cell>
          <cell r="BD10">
            <v>1.2</v>
          </cell>
          <cell r="BE10">
            <v>5.7000000000000002E-2</v>
          </cell>
        </row>
        <row r="11">
          <cell r="A11">
            <v>6</v>
          </cell>
          <cell r="B11" t="str">
            <v>X©y t­êng th¼ng VXM 75 dµy &lt;=60,cao &lt;=2m</v>
          </cell>
          <cell r="C11" t="str">
            <v>m3</v>
          </cell>
          <cell r="D11">
            <v>1</v>
          </cell>
          <cell r="E11">
            <v>124.33</v>
          </cell>
          <cell r="F11">
            <v>0.47</v>
          </cell>
          <cell r="BD11">
            <v>1.2</v>
          </cell>
          <cell r="BE11">
            <v>5.7000000000000002E-2</v>
          </cell>
        </row>
        <row r="12">
          <cell r="A12">
            <v>7</v>
          </cell>
          <cell r="B12" t="str">
            <v>X©y t­êng th¼ng VXM 100 dµy &lt;=60,cao &lt;=2m</v>
          </cell>
          <cell r="C12" t="str">
            <v>m3</v>
          </cell>
          <cell r="D12">
            <v>1</v>
          </cell>
          <cell r="E12">
            <v>161.72</v>
          </cell>
          <cell r="F12">
            <v>0.45800000000000002</v>
          </cell>
          <cell r="BD12">
            <v>1.2</v>
          </cell>
          <cell r="BE12">
            <v>5.7000000000000002E-2</v>
          </cell>
        </row>
        <row r="13">
          <cell r="A13">
            <v>8</v>
          </cell>
          <cell r="B13" t="str">
            <v>X©y t­êng th¼ng VXM 50 dµy &lt;=60,cao &gt;2m</v>
          </cell>
          <cell r="C13" t="str">
            <v>m3</v>
          </cell>
          <cell r="D13">
            <v>1</v>
          </cell>
          <cell r="E13">
            <v>89.47</v>
          </cell>
          <cell r="F13">
            <v>0.48299999999999998</v>
          </cell>
          <cell r="K13">
            <v>1.62</v>
          </cell>
          <cell r="L13">
            <v>0.01</v>
          </cell>
          <cell r="BD13">
            <v>1.2</v>
          </cell>
          <cell r="BE13">
            <v>5.7000000000000002E-2</v>
          </cell>
          <cell r="BO13">
            <v>0.46</v>
          </cell>
        </row>
        <row r="14">
          <cell r="A14">
            <v>9</v>
          </cell>
          <cell r="B14" t="str">
            <v>X©y t­êng th¼ng VXM 75 dµy &lt;=60,cao &gt;2m</v>
          </cell>
          <cell r="C14" t="str">
            <v>m3</v>
          </cell>
          <cell r="D14">
            <v>1</v>
          </cell>
          <cell r="E14">
            <v>124.33</v>
          </cell>
          <cell r="F14">
            <v>0.47</v>
          </cell>
          <cell r="K14">
            <v>1.62</v>
          </cell>
          <cell r="L14">
            <v>0.01</v>
          </cell>
          <cell r="BD14">
            <v>1.2</v>
          </cell>
          <cell r="BE14">
            <v>5.7000000000000002E-2</v>
          </cell>
          <cell r="BO14">
            <v>0.46</v>
          </cell>
        </row>
        <row r="15">
          <cell r="A15">
            <v>10</v>
          </cell>
          <cell r="B15" t="str">
            <v>X©y t­êng th¼ng VXM 100 dµy &lt;=60,cao &gt;2m</v>
          </cell>
          <cell r="C15" t="str">
            <v>m3</v>
          </cell>
          <cell r="D15">
            <v>1</v>
          </cell>
          <cell r="E15">
            <v>161.72</v>
          </cell>
          <cell r="F15">
            <v>0.45800000000000002</v>
          </cell>
          <cell r="K15">
            <v>1.62</v>
          </cell>
          <cell r="L15">
            <v>0.01</v>
          </cell>
          <cell r="BD15">
            <v>1.2</v>
          </cell>
          <cell r="BE15">
            <v>5.7000000000000002E-2</v>
          </cell>
          <cell r="BO15">
            <v>0.46</v>
          </cell>
        </row>
        <row r="16">
          <cell r="A16">
            <v>11</v>
          </cell>
          <cell r="B16" t="str">
            <v>X©y t­êng th¼ng VXM 50 dµy &gt;60,cao &lt;=2m</v>
          </cell>
          <cell r="C16" t="str">
            <v>m3</v>
          </cell>
          <cell r="D16">
            <v>1</v>
          </cell>
          <cell r="E16">
            <v>89.47</v>
          </cell>
          <cell r="F16">
            <v>0.48299999999999998</v>
          </cell>
          <cell r="BD16">
            <v>1.2</v>
          </cell>
          <cell r="BE16">
            <v>5.7000000000000002E-2</v>
          </cell>
        </row>
        <row r="17">
          <cell r="A17">
            <v>12</v>
          </cell>
          <cell r="B17" t="str">
            <v>X©y t­êng th¼ng VXM 75 dµy &gt;60,cao &lt;=2m</v>
          </cell>
          <cell r="C17" t="str">
            <v>m3</v>
          </cell>
          <cell r="D17">
            <v>1</v>
          </cell>
          <cell r="E17">
            <v>124.33</v>
          </cell>
          <cell r="F17">
            <v>0.47</v>
          </cell>
          <cell r="BD17">
            <v>1.2</v>
          </cell>
          <cell r="BE17">
            <v>5.7000000000000002E-2</v>
          </cell>
        </row>
        <row r="18">
          <cell r="A18">
            <v>13</v>
          </cell>
          <cell r="B18" t="str">
            <v>X©y t­êng th¼ng VXM 100 dµy &gt;60,cao &lt;=2m</v>
          </cell>
          <cell r="C18" t="str">
            <v>m3</v>
          </cell>
          <cell r="D18">
            <v>1</v>
          </cell>
          <cell r="E18">
            <v>161.72</v>
          </cell>
          <cell r="F18">
            <v>0.45800000000000002</v>
          </cell>
          <cell r="BD18">
            <v>1.2</v>
          </cell>
          <cell r="BE18">
            <v>5.7000000000000002E-2</v>
          </cell>
        </row>
        <row r="19">
          <cell r="A19">
            <v>14</v>
          </cell>
          <cell r="B19" t="str">
            <v>X©y t­êng th¼ng VXM 50 dµy &gt;60,cao &gt;2m</v>
          </cell>
          <cell r="C19" t="str">
            <v>m3</v>
          </cell>
          <cell r="D19">
            <v>1</v>
          </cell>
          <cell r="E19">
            <v>89.47</v>
          </cell>
          <cell r="F19">
            <v>0.48299999999999998</v>
          </cell>
          <cell r="K19">
            <v>1.1599999999999999</v>
          </cell>
          <cell r="L19">
            <v>8.0000000000000002E-3</v>
          </cell>
          <cell r="BD19">
            <v>1.2</v>
          </cell>
          <cell r="BE19">
            <v>5.7000000000000002E-2</v>
          </cell>
          <cell r="BO19">
            <v>0.35</v>
          </cell>
        </row>
        <row r="20">
          <cell r="A20">
            <v>15</v>
          </cell>
          <cell r="B20" t="str">
            <v>X©y t­êng th¼ng VXM 75 dµy &gt;60,cao &gt;2m</v>
          </cell>
          <cell r="C20" t="str">
            <v>m3</v>
          </cell>
          <cell r="D20">
            <v>1</v>
          </cell>
          <cell r="E20">
            <v>124.33</v>
          </cell>
          <cell r="F20">
            <v>0.47</v>
          </cell>
          <cell r="K20">
            <v>1.1599999999999999</v>
          </cell>
          <cell r="L20">
            <v>8.0000000000000002E-3</v>
          </cell>
          <cell r="BD20">
            <v>1.2</v>
          </cell>
          <cell r="BE20">
            <v>5.7000000000000002E-2</v>
          </cell>
          <cell r="BO20">
            <v>0.35</v>
          </cell>
        </row>
        <row r="21">
          <cell r="A21">
            <v>16</v>
          </cell>
          <cell r="B21" t="str">
            <v>X©y t­êng th¼ng VXM 100 dµy &gt;60,cao &gt;2m</v>
          </cell>
          <cell r="C21" t="str">
            <v>m3</v>
          </cell>
          <cell r="D21">
            <v>1</v>
          </cell>
          <cell r="E21">
            <v>161.72</v>
          </cell>
          <cell r="F21">
            <v>0.45800000000000002</v>
          </cell>
          <cell r="K21">
            <v>1.1599999999999999</v>
          </cell>
          <cell r="L21">
            <v>8.0000000000000002E-3</v>
          </cell>
          <cell r="BD21">
            <v>1.2</v>
          </cell>
          <cell r="BE21">
            <v>5.7000000000000002E-2</v>
          </cell>
          <cell r="BO21">
            <v>0.35</v>
          </cell>
        </row>
        <row r="22">
          <cell r="A22">
            <v>17</v>
          </cell>
          <cell r="B22" t="str">
            <v>X©y t­êng cong nghiªng vÆn vá ®ç VXM 50 cao &lt;=2m</v>
          </cell>
          <cell r="C22" t="str">
            <v>m3</v>
          </cell>
          <cell r="D22">
            <v>1</v>
          </cell>
          <cell r="E22">
            <v>89.47</v>
          </cell>
          <cell r="F22">
            <v>0.48299999999999998</v>
          </cell>
          <cell r="BD22">
            <v>1.2</v>
          </cell>
          <cell r="BE22">
            <v>5.7000000000000002E-2</v>
          </cell>
        </row>
        <row r="23">
          <cell r="A23">
            <v>18</v>
          </cell>
          <cell r="B23" t="str">
            <v>X©y t­êng cong nghiªng vÆn vá ®ç VXM 75 cao &lt;=2m</v>
          </cell>
          <cell r="C23" t="str">
            <v>m3</v>
          </cell>
          <cell r="D23">
            <v>1</v>
          </cell>
          <cell r="E23">
            <v>124.33</v>
          </cell>
          <cell r="F23">
            <v>0.47</v>
          </cell>
          <cell r="BD23">
            <v>1.2</v>
          </cell>
          <cell r="BE23">
            <v>5.7000000000000002E-2</v>
          </cell>
        </row>
        <row r="24">
          <cell r="A24">
            <v>19</v>
          </cell>
          <cell r="B24" t="str">
            <v>X©y t­êng cong nghiªng vÆn vá ®ç VXM 100 cao &lt;=2m</v>
          </cell>
          <cell r="C24" t="str">
            <v>m3</v>
          </cell>
          <cell r="D24">
            <v>1</v>
          </cell>
          <cell r="E24">
            <v>161.72</v>
          </cell>
          <cell r="F24">
            <v>0.45800000000000002</v>
          </cell>
          <cell r="BD24">
            <v>1.2</v>
          </cell>
          <cell r="BE24">
            <v>5.7000000000000002E-2</v>
          </cell>
        </row>
        <row r="25">
          <cell r="A25">
            <v>20</v>
          </cell>
          <cell r="B25" t="str">
            <v>X©y t­êng cong nghiªng vÆn vá ®ç VXM 50 dµy&lt;=60,cao &gt;2m</v>
          </cell>
          <cell r="C25" t="str">
            <v>m3</v>
          </cell>
          <cell r="D25">
            <v>1</v>
          </cell>
          <cell r="E25">
            <v>89.47</v>
          </cell>
          <cell r="F25">
            <v>0.48299999999999998</v>
          </cell>
          <cell r="K25">
            <v>1.62</v>
          </cell>
          <cell r="L25">
            <v>0.01</v>
          </cell>
          <cell r="BD25">
            <v>1.2</v>
          </cell>
          <cell r="BE25">
            <v>5.7000000000000002E-2</v>
          </cell>
          <cell r="BO25">
            <v>0.46</v>
          </cell>
        </row>
        <row r="26">
          <cell r="A26">
            <v>21</v>
          </cell>
          <cell r="B26" t="str">
            <v>X©y t­êng cong nghiªng vÆn vá ®ç VXM 75 dµy&lt;=60,cao &gt;2m</v>
          </cell>
          <cell r="C26" t="str">
            <v>m3</v>
          </cell>
          <cell r="D26">
            <v>1</v>
          </cell>
          <cell r="E26">
            <v>124.33</v>
          </cell>
          <cell r="F26">
            <v>0.47</v>
          </cell>
          <cell r="K26">
            <v>1.62</v>
          </cell>
          <cell r="L26">
            <v>0.01</v>
          </cell>
          <cell r="BD26">
            <v>1.2</v>
          </cell>
          <cell r="BE26">
            <v>5.7000000000000002E-2</v>
          </cell>
          <cell r="BO26">
            <v>0.46</v>
          </cell>
        </row>
        <row r="27">
          <cell r="A27">
            <v>22</v>
          </cell>
          <cell r="B27" t="str">
            <v>X©y t­êng cong nghiªng vÆn vá ®ç VXM 100 dµy&lt;=60,cao &gt;2m</v>
          </cell>
          <cell r="C27" t="str">
            <v>m3</v>
          </cell>
          <cell r="D27">
            <v>1</v>
          </cell>
          <cell r="E27">
            <v>161.72</v>
          </cell>
          <cell r="F27">
            <v>0.45800000000000002</v>
          </cell>
          <cell r="K27">
            <v>1.62</v>
          </cell>
          <cell r="L27">
            <v>0.01</v>
          </cell>
          <cell r="BD27">
            <v>1.2</v>
          </cell>
          <cell r="BE27">
            <v>5.7000000000000002E-2</v>
          </cell>
          <cell r="BO27">
            <v>0.46</v>
          </cell>
        </row>
        <row r="28">
          <cell r="A28">
            <v>23</v>
          </cell>
          <cell r="B28" t="str">
            <v>X©y t­êng cong nghiªng vÆn vá ®ç VXM 50 dµy&gt;60,cao &gt;2m</v>
          </cell>
          <cell r="C28" t="str">
            <v>m3</v>
          </cell>
          <cell r="D28">
            <v>1</v>
          </cell>
          <cell r="E28">
            <v>89.47</v>
          </cell>
          <cell r="F28">
            <v>0.48299999999999998</v>
          </cell>
          <cell r="K28">
            <v>1.1599999999999999</v>
          </cell>
          <cell r="L28">
            <v>8.0000000000000002E-3</v>
          </cell>
          <cell r="BD28">
            <v>1.2</v>
          </cell>
          <cell r="BE28">
            <v>5.7000000000000002E-2</v>
          </cell>
          <cell r="BO28">
            <v>0.35</v>
          </cell>
        </row>
        <row r="29">
          <cell r="A29">
            <v>24</v>
          </cell>
          <cell r="B29" t="str">
            <v>X©y t­êng cong nghiªng vÆn vá ®ç VXM 75 dµy&gt;60,cao &gt;2m</v>
          </cell>
          <cell r="C29" t="str">
            <v>m3</v>
          </cell>
          <cell r="D29">
            <v>1</v>
          </cell>
          <cell r="E29">
            <v>124.33</v>
          </cell>
          <cell r="F29">
            <v>0.47</v>
          </cell>
          <cell r="K29">
            <v>1.1599999999999999</v>
          </cell>
          <cell r="L29">
            <v>8.0000000000000002E-3</v>
          </cell>
          <cell r="BD29">
            <v>1.2</v>
          </cell>
          <cell r="BE29">
            <v>5.7000000000000002E-2</v>
          </cell>
          <cell r="BO29">
            <v>0.35</v>
          </cell>
        </row>
        <row r="30">
          <cell r="A30">
            <v>25</v>
          </cell>
          <cell r="B30" t="str">
            <v>X©y t­êng cong nghiªng vÆn vá ®ç VXM 100 dµy&gt;60,cao &gt;2m</v>
          </cell>
          <cell r="C30" t="str">
            <v>m3</v>
          </cell>
          <cell r="D30">
            <v>1</v>
          </cell>
          <cell r="E30">
            <v>161.72</v>
          </cell>
          <cell r="F30">
            <v>0.45800000000000002</v>
          </cell>
          <cell r="K30">
            <v>1.1599999999999999</v>
          </cell>
          <cell r="L30">
            <v>8.0000000000000002E-3</v>
          </cell>
          <cell r="BD30">
            <v>1.2</v>
          </cell>
          <cell r="BE30">
            <v>5.7000000000000002E-2</v>
          </cell>
          <cell r="BO30">
            <v>0.35</v>
          </cell>
        </row>
        <row r="31">
          <cell r="A31">
            <v>26</v>
          </cell>
          <cell r="B31" t="str">
            <v xml:space="preserve">X©y mè cÇu chiÒu cao &lt;=2 VXM 50 </v>
          </cell>
          <cell r="C31" t="str">
            <v>m3</v>
          </cell>
          <cell r="D31">
            <v>1</v>
          </cell>
          <cell r="E31">
            <v>89.47</v>
          </cell>
          <cell r="F31">
            <v>0.48299999999999998</v>
          </cell>
          <cell r="K31">
            <v>1.62</v>
          </cell>
          <cell r="L31">
            <v>0.01</v>
          </cell>
          <cell r="BD31">
            <v>1.2</v>
          </cell>
          <cell r="BE31">
            <v>5.7000000000000002E-2</v>
          </cell>
        </row>
        <row r="32">
          <cell r="A32">
            <v>27</v>
          </cell>
          <cell r="B32" t="str">
            <v>X©y mè cÇu chiÒu cao &lt;=2 VXM 75</v>
          </cell>
          <cell r="C32" t="str">
            <v>m3</v>
          </cell>
          <cell r="D32">
            <v>1</v>
          </cell>
          <cell r="E32">
            <v>124.33</v>
          </cell>
          <cell r="F32">
            <v>0.47</v>
          </cell>
          <cell r="K32">
            <v>1.62</v>
          </cell>
          <cell r="L32">
            <v>0.01</v>
          </cell>
          <cell r="BD32">
            <v>1.2</v>
          </cell>
          <cell r="BE32">
            <v>5.7000000000000002E-2</v>
          </cell>
        </row>
        <row r="33">
          <cell r="A33">
            <v>28</v>
          </cell>
          <cell r="B33" t="str">
            <v xml:space="preserve">X©y mè cÇu chiÒu cao &lt;=2 VXM 100 </v>
          </cell>
          <cell r="C33" t="str">
            <v>m3</v>
          </cell>
          <cell r="D33">
            <v>1</v>
          </cell>
          <cell r="E33">
            <v>161.72</v>
          </cell>
          <cell r="F33">
            <v>0.45800000000000002</v>
          </cell>
          <cell r="K33">
            <v>1.62</v>
          </cell>
          <cell r="L33">
            <v>0.01</v>
          </cell>
          <cell r="BD33">
            <v>1.2</v>
          </cell>
          <cell r="BE33">
            <v>5.7000000000000002E-2</v>
          </cell>
        </row>
        <row r="34">
          <cell r="A34">
            <v>29</v>
          </cell>
          <cell r="B34" t="str">
            <v xml:space="preserve">X©y mè cÇu chiÒu cao &gt;2 VXM 50 </v>
          </cell>
          <cell r="C34" t="str">
            <v>m3</v>
          </cell>
          <cell r="D34">
            <v>1</v>
          </cell>
          <cell r="E34">
            <v>89.47</v>
          </cell>
          <cell r="F34">
            <v>0.48299999999999998</v>
          </cell>
          <cell r="K34">
            <v>1.62</v>
          </cell>
          <cell r="L34">
            <v>0.01</v>
          </cell>
          <cell r="BD34">
            <v>1.2</v>
          </cell>
          <cell r="BE34">
            <v>5.7000000000000002E-2</v>
          </cell>
          <cell r="BO34">
            <v>0.46</v>
          </cell>
        </row>
        <row r="35">
          <cell r="A35">
            <v>30</v>
          </cell>
          <cell r="B35" t="str">
            <v xml:space="preserve">X©y mè cÇu chiÒu cao &gt;2 VXM 75 </v>
          </cell>
          <cell r="C35" t="str">
            <v>m3</v>
          </cell>
          <cell r="D35">
            <v>1</v>
          </cell>
          <cell r="E35">
            <v>124.33</v>
          </cell>
          <cell r="F35">
            <v>0.47</v>
          </cell>
          <cell r="K35">
            <v>1.62</v>
          </cell>
          <cell r="L35">
            <v>0.01</v>
          </cell>
          <cell r="BD35">
            <v>1.2</v>
          </cell>
          <cell r="BE35">
            <v>5.7000000000000002E-2</v>
          </cell>
          <cell r="BO35">
            <v>0.46</v>
          </cell>
        </row>
        <row r="36">
          <cell r="A36">
            <v>31</v>
          </cell>
          <cell r="B36" t="str">
            <v xml:space="preserve">X©y mè cÇu chiÒu cao &gt;2 VXM 100 </v>
          </cell>
          <cell r="C36" t="str">
            <v>m3</v>
          </cell>
          <cell r="D36">
            <v>1</v>
          </cell>
          <cell r="E36">
            <v>161.72</v>
          </cell>
          <cell r="F36">
            <v>0.45800000000000002</v>
          </cell>
          <cell r="K36">
            <v>1.62</v>
          </cell>
          <cell r="L36">
            <v>0.01</v>
          </cell>
          <cell r="BD36">
            <v>1.2</v>
          </cell>
          <cell r="BE36">
            <v>5.7000000000000002E-2</v>
          </cell>
          <cell r="BO36">
            <v>0.46</v>
          </cell>
        </row>
        <row r="37">
          <cell r="A37">
            <v>32</v>
          </cell>
          <cell r="B37" t="str">
            <v xml:space="preserve">X©y trô cét chiÒu cao &lt;=2 VXM 50 </v>
          </cell>
          <cell r="C37" t="str">
            <v>m3</v>
          </cell>
          <cell r="D37">
            <v>1</v>
          </cell>
          <cell r="E37">
            <v>89.47</v>
          </cell>
          <cell r="F37">
            <v>0.48299999999999998</v>
          </cell>
          <cell r="K37">
            <v>0.5</v>
          </cell>
          <cell r="L37">
            <v>3.0000000000000001E-3</v>
          </cell>
          <cell r="BD37">
            <v>1.2</v>
          </cell>
          <cell r="BE37">
            <v>5.7000000000000002E-2</v>
          </cell>
          <cell r="BO37">
            <v>0.23</v>
          </cell>
          <cell r="BP37">
            <v>7.35</v>
          </cell>
        </row>
        <row r="38">
          <cell r="A38">
            <v>33</v>
          </cell>
          <cell r="B38" t="str">
            <v>X©y trô cét chiÒu cao &lt;=2 VXM 75</v>
          </cell>
          <cell r="C38" t="str">
            <v>m3</v>
          </cell>
          <cell r="D38">
            <v>1</v>
          </cell>
          <cell r="E38">
            <v>124.33</v>
          </cell>
          <cell r="F38">
            <v>0.47</v>
          </cell>
          <cell r="K38">
            <v>0.5</v>
          </cell>
          <cell r="L38">
            <v>3.0000000000000001E-3</v>
          </cell>
          <cell r="BD38">
            <v>1.2</v>
          </cell>
          <cell r="BE38">
            <v>5.7000000000000002E-2</v>
          </cell>
          <cell r="BO38">
            <v>0.23</v>
          </cell>
          <cell r="BP38">
            <v>7.35</v>
          </cell>
        </row>
        <row r="39">
          <cell r="A39">
            <v>34</v>
          </cell>
          <cell r="B39" t="str">
            <v xml:space="preserve">X©y trô cét chiÒu cao &lt;=2 VXM 100 </v>
          </cell>
          <cell r="C39" t="str">
            <v>m3</v>
          </cell>
          <cell r="D39">
            <v>1</v>
          </cell>
          <cell r="E39">
            <v>161.72</v>
          </cell>
          <cell r="F39">
            <v>0.45800000000000002</v>
          </cell>
          <cell r="K39">
            <v>0.5</v>
          </cell>
          <cell r="L39">
            <v>3.0000000000000001E-3</v>
          </cell>
          <cell r="BD39">
            <v>1.2</v>
          </cell>
          <cell r="BE39">
            <v>5.7000000000000002E-2</v>
          </cell>
          <cell r="BO39">
            <v>0.23</v>
          </cell>
          <cell r="BP39">
            <v>7.35</v>
          </cell>
        </row>
        <row r="40">
          <cell r="A40">
            <v>35</v>
          </cell>
          <cell r="B40" t="str">
            <v xml:space="preserve">X©y trô cét chiÒu cao &gt;2 VXM 50 </v>
          </cell>
          <cell r="C40" t="str">
            <v>m3</v>
          </cell>
          <cell r="D40">
            <v>1</v>
          </cell>
          <cell r="E40">
            <v>89.47</v>
          </cell>
          <cell r="F40">
            <v>0.48299999999999998</v>
          </cell>
          <cell r="K40">
            <v>1.62</v>
          </cell>
          <cell r="L40">
            <v>0.01</v>
          </cell>
          <cell r="BD40">
            <v>1.2</v>
          </cell>
          <cell r="BE40">
            <v>5.7000000000000002E-2</v>
          </cell>
          <cell r="BO40">
            <v>0.46</v>
          </cell>
          <cell r="BP40">
            <v>7.35</v>
          </cell>
        </row>
        <row r="41">
          <cell r="A41">
            <v>36</v>
          </cell>
          <cell r="B41" t="str">
            <v xml:space="preserve">X©y trô cét chiÒu cao &gt;2 VXM 75 </v>
          </cell>
          <cell r="C41" t="str">
            <v>m3</v>
          </cell>
          <cell r="D41">
            <v>1</v>
          </cell>
          <cell r="E41">
            <v>124.33</v>
          </cell>
          <cell r="F41">
            <v>0.47</v>
          </cell>
          <cell r="K41">
            <v>1.62</v>
          </cell>
          <cell r="L41">
            <v>0.01</v>
          </cell>
          <cell r="BD41">
            <v>1.2</v>
          </cell>
          <cell r="BE41">
            <v>5.7000000000000002E-2</v>
          </cell>
          <cell r="BO41">
            <v>0.46</v>
          </cell>
          <cell r="BP41">
            <v>7.35</v>
          </cell>
        </row>
        <row r="42">
          <cell r="A42">
            <v>37</v>
          </cell>
          <cell r="B42" t="str">
            <v xml:space="preserve">X©y trô cét chiÒu cao &gt;2 VXM 100 </v>
          </cell>
          <cell r="C42" t="str">
            <v>m3</v>
          </cell>
          <cell r="D42">
            <v>1</v>
          </cell>
          <cell r="E42">
            <v>161.72</v>
          </cell>
          <cell r="F42">
            <v>0.45800000000000002</v>
          </cell>
          <cell r="K42">
            <v>1.62</v>
          </cell>
          <cell r="L42">
            <v>0.01</v>
          </cell>
          <cell r="BD42">
            <v>1.2</v>
          </cell>
          <cell r="BE42">
            <v>5.7000000000000002E-2</v>
          </cell>
          <cell r="BO42">
            <v>0.46</v>
          </cell>
          <cell r="BP42">
            <v>7.35</v>
          </cell>
        </row>
        <row r="43">
          <cell r="A43">
            <v>38</v>
          </cell>
          <cell r="B43" t="str">
            <v xml:space="preserve">X©y t­êng ®Çu cÇu chiÒu cao &lt;=2 VXM 50 </v>
          </cell>
          <cell r="C43" t="str">
            <v>m3</v>
          </cell>
          <cell r="D43">
            <v>1</v>
          </cell>
          <cell r="E43">
            <v>89.47</v>
          </cell>
          <cell r="F43">
            <v>0.48299999999999998</v>
          </cell>
          <cell r="K43">
            <v>0.5</v>
          </cell>
          <cell r="L43">
            <v>3.0000000000000001E-3</v>
          </cell>
          <cell r="BD43">
            <v>1.2</v>
          </cell>
          <cell r="BE43">
            <v>5.7000000000000002E-2</v>
          </cell>
          <cell r="BO43">
            <v>0.23</v>
          </cell>
        </row>
        <row r="44">
          <cell r="A44">
            <v>39</v>
          </cell>
          <cell r="B44" t="str">
            <v>X©y t­êng ®Çu cÇu chiÒu cao &lt;=2 VXM 75</v>
          </cell>
          <cell r="C44" t="str">
            <v>m3</v>
          </cell>
          <cell r="D44">
            <v>1</v>
          </cell>
          <cell r="E44">
            <v>124.33</v>
          </cell>
          <cell r="F44">
            <v>0.47</v>
          </cell>
          <cell r="K44">
            <v>0.5</v>
          </cell>
          <cell r="L44">
            <v>3.0000000000000001E-3</v>
          </cell>
          <cell r="BD44">
            <v>1.2</v>
          </cell>
          <cell r="BE44">
            <v>5.7000000000000002E-2</v>
          </cell>
          <cell r="BO44">
            <v>0.23</v>
          </cell>
        </row>
        <row r="45">
          <cell r="A45">
            <v>40</v>
          </cell>
          <cell r="B45" t="str">
            <v xml:space="preserve">X©y t­êng ®Çu cÇu chiÒu cao &lt;=2 VXM 100 </v>
          </cell>
          <cell r="C45" t="str">
            <v>m3</v>
          </cell>
          <cell r="D45">
            <v>1</v>
          </cell>
          <cell r="E45">
            <v>161.72</v>
          </cell>
          <cell r="F45">
            <v>0.45800000000000002</v>
          </cell>
          <cell r="K45">
            <v>0.5</v>
          </cell>
          <cell r="L45">
            <v>3.0000000000000001E-3</v>
          </cell>
          <cell r="BD45">
            <v>1.2</v>
          </cell>
          <cell r="BE45">
            <v>5.7000000000000002E-2</v>
          </cell>
          <cell r="BO45">
            <v>0.23</v>
          </cell>
        </row>
        <row r="46">
          <cell r="A46">
            <v>41</v>
          </cell>
          <cell r="B46" t="str">
            <v xml:space="preserve">X©y t­êng ®Çu cÇu chiÒu cao &gt;2 VXM 50 </v>
          </cell>
          <cell r="C46" t="str">
            <v>m3</v>
          </cell>
          <cell r="D46">
            <v>1</v>
          </cell>
          <cell r="E46">
            <v>89.47</v>
          </cell>
          <cell r="F46">
            <v>0.48299999999999998</v>
          </cell>
          <cell r="K46">
            <v>1.62</v>
          </cell>
          <cell r="L46">
            <v>0.01</v>
          </cell>
          <cell r="BD46">
            <v>1.2</v>
          </cell>
          <cell r="BE46">
            <v>5.7000000000000002E-2</v>
          </cell>
          <cell r="BO46">
            <v>0.46</v>
          </cell>
        </row>
        <row r="47">
          <cell r="A47">
            <v>42</v>
          </cell>
          <cell r="B47" t="str">
            <v xml:space="preserve">X©y t­êng ®Çu cÇu chiÒu cao &gt;2 VXM 75 </v>
          </cell>
          <cell r="C47" t="str">
            <v>m3</v>
          </cell>
          <cell r="D47">
            <v>1</v>
          </cell>
          <cell r="E47">
            <v>124.33</v>
          </cell>
          <cell r="F47">
            <v>0.47</v>
          </cell>
          <cell r="K47">
            <v>1.62</v>
          </cell>
          <cell r="L47">
            <v>0.01</v>
          </cell>
          <cell r="BD47">
            <v>1.2</v>
          </cell>
          <cell r="BE47">
            <v>5.7000000000000002E-2</v>
          </cell>
          <cell r="BO47">
            <v>0.46</v>
          </cell>
        </row>
        <row r="48">
          <cell r="A48">
            <v>43</v>
          </cell>
          <cell r="B48" t="str">
            <v xml:space="preserve">X©y t­êng ®Çu cÇu chiÒu cao &gt;2 VXM 100 </v>
          </cell>
          <cell r="C48" t="str">
            <v>m3</v>
          </cell>
          <cell r="D48">
            <v>1</v>
          </cell>
          <cell r="E48">
            <v>161.72</v>
          </cell>
          <cell r="F48">
            <v>0.45800000000000002</v>
          </cell>
          <cell r="K48">
            <v>1.62</v>
          </cell>
          <cell r="L48">
            <v>0.01</v>
          </cell>
          <cell r="BD48">
            <v>1.2</v>
          </cell>
          <cell r="BE48">
            <v>5.7000000000000002E-2</v>
          </cell>
          <cell r="BO48">
            <v>0.46</v>
          </cell>
        </row>
        <row r="49">
          <cell r="A49">
            <v>44</v>
          </cell>
          <cell r="B49" t="str">
            <v>X©y mÆt b»ng ®¸ héc VXM 50</v>
          </cell>
          <cell r="C49" t="str">
            <v>m3</v>
          </cell>
          <cell r="D49">
            <v>1</v>
          </cell>
          <cell r="E49">
            <v>89.47</v>
          </cell>
          <cell r="F49">
            <v>0.48299999999999998</v>
          </cell>
          <cell r="BD49">
            <v>1.2</v>
          </cell>
          <cell r="BE49">
            <v>5.7000000000000002E-2</v>
          </cell>
        </row>
        <row r="50">
          <cell r="A50">
            <v>45</v>
          </cell>
          <cell r="B50" t="str">
            <v>X©y mÆt b»ng ®¸ héc VXM 75</v>
          </cell>
          <cell r="C50" t="str">
            <v>m3</v>
          </cell>
          <cell r="D50">
            <v>1</v>
          </cell>
          <cell r="E50">
            <v>124.33</v>
          </cell>
          <cell r="F50">
            <v>0.47</v>
          </cell>
          <cell r="BD50">
            <v>1.2</v>
          </cell>
          <cell r="BE50">
            <v>5.7000000000000002E-2</v>
          </cell>
        </row>
        <row r="51">
          <cell r="A51">
            <v>46</v>
          </cell>
          <cell r="B51" t="str">
            <v>X©y mÆt b»ng ®¸ héc VXM 100</v>
          </cell>
          <cell r="C51" t="str">
            <v>m3</v>
          </cell>
          <cell r="D51">
            <v>1</v>
          </cell>
          <cell r="E51">
            <v>161.72</v>
          </cell>
          <cell r="F51">
            <v>0.45800000000000002</v>
          </cell>
          <cell r="BD51">
            <v>1.2</v>
          </cell>
          <cell r="BE51">
            <v>5.7000000000000002E-2</v>
          </cell>
        </row>
        <row r="52">
          <cell r="A52">
            <v>47</v>
          </cell>
          <cell r="B52" t="str">
            <v>X©y mÆt b»ng m¸i dèc th¼ng ®¸ héc VXM 50</v>
          </cell>
          <cell r="C52" t="str">
            <v>m3</v>
          </cell>
          <cell r="D52">
            <v>1</v>
          </cell>
          <cell r="E52">
            <v>89.47</v>
          </cell>
          <cell r="F52">
            <v>0.48299999999999998</v>
          </cell>
          <cell r="BD52">
            <v>1.2</v>
          </cell>
          <cell r="BE52">
            <v>5.7000000000000002E-2</v>
          </cell>
        </row>
        <row r="53">
          <cell r="A53">
            <v>48</v>
          </cell>
          <cell r="B53" t="str">
            <v>X©y mÆt b»ng m¸i dèc th¼ng ®¸ héc VXM 75</v>
          </cell>
          <cell r="C53" t="str">
            <v>m3</v>
          </cell>
          <cell r="D53">
            <v>1</v>
          </cell>
          <cell r="E53">
            <v>124.33</v>
          </cell>
          <cell r="F53">
            <v>0.47</v>
          </cell>
          <cell r="BD53">
            <v>1.2</v>
          </cell>
          <cell r="BE53">
            <v>5.7000000000000002E-2</v>
          </cell>
        </row>
        <row r="54">
          <cell r="A54">
            <v>49</v>
          </cell>
          <cell r="B54" t="str">
            <v>X©y mÆt b»ng m¸i dèc th¼ng ®¸ héc VXM 100</v>
          </cell>
          <cell r="C54" t="str">
            <v>m3</v>
          </cell>
          <cell r="D54">
            <v>1</v>
          </cell>
          <cell r="E54">
            <v>161.72</v>
          </cell>
          <cell r="F54">
            <v>0.45800000000000002</v>
          </cell>
          <cell r="BD54">
            <v>1.2</v>
          </cell>
          <cell r="BE54">
            <v>5.7000000000000002E-2</v>
          </cell>
        </row>
        <row r="55">
          <cell r="A55">
            <v>50</v>
          </cell>
          <cell r="B55" t="str">
            <v>X©y mÆt b»ng m¸i dèc cong ®¸ héc VXM 50</v>
          </cell>
          <cell r="C55" t="str">
            <v>m3</v>
          </cell>
          <cell r="D55">
            <v>1</v>
          </cell>
          <cell r="E55">
            <v>89.47</v>
          </cell>
          <cell r="F55">
            <v>0.48299999999999998</v>
          </cell>
          <cell r="V55">
            <v>0.51</v>
          </cell>
          <cell r="BD55">
            <v>1.2</v>
          </cell>
          <cell r="BE55">
            <v>5.7000000000000002E-2</v>
          </cell>
        </row>
        <row r="56">
          <cell r="A56">
            <v>51</v>
          </cell>
          <cell r="B56" t="str">
            <v>X©y mÆt b»ng m¸i dèc cong ®¸ héc VXM 75</v>
          </cell>
          <cell r="C56" t="str">
            <v>m3</v>
          </cell>
          <cell r="D56">
            <v>1</v>
          </cell>
          <cell r="E56">
            <v>124.33</v>
          </cell>
          <cell r="F56">
            <v>0.47</v>
          </cell>
          <cell r="V56">
            <v>0.51</v>
          </cell>
          <cell r="BD56">
            <v>1.2</v>
          </cell>
          <cell r="BE56">
            <v>5.7000000000000002E-2</v>
          </cell>
        </row>
        <row r="57">
          <cell r="A57">
            <v>52</v>
          </cell>
          <cell r="B57" t="str">
            <v>X©y mÆt b»ng m¸i dèc cong ®¸ héc VXM 100</v>
          </cell>
          <cell r="C57" t="str">
            <v>m3</v>
          </cell>
          <cell r="D57">
            <v>1</v>
          </cell>
          <cell r="E57">
            <v>161.72</v>
          </cell>
          <cell r="F57">
            <v>0.45800000000000002</v>
          </cell>
          <cell r="V57">
            <v>0.51</v>
          </cell>
          <cell r="BD57">
            <v>1.2</v>
          </cell>
          <cell r="BE57">
            <v>5.7000000000000002E-2</v>
          </cell>
        </row>
        <row r="58">
          <cell r="A58">
            <v>53</v>
          </cell>
          <cell r="B58" t="str">
            <v>X©y mãng g¹ch chØ VXM 50 dµy &lt;=33</v>
          </cell>
          <cell r="C58" t="str">
            <v>m3</v>
          </cell>
          <cell r="D58">
            <v>1</v>
          </cell>
          <cell r="E58">
            <v>66.709999999999994</v>
          </cell>
          <cell r="F58">
            <v>0.32500000000000001</v>
          </cell>
          <cell r="I58">
            <v>550</v>
          </cell>
        </row>
        <row r="59">
          <cell r="A59">
            <v>54</v>
          </cell>
          <cell r="B59" t="str">
            <v>X©y mãng g¹ch chØ VXM 75 dµy &lt;=33</v>
          </cell>
          <cell r="C59" t="str">
            <v>m3</v>
          </cell>
          <cell r="D59">
            <v>1</v>
          </cell>
          <cell r="E59">
            <v>92.81</v>
          </cell>
          <cell r="F59">
            <v>0.316</v>
          </cell>
          <cell r="I59">
            <v>550</v>
          </cell>
        </row>
        <row r="60">
          <cell r="A60">
            <v>55</v>
          </cell>
          <cell r="B60" t="str">
            <v>X©y mãng g¹ch chØ VXM 100 dµy &lt;=33</v>
          </cell>
          <cell r="C60" t="str">
            <v>m3</v>
          </cell>
          <cell r="D60">
            <v>1</v>
          </cell>
          <cell r="E60">
            <v>118.91</v>
          </cell>
          <cell r="F60">
            <v>0.30499999999999999</v>
          </cell>
          <cell r="I60">
            <v>550</v>
          </cell>
        </row>
        <row r="61">
          <cell r="A61">
            <v>56</v>
          </cell>
          <cell r="B61" t="str">
            <v>X©y mãng VXM 50 dµy &gt;33</v>
          </cell>
          <cell r="C61" t="str">
            <v>m3</v>
          </cell>
          <cell r="D61">
            <v>1</v>
          </cell>
          <cell r="E61">
            <v>69.010000000000005</v>
          </cell>
          <cell r="F61">
            <v>0.33600000000000002</v>
          </cell>
          <cell r="I61">
            <v>539</v>
          </cell>
        </row>
        <row r="62">
          <cell r="A62">
            <v>57</v>
          </cell>
          <cell r="B62" t="str">
            <v>X©y mãng VXM 75 dµy &gt;33</v>
          </cell>
          <cell r="C62" t="str">
            <v>m3</v>
          </cell>
          <cell r="D62">
            <v>1</v>
          </cell>
          <cell r="E62">
            <v>96.01</v>
          </cell>
          <cell r="F62">
            <v>0.33</v>
          </cell>
          <cell r="I62">
            <v>539</v>
          </cell>
        </row>
        <row r="63">
          <cell r="A63">
            <v>58</v>
          </cell>
          <cell r="B63" t="str">
            <v>X©y mãng VXM 100 dµy &gt;33</v>
          </cell>
          <cell r="C63" t="str">
            <v>m3</v>
          </cell>
          <cell r="D63">
            <v>1</v>
          </cell>
          <cell r="E63">
            <v>123</v>
          </cell>
          <cell r="F63">
            <v>0.315</v>
          </cell>
          <cell r="I63">
            <v>539</v>
          </cell>
        </row>
        <row r="64">
          <cell r="A64">
            <v>59</v>
          </cell>
          <cell r="B64" t="str">
            <v>X©y t­êng g¹ch&lt;= 11 VTH c¸t ®en  25 cao&lt;=4m</v>
          </cell>
          <cell r="C64" t="str">
            <v>m3</v>
          </cell>
          <cell r="D64">
            <v>1</v>
          </cell>
          <cell r="E64">
            <v>27.83</v>
          </cell>
          <cell r="G64">
            <v>0.26</v>
          </cell>
          <cell r="I64">
            <v>643</v>
          </cell>
          <cell r="J64">
            <v>21.35</v>
          </cell>
          <cell r="K64">
            <v>0.5</v>
          </cell>
          <cell r="L64">
            <v>3.0000000000000001E-3</v>
          </cell>
          <cell r="BO64">
            <v>0.23</v>
          </cell>
        </row>
        <row r="65">
          <cell r="A65">
            <v>60</v>
          </cell>
          <cell r="B65" t="str">
            <v>X©y t­êng g¹ch&lt;= 11 VTH c¸t ®en  50 cao&lt;=4m</v>
          </cell>
          <cell r="C65" t="str">
            <v>m3</v>
          </cell>
          <cell r="D65">
            <v>1</v>
          </cell>
          <cell r="E65">
            <v>51.76</v>
          </cell>
          <cell r="G65">
            <v>0.253</v>
          </cell>
          <cell r="I65">
            <v>643</v>
          </cell>
          <cell r="J65">
            <v>15.08</v>
          </cell>
          <cell r="K65">
            <v>0.5</v>
          </cell>
          <cell r="L65">
            <v>3.0000000000000001E-3</v>
          </cell>
          <cell r="BO65">
            <v>0.23</v>
          </cell>
        </row>
        <row r="66">
          <cell r="A66">
            <v>61</v>
          </cell>
          <cell r="B66" t="str">
            <v>X©y t­êng g¹ch&lt;= 11 VTH c¸t ®en  75 cao&lt;=4m</v>
          </cell>
          <cell r="C66" t="str">
            <v>m3</v>
          </cell>
          <cell r="D66">
            <v>1</v>
          </cell>
          <cell r="E66">
            <v>73.430000000000007</v>
          </cell>
          <cell r="G66">
            <v>0.246</v>
          </cell>
          <cell r="I66">
            <v>643</v>
          </cell>
          <cell r="J66">
            <v>10.32</v>
          </cell>
          <cell r="K66">
            <v>0.5</v>
          </cell>
          <cell r="L66">
            <v>3.0000000000000001E-3</v>
          </cell>
          <cell r="BO66">
            <v>0.23</v>
          </cell>
        </row>
        <row r="67">
          <cell r="A67">
            <v>62</v>
          </cell>
          <cell r="B67" t="str">
            <v>X©y t­êng g¹ch&lt;= 11 VXM c¸t vµng  50 cao&lt;=4m</v>
          </cell>
          <cell r="C67" t="str">
            <v>m3</v>
          </cell>
          <cell r="D67">
            <v>1</v>
          </cell>
          <cell r="E67">
            <v>52.91</v>
          </cell>
          <cell r="F67">
            <v>0.25800000000000001</v>
          </cell>
          <cell r="I67">
            <v>643</v>
          </cell>
          <cell r="K67">
            <v>0.5</v>
          </cell>
          <cell r="L67">
            <v>3.0000000000000001E-3</v>
          </cell>
          <cell r="BO67">
            <v>0.23</v>
          </cell>
        </row>
        <row r="68">
          <cell r="A68">
            <v>63</v>
          </cell>
          <cell r="B68" t="str">
            <v>X©y t­êng g¹ch&lt;= 11 VXM c¸t vµng  75 cao&lt;=4m</v>
          </cell>
          <cell r="C68" t="str">
            <v>m3</v>
          </cell>
          <cell r="D68">
            <v>1</v>
          </cell>
          <cell r="E68">
            <v>73.61</v>
          </cell>
          <cell r="F68">
            <v>0.251</v>
          </cell>
          <cell r="I68">
            <v>643</v>
          </cell>
          <cell r="K68">
            <v>0.5</v>
          </cell>
          <cell r="L68">
            <v>3.0000000000000001E-3</v>
          </cell>
          <cell r="BO68">
            <v>0.23</v>
          </cell>
        </row>
        <row r="69">
          <cell r="A69">
            <v>64</v>
          </cell>
          <cell r="B69" t="str">
            <v>X©y t­êng g¹ch&lt;= 11 VXM c¸t vµng  100 cao&lt;=4m</v>
          </cell>
          <cell r="C69" t="str">
            <v>m3</v>
          </cell>
          <cell r="D69">
            <v>1</v>
          </cell>
          <cell r="E69">
            <v>94.31</v>
          </cell>
          <cell r="F69">
            <v>0.24199999999999999</v>
          </cell>
          <cell r="I69">
            <v>643</v>
          </cell>
          <cell r="K69">
            <v>0.5</v>
          </cell>
          <cell r="L69">
            <v>3.0000000000000001E-3</v>
          </cell>
          <cell r="BO69">
            <v>0.23</v>
          </cell>
        </row>
        <row r="70">
          <cell r="A70">
            <v>65</v>
          </cell>
          <cell r="B70" t="str">
            <v>X©y t­êng g¹ch&lt;= 11 VTH c¸t ®en 25 cao&gt;4m</v>
          </cell>
          <cell r="C70" t="str">
            <v>m3</v>
          </cell>
          <cell r="D70">
            <v>1</v>
          </cell>
          <cell r="E70">
            <v>27.83</v>
          </cell>
          <cell r="G70">
            <v>0.26</v>
          </cell>
          <cell r="I70">
            <v>643</v>
          </cell>
          <cell r="J70">
            <v>21.35</v>
          </cell>
          <cell r="K70">
            <v>1.62</v>
          </cell>
          <cell r="L70">
            <v>0.01</v>
          </cell>
          <cell r="BO70">
            <v>0.46</v>
          </cell>
        </row>
        <row r="71">
          <cell r="A71">
            <v>66</v>
          </cell>
          <cell r="B71" t="str">
            <v>X©y t­êng g¹ch&lt;= 11 VTH c¸t ®en 50 cao&gt;4m</v>
          </cell>
          <cell r="C71" t="str">
            <v>m3</v>
          </cell>
          <cell r="D71">
            <v>1</v>
          </cell>
          <cell r="E71">
            <v>51.76</v>
          </cell>
          <cell r="G71">
            <v>0.253</v>
          </cell>
          <cell r="I71">
            <v>643</v>
          </cell>
          <cell r="J71">
            <v>15.08</v>
          </cell>
          <cell r="K71">
            <v>1.62</v>
          </cell>
          <cell r="L71">
            <v>0.01</v>
          </cell>
          <cell r="BO71">
            <v>0.46</v>
          </cell>
        </row>
        <row r="72">
          <cell r="A72">
            <v>67</v>
          </cell>
          <cell r="B72" t="str">
            <v>X©y t­êng g¹ch&lt;= 11 VTH c¸t ®en 75 cao&gt;4m</v>
          </cell>
          <cell r="C72" t="str">
            <v>m3</v>
          </cell>
          <cell r="D72">
            <v>1</v>
          </cell>
          <cell r="E72">
            <v>73.430000000000007</v>
          </cell>
          <cell r="G72">
            <v>0.246</v>
          </cell>
          <cell r="I72">
            <v>643</v>
          </cell>
          <cell r="J72">
            <v>10.32</v>
          </cell>
          <cell r="K72">
            <v>1.62</v>
          </cell>
          <cell r="L72">
            <v>0.01</v>
          </cell>
          <cell r="BO72">
            <v>0.46</v>
          </cell>
        </row>
        <row r="73">
          <cell r="A73">
            <v>68</v>
          </cell>
          <cell r="B73" t="str">
            <v>X©y t­êng g¹ch&lt;= 11 VXM c¸t vµng  50 cao&gt;4m</v>
          </cell>
          <cell r="C73" t="str">
            <v>m3</v>
          </cell>
          <cell r="D73">
            <v>1</v>
          </cell>
          <cell r="E73">
            <v>52.91</v>
          </cell>
          <cell r="F73">
            <v>0.25800000000000001</v>
          </cell>
          <cell r="I73">
            <v>643</v>
          </cell>
          <cell r="K73">
            <v>1.62</v>
          </cell>
          <cell r="L73">
            <v>0.01</v>
          </cell>
          <cell r="BO73">
            <v>0.46</v>
          </cell>
        </row>
        <row r="74">
          <cell r="A74">
            <v>69</v>
          </cell>
          <cell r="B74" t="str">
            <v>X©y t­êng g¹ch&lt;= 11 VXM c¸t vµng  75 cao&gt;4m</v>
          </cell>
          <cell r="C74" t="str">
            <v>m3</v>
          </cell>
          <cell r="D74">
            <v>1</v>
          </cell>
          <cell r="E74">
            <v>73.61</v>
          </cell>
          <cell r="F74">
            <v>0.251</v>
          </cell>
          <cell r="I74">
            <v>643</v>
          </cell>
          <cell r="K74">
            <v>1.62</v>
          </cell>
          <cell r="L74">
            <v>0.01</v>
          </cell>
          <cell r="BO74">
            <v>0.46</v>
          </cell>
        </row>
        <row r="75">
          <cell r="A75">
            <v>70</v>
          </cell>
          <cell r="B75" t="str">
            <v>X©y t­êng g¹ch&lt;= 11 VXM c¸t vµng  100 cao&gt;4m</v>
          </cell>
          <cell r="C75" t="str">
            <v>m3</v>
          </cell>
          <cell r="D75">
            <v>1</v>
          </cell>
          <cell r="E75">
            <v>94.31</v>
          </cell>
          <cell r="F75">
            <v>0.24199999999999999</v>
          </cell>
          <cell r="I75">
            <v>643</v>
          </cell>
          <cell r="K75">
            <v>1.62</v>
          </cell>
          <cell r="L75">
            <v>0.01</v>
          </cell>
          <cell r="BO75">
            <v>0.46</v>
          </cell>
        </row>
        <row r="76">
          <cell r="A76">
            <v>71</v>
          </cell>
          <cell r="B76" t="str">
            <v>X©y t­êng g¹ch &lt;=33 VTH c¸t ®en 25 cao&lt;=4m</v>
          </cell>
          <cell r="C76" t="str">
            <v>m3</v>
          </cell>
          <cell r="D76">
            <v>1</v>
          </cell>
          <cell r="E76">
            <v>35.090000000000003</v>
          </cell>
          <cell r="G76">
            <v>0.32800000000000001</v>
          </cell>
          <cell r="I76">
            <v>550</v>
          </cell>
          <cell r="J76">
            <v>26.92</v>
          </cell>
          <cell r="K76">
            <v>0.5</v>
          </cell>
          <cell r="L76">
            <v>3.0000000000000001E-3</v>
          </cell>
          <cell r="BO76">
            <v>0.23</v>
          </cell>
        </row>
        <row r="77">
          <cell r="A77">
            <v>72</v>
          </cell>
          <cell r="B77" t="str">
            <v>X©y t­êng g¹ch &lt;=33 VTH c¸t ®en 50 cao&lt;=4m</v>
          </cell>
          <cell r="C77" t="str">
            <v>m3</v>
          </cell>
          <cell r="D77">
            <v>1</v>
          </cell>
          <cell r="E77">
            <v>65.260000000000005</v>
          </cell>
          <cell r="G77">
            <v>0.31900000000000001</v>
          </cell>
          <cell r="I77">
            <v>550</v>
          </cell>
          <cell r="J77">
            <v>19.52</v>
          </cell>
          <cell r="K77">
            <v>0.5</v>
          </cell>
          <cell r="L77">
            <v>3.0000000000000001E-3</v>
          </cell>
          <cell r="BO77">
            <v>0.23</v>
          </cell>
        </row>
        <row r="78">
          <cell r="A78">
            <v>73</v>
          </cell>
          <cell r="B78" t="str">
            <v>X©y t­êng g¹ch &lt;=33 VTH c¸t ®en 75 cao&lt;=4m</v>
          </cell>
          <cell r="C78" t="str">
            <v>m3</v>
          </cell>
          <cell r="D78">
            <v>1</v>
          </cell>
          <cell r="E78">
            <v>92.58</v>
          </cell>
          <cell r="G78">
            <v>0.31</v>
          </cell>
          <cell r="I78">
            <v>550</v>
          </cell>
          <cell r="J78">
            <v>13.02</v>
          </cell>
          <cell r="K78">
            <v>0.5</v>
          </cell>
          <cell r="L78">
            <v>3.0000000000000001E-3</v>
          </cell>
          <cell r="BO78">
            <v>0.23</v>
          </cell>
        </row>
        <row r="79">
          <cell r="A79">
            <v>74</v>
          </cell>
          <cell r="B79" t="str">
            <v>X©y t­êng g¹ch&lt;= 33 VXM c¸t vµng  50 cao&lt;=4m</v>
          </cell>
          <cell r="C79" t="str">
            <v>m3</v>
          </cell>
          <cell r="D79">
            <v>1</v>
          </cell>
          <cell r="E79">
            <v>66.709999999999994</v>
          </cell>
          <cell r="F79">
            <v>0.32500000000000001</v>
          </cell>
          <cell r="I79">
            <v>550</v>
          </cell>
          <cell r="K79">
            <v>0.5</v>
          </cell>
          <cell r="L79">
            <v>3.0000000000000001E-3</v>
          </cell>
          <cell r="BO79">
            <v>0.23</v>
          </cell>
        </row>
        <row r="80">
          <cell r="A80">
            <v>75</v>
          </cell>
          <cell r="B80" t="str">
            <v>X©y t­êng g¹ch&lt;= 33 VXM c¸t vµng  75 cao&lt;=4m</v>
          </cell>
          <cell r="C80" t="str">
            <v>m3</v>
          </cell>
          <cell r="D80">
            <v>1</v>
          </cell>
          <cell r="E80">
            <v>92.81</v>
          </cell>
          <cell r="F80">
            <v>0.316</v>
          </cell>
          <cell r="I80">
            <v>550</v>
          </cell>
          <cell r="K80">
            <v>0.5</v>
          </cell>
          <cell r="L80">
            <v>3.0000000000000001E-3</v>
          </cell>
          <cell r="BO80">
            <v>0.23</v>
          </cell>
        </row>
        <row r="81">
          <cell r="A81">
            <v>76</v>
          </cell>
          <cell r="B81" t="str">
            <v>X©y t­êng g¹ch&lt;= 33 VXM c¸t vµng  100 cao&lt;=4m</v>
          </cell>
          <cell r="C81" t="str">
            <v>m3</v>
          </cell>
          <cell r="D81">
            <v>1</v>
          </cell>
          <cell r="E81">
            <v>118.91</v>
          </cell>
          <cell r="F81">
            <v>0.30499999999999999</v>
          </cell>
          <cell r="I81">
            <v>550</v>
          </cell>
          <cell r="K81">
            <v>0.5</v>
          </cell>
          <cell r="L81">
            <v>3.0000000000000001E-3</v>
          </cell>
          <cell r="BO81">
            <v>0.23</v>
          </cell>
        </row>
        <row r="82">
          <cell r="A82">
            <v>77</v>
          </cell>
          <cell r="B82" t="str">
            <v>X©y t­êng g¹ch &lt;=33 VTH c¸t ®en 25 cao&gt;4m</v>
          </cell>
          <cell r="C82" t="str">
            <v>m3</v>
          </cell>
          <cell r="D82">
            <v>1</v>
          </cell>
          <cell r="E82">
            <v>35.090000000000003</v>
          </cell>
          <cell r="G82">
            <v>0.32800000000000001</v>
          </cell>
          <cell r="I82">
            <v>550</v>
          </cell>
          <cell r="J82">
            <v>26.92</v>
          </cell>
          <cell r="K82">
            <v>1.62</v>
          </cell>
          <cell r="L82">
            <v>0.01</v>
          </cell>
          <cell r="BO82">
            <v>0.46</v>
          </cell>
        </row>
        <row r="83">
          <cell r="A83">
            <v>78</v>
          </cell>
          <cell r="B83" t="str">
            <v>X©y t­êng g¹ch &lt;=33 VTH c¸t ®en 50 cao&gt;4m</v>
          </cell>
          <cell r="C83" t="str">
            <v>m3</v>
          </cell>
          <cell r="D83">
            <v>1</v>
          </cell>
          <cell r="E83">
            <v>65.260000000000005</v>
          </cell>
          <cell r="G83">
            <v>0.31900000000000001</v>
          </cell>
          <cell r="I83">
            <v>550</v>
          </cell>
          <cell r="J83">
            <v>19.52</v>
          </cell>
          <cell r="K83">
            <v>1.62</v>
          </cell>
          <cell r="L83">
            <v>0.01</v>
          </cell>
          <cell r="BO83">
            <v>0.46</v>
          </cell>
        </row>
        <row r="84">
          <cell r="A84">
            <v>79</v>
          </cell>
          <cell r="B84" t="str">
            <v>X©y t­êng g¹ch &lt;=33 VTH c¸t ®en 75 cao&gt;4m</v>
          </cell>
          <cell r="C84" t="str">
            <v>m3</v>
          </cell>
          <cell r="D84">
            <v>1</v>
          </cell>
          <cell r="E84">
            <v>92.58</v>
          </cell>
          <cell r="G84">
            <v>0.31</v>
          </cell>
          <cell r="I84">
            <v>550</v>
          </cell>
          <cell r="J84">
            <v>13.02</v>
          </cell>
          <cell r="K84">
            <v>1.62</v>
          </cell>
          <cell r="L84">
            <v>0.01</v>
          </cell>
          <cell r="BO84">
            <v>0.46</v>
          </cell>
        </row>
        <row r="85">
          <cell r="A85">
            <v>80</v>
          </cell>
          <cell r="B85" t="str">
            <v>X©y t­êng g¹ch&lt;= 33 VXM c¸t vµng  50 cao&gt;4m</v>
          </cell>
          <cell r="C85" t="str">
            <v>m3</v>
          </cell>
          <cell r="D85">
            <v>1</v>
          </cell>
          <cell r="E85">
            <v>66.709999999999994</v>
          </cell>
          <cell r="F85">
            <v>0.32500000000000001</v>
          </cell>
          <cell r="BO85">
            <v>0.46</v>
          </cell>
        </row>
        <row r="86">
          <cell r="A86">
            <v>81</v>
          </cell>
          <cell r="B86" t="str">
            <v>X©y t­êng g¹ch&lt;= 33 VXM c¸t vµng  75 cao&gt;4m</v>
          </cell>
          <cell r="C86" t="str">
            <v>m3</v>
          </cell>
          <cell r="D86">
            <v>1</v>
          </cell>
          <cell r="E86">
            <v>92.81</v>
          </cell>
          <cell r="F86">
            <v>0.316</v>
          </cell>
          <cell r="BO86">
            <v>0.46</v>
          </cell>
        </row>
        <row r="87">
          <cell r="A87">
            <v>82</v>
          </cell>
          <cell r="B87" t="str">
            <v>X©y t­êng g¹ch&lt;= 33 VXM c¸t vµng  100 cao&gt;4m</v>
          </cell>
          <cell r="C87" t="str">
            <v>m3</v>
          </cell>
          <cell r="D87">
            <v>1</v>
          </cell>
          <cell r="E87">
            <v>118.91</v>
          </cell>
          <cell r="F87">
            <v>0.30499999999999999</v>
          </cell>
          <cell r="BO87">
            <v>0.46</v>
          </cell>
        </row>
        <row r="88">
          <cell r="A88">
            <v>83</v>
          </cell>
          <cell r="B88" t="str">
            <v>X©y t­êng g¹ch &gt;33 VTH c¸t ®en 25 cao&lt;=4m</v>
          </cell>
          <cell r="C88" t="str">
            <v>m3</v>
          </cell>
          <cell r="D88">
            <v>1</v>
          </cell>
          <cell r="E88">
            <v>36.299999999999997</v>
          </cell>
          <cell r="G88">
            <v>0.33900000000000002</v>
          </cell>
          <cell r="I88">
            <v>539</v>
          </cell>
          <cell r="J88">
            <v>27.85</v>
          </cell>
          <cell r="K88">
            <v>0.4</v>
          </cell>
          <cell r="L88">
            <v>2.3999999999999998E-3</v>
          </cell>
          <cell r="BO88">
            <v>0.2</v>
          </cell>
        </row>
        <row r="89">
          <cell r="A89">
            <v>84</v>
          </cell>
          <cell r="B89" t="str">
            <v>X©y t­êng g¹ch &gt;33 VTH c¸t ®en 50 cao&lt;=4m</v>
          </cell>
          <cell r="C89" t="str">
            <v>m3</v>
          </cell>
          <cell r="D89">
            <v>1</v>
          </cell>
          <cell r="E89">
            <v>67.510000000000005</v>
          </cell>
          <cell r="G89">
            <v>0.33</v>
          </cell>
          <cell r="I89">
            <v>539</v>
          </cell>
          <cell r="J89">
            <v>20.2</v>
          </cell>
          <cell r="K89">
            <v>0.4</v>
          </cell>
          <cell r="L89">
            <v>2.3999999999999998E-3</v>
          </cell>
          <cell r="BO89">
            <v>0.2</v>
          </cell>
        </row>
        <row r="90">
          <cell r="A90">
            <v>85</v>
          </cell>
          <cell r="B90" t="str">
            <v>X©y t­êng g¹ch &gt;33 VTH c¸t ®en 75 cao&lt;=4m</v>
          </cell>
          <cell r="C90" t="str">
            <v>m3</v>
          </cell>
          <cell r="D90">
            <v>1</v>
          </cell>
          <cell r="E90">
            <v>95.78</v>
          </cell>
          <cell r="G90">
            <v>0.32100000000000001</v>
          </cell>
          <cell r="I90">
            <v>539</v>
          </cell>
          <cell r="J90">
            <v>13.46</v>
          </cell>
          <cell r="K90">
            <v>0.4</v>
          </cell>
          <cell r="L90">
            <v>2.3999999999999998E-3</v>
          </cell>
          <cell r="BO90">
            <v>0.2</v>
          </cell>
        </row>
        <row r="91">
          <cell r="A91">
            <v>86</v>
          </cell>
          <cell r="B91" t="str">
            <v>X©y t­êng g¹ch&gt; 33 VXM c¸t vµng  50 cao&lt;=4m</v>
          </cell>
          <cell r="C91" t="str">
            <v>m3</v>
          </cell>
          <cell r="D91">
            <v>1</v>
          </cell>
          <cell r="E91">
            <v>69.010000000000005</v>
          </cell>
          <cell r="F91">
            <v>0.33600000000000002</v>
          </cell>
          <cell r="I91">
            <v>539</v>
          </cell>
          <cell r="K91">
            <v>0.4</v>
          </cell>
          <cell r="L91">
            <v>2.3999999999999998E-3</v>
          </cell>
          <cell r="BO91">
            <v>0.2</v>
          </cell>
        </row>
        <row r="92">
          <cell r="A92">
            <v>87</v>
          </cell>
          <cell r="B92" t="str">
            <v>X©y t­êng g¹ch&gt; 33 VXM c¸t vµng  75 cao&lt;=4m</v>
          </cell>
          <cell r="C92" t="str">
            <v>m3</v>
          </cell>
          <cell r="D92">
            <v>1</v>
          </cell>
          <cell r="E92">
            <v>96.01</v>
          </cell>
          <cell r="F92">
            <v>0.33</v>
          </cell>
          <cell r="I92">
            <v>539</v>
          </cell>
          <cell r="K92">
            <v>0.4</v>
          </cell>
          <cell r="L92">
            <v>2.3999999999999998E-3</v>
          </cell>
          <cell r="BO92">
            <v>0.2</v>
          </cell>
        </row>
        <row r="93">
          <cell r="A93">
            <v>88</v>
          </cell>
          <cell r="B93" t="str">
            <v>X©y t­êng g¹ch&gt; 33 VXM c¸t vµng  100 cao&lt;=4m</v>
          </cell>
          <cell r="C93" t="str">
            <v>m3</v>
          </cell>
          <cell r="D93">
            <v>1</v>
          </cell>
          <cell r="E93">
            <v>123</v>
          </cell>
          <cell r="F93">
            <v>0.315</v>
          </cell>
          <cell r="I93">
            <v>539</v>
          </cell>
          <cell r="K93">
            <v>0.4</v>
          </cell>
          <cell r="L93">
            <v>2.3999999999999998E-3</v>
          </cell>
          <cell r="BO93">
            <v>0.2</v>
          </cell>
        </row>
        <row r="94">
          <cell r="A94">
            <v>89</v>
          </cell>
          <cell r="B94" t="str">
            <v>X©y t­êng g¹ch &gt;33 VTH c¸t ®en 25 cao&gt;4m</v>
          </cell>
          <cell r="C94" t="str">
            <v>m3</v>
          </cell>
          <cell r="D94">
            <v>1</v>
          </cell>
          <cell r="E94">
            <v>36.299999999999997</v>
          </cell>
          <cell r="G94">
            <v>0.33900000000000002</v>
          </cell>
          <cell r="I94">
            <v>539</v>
          </cell>
          <cell r="J94">
            <v>27.85</v>
          </cell>
          <cell r="K94">
            <v>1.1599999999999999</v>
          </cell>
          <cell r="L94">
            <v>8.0000000000000002E-3</v>
          </cell>
          <cell r="BO94">
            <v>0.35</v>
          </cell>
        </row>
        <row r="95">
          <cell r="A95">
            <v>90</v>
          </cell>
          <cell r="B95" t="str">
            <v>X©y t­êng g¹ch &gt;33 VTH c¸t ®en 50 cao&gt;4m</v>
          </cell>
          <cell r="C95" t="str">
            <v>m3</v>
          </cell>
          <cell r="D95">
            <v>1</v>
          </cell>
          <cell r="E95">
            <v>67.510000000000005</v>
          </cell>
          <cell r="G95">
            <v>0.33</v>
          </cell>
          <cell r="I95">
            <v>539</v>
          </cell>
          <cell r="J95">
            <v>20.2</v>
          </cell>
          <cell r="K95">
            <v>1.1599999999999999</v>
          </cell>
          <cell r="L95">
            <v>8.0000000000000002E-3</v>
          </cell>
          <cell r="BO95">
            <v>0.35</v>
          </cell>
        </row>
        <row r="96">
          <cell r="A96">
            <v>91</v>
          </cell>
          <cell r="B96" t="str">
            <v>X©y t­êng g¹ch &gt;33 VTH c¸t ®en 75 cao&gt;4m</v>
          </cell>
          <cell r="C96" t="str">
            <v>m3</v>
          </cell>
          <cell r="D96">
            <v>1</v>
          </cell>
          <cell r="E96">
            <v>95.78</v>
          </cell>
          <cell r="G96">
            <v>0.32100000000000001</v>
          </cell>
          <cell r="I96">
            <v>539</v>
          </cell>
          <cell r="J96">
            <v>13.46</v>
          </cell>
          <cell r="K96">
            <v>1.1599999999999999</v>
          </cell>
          <cell r="L96">
            <v>8.0000000000000002E-3</v>
          </cell>
          <cell r="BO96">
            <v>0.35</v>
          </cell>
        </row>
        <row r="97">
          <cell r="A97">
            <v>92</v>
          </cell>
          <cell r="B97" t="str">
            <v>X©y t­êng g¹ch&gt; 33 VXM c¸t vµng  50 cao&gt;4m</v>
          </cell>
          <cell r="C97" t="str">
            <v>m3</v>
          </cell>
          <cell r="D97">
            <v>1</v>
          </cell>
          <cell r="E97">
            <v>69.010000000000005</v>
          </cell>
          <cell r="F97">
            <v>0.33600000000000002</v>
          </cell>
          <cell r="I97">
            <v>539</v>
          </cell>
          <cell r="K97">
            <v>1.1599999999999999</v>
          </cell>
          <cell r="L97">
            <v>8.0000000000000002E-3</v>
          </cell>
          <cell r="BO97">
            <v>0.35</v>
          </cell>
        </row>
        <row r="98">
          <cell r="A98">
            <v>93</v>
          </cell>
          <cell r="B98" t="str">
            <v>X©y t­êng g¹ch&gt; 33 VXM c¸t vµng  75 cao&gt;4m</v>
          </cell>
          <cell r="C98" t="str">
            <v>m3</v>
          </cell>
          <cell r="D98">
            <v>1</v>
          </cell>
          <cell r="E98">
            <v>96.01</v>
          </cell>
          <cell r="F98">
            <v>0.33</v>
          </cell>
          <cell r="I98">
            <v>539</v>
          </cell>
          <cell r="K98">
            <v>1.1599999999999999</v>
          </cell>
          <cell r="L98">
            <v>8.0000000000000002E-3</v>
          </cell>
          <cell r="BO98">
            <v>0.35</v>
          </cell>
        </row>
        <row r="99">
          <cell r="A99">
            <v>94</v>
          </cell>
          <cell r="B99" t="str">
            <v>X©y t­êng g¹ch&gt; 33 VXM c¸t vµng  100 cao&gt;4m</v>
          </cell>
          <cell r="C99" t="str">
            <v>m3</v>
          </cell>
          <cell r="D99">
            <v>1</v>
          </cell>
          <cell r="E99">
            <v>123</v>
          </cell>
          <cell r="F99">
            <v>0.315</v>
          </cell>
          <cell r="I99">
            <v>539</v>
          </cell>
          <cell r="K99">
            <v>1.1599999999999999</v>
          </cell>
          <cell r="L99">
            <v>8.0000000000000002E-3</v>
          </cell>
          <cell r="BO99">
            <v>0.35</v>
          </cell>
        </row>
        <row r="100">
          <cell r="A100">
            <v>95</v>
          </cell>
          <cell r="B100" t="str">
            <v>X©y cét, trô ®éc lËp VTH c¸t ®en 25 cao&lt;=4m</v>
          </cell>
          <cell r="C100" t="str">
            <v>m3</v>
          </cell>
          <cell r="D100">
            <v>1</v>
          </cell>
          <cell r="E100">
            <v>36.299999999999997</v>
          </cell>
          <cell r="G100">
            <v>0.33900000000000002</v>
          </cell>
          <cell r="I100">
            <v>539</v>
          </cell>
          <cell r="J100">
            <v>27.85</v>
          </cell>
          <cell r="K100">
            <v>0.5</v>
          </cell>
          <cell r="L100">
            <v>3.0000000000000001E-3</v>
          </cell>
          <cell r="BO100">
            <v>0.23</v>
          </cell>
        </row>
        <row r="101">
          <cell r="A101">
            <v>96</v>
          </cell>
          <cell r="B101" t="str">
            <v>X©y cét, trô ®éc lËp VTH c¸t ®en 50 cao&lt;=4m</v>
          </cell>
          <cell r="C101" t="str">
            <v>m3</v>
          </cell>
          <cell r="D101">
            <v>1</v>
          </cell>
          <cell r="E101">
            <v>67.510000000000005</v>
          </cell>
          <cell r="G101">
            <v>0.33</v>
          </cell>
          <cell r="I101">
            <v>539</v>
          </cell>
          <cell r="J101">
            <v>20.2</v>
          </cell>
          <cell r="K101">
            <v>0.5</v>
          </cell>
          <cell r="L101">
            <v>3.0000000000000001E-3</v>
          </cell>
          <cell r="BO101">
            <v>0.23</v>
          </cell>
        </row>
        <row r="102">
          <cell r="A102">
            <v>97</v>
          </cell>
          <cell r="B102" t="str">
            <v>X©y cét, trô ®éc lËp VTH c¸t ®en 75 cao&lt;=4m</v>
          </cell>
          <cell r="C102" t="str">
            <v>m3</v>
          </cell>
          <cell r="D102">
            <v>1</v>
          </cell>
          <cell r="E102">
            <v>95.78</v>
          </cell>
          <cell r="G102">
            <v>0.32100000000000001</v>
          </cell>
          <cell r="I102">
            <v>539</v>
          </cell>
          <cell r="J102">
            <v>13.46</v>
          </cell>
          <cell r="K102">
            <v>0.5</v>
          </cell>
          <cell r="L102">
            <v>3.0000000000000001E-3</v>
          </cell>
          <cell r="BO102">
            <v>0.23</v>
          </cell>
        </row>
        <row r="103">
          <cell r="A103">
            <v>98</v>
          </cell>
          <cell r="B103" t="str">
            <v>X©y cét trô ®éc lËp VXM c¸t vµng  50 cao&lt;=4m</v>
          </cell>
          <cell r="C103" t="str">
            <v>m3</v>
          </cell>
          <cell r="D103">
            <v>1</v>
          </cell>
          <cell r="E103">
            <v>69.010000000000005</v>
          </cell>
          <cell r="F103">
            <v>0.33600000000000002</v>
          </cell>
          <cell r="I103">
            <v>539</v>
          </cell>
          <cell r="K103">
            <v>0.5</v>
          </cell>
          <cell r="L103">
            <v>3.0000000000000001E-3</v>
          </cell>
          <cell r="BO103">
            <v>3.0000000000000001E-3</v>
          </cell>
        </row>
        <row r="104">
          <cell r="A104">
            <v>99</v>
          </cell>
          <cell r="B104" t="str">
            <v>X©y cét trô ®éc lËp VXM c¸t vµng  75 cao&lt;=4m</v>
          </cell>
          <cell r="C104" t="str">
            <v>m3</v>
          </cell>
          <cell r="D104">
            <v>1</v>
          </cell>
          <cell r="E104">
            <v>96.01</v>
          </cell>
          <cell r="F104">
            <v>0.33</v>
          </cell>
          <cell r="I104">
            <v>539</v>
          </cell>
          <cell r="K104">
            <v>0.5</v>
          </cell>
          <cell r="L104">
            <v>3.0000000000000001E-3</v>
          </cell>
          <cell r="BO104">
            <v>3.0000000000000001E-3</v>
          </cell>
        </row>
        <row r="105">
          <cell r="A105">
            <v>100</v>
          </cell>
          <cell r="B105" t="str">
            <v>X©y cét trô ®éc lËp VXM c¸t vµng 100 cao&lt;=4m</v>
          </cell>
          <cell r="C105" t="str">
            <v>m3</v>
          </cell>
          <cell r="D105">
            <v>1</v>
          </cell>
          <cell r="E105">
            <v>123</v>
          </cell>
          <cell r="F105">
            <v>0.315</v>
          </cell>
          <cell r="I105">
            <v>539</v>
          </cell>
          <cell r="K105">
            <v>0.5</v>
          </cell>
          <cell r="L105">
            <v>3.0000000000000001E-3</v>
          </cell>
          <cell r="BO105">
            <v>3.0000000000000001E-3</v>
          </cell>
        </row>
        <row r="106">
          <cell r="A106">
            <v>101</v>
          </cell>
          <cell r="B106" t="str">
            <v>X©y cét, trô ®éc lËp VTH c¸t ®en 25 cao&gt;4</v>
          </cell>
          <cell r="C106" t="str">
            <v>m3</v>
          </cell>
          <cell r="D106">
            <v>1</v>
          </cell>
          <cell r="E106">
            <v>36.299999999999997</v>
          </cell>
          <cell r="G106">
            <v>0.33900000000000002</v>
          </cell>
          <cell r="I106">
            <v>539</v>
          </cell>
          <cell r="J106">
            <v>27.85</v>
          </cell>
          <cell r="K106">
            <v>1.62</v>
          </cell>
          <cell r="L106">
            <v>0.01</v>
          </cell>
          <cell r="BO106">
            <v>0.46</v>
          </cell>
        </row>
        <row r="107">
          <cell r="A107">
            <v>102</v>
          </cell>
          <cell r="B107" t="str">
            <v>X©y cét, trô ®éc lËp VTH c¸t ®en 50 cao&gt;4</v>
          </cell>
          <cell r="C107" t="str">
            <v>m3</v>
          </cell>
          <cell r="D107">
            <v>1</v>
          </cell>
          <cell r="E107">
            <v>67.510000000000005</v>
          </cell>
          <cell r="G107">
            <v>0.33</v>
          </cell>
          <cell r="I107">
            <v>539</v>
          </cell>
          <cell r="J107">
            <v>20.2</v>
          </cell>
          <cell r="K107">
            <v>1.62</v>
          </cell>
          <cell r="L107">
            <v>0.01</v>
          </cell>
          <cell r="BO107">
            <v>0.46</v>
          </cell>
        </row>
        <row r="108">
          <cell r="A108">
            <v>103</v>
          </cell>
          <cell r="B108" t="str">
            <v>X©y cét, trô ®éc lËp VTH c¸t ®en 75 cao&gt;4</v>
          </cell>
          <cell r="C108" t="str">
            <v>m3</v>
          </cell>
          <cell r="D108">
            <v>1</v>
          </cell>
          <cell r="E108">
            <v>95.78</v>
          </cell>
          <cell r="G108">
            <v>0.32100000000000001</v>
          </cell>
          <cell r="I108">
            <v>539</v>
          </cell>
          <cell r="J108">
            <v>13.46</v>
          </cell>
          <cell r="K108">
            <v>1.62</v>
          </cell>
          <cell r="L108">
            <v>0.01</v>
          </cell>
          <cell r="BO108">
            <v>0.46</v>
          </cell>
        </row>
        <row r="109">
          <cell r="A109">
            <v>104</v>
          </cell>
          <cell r="B109" t="str">
            <v>X©y cét trô ®éc lËp VXM c¸t vµng  50 cao&gt;4m</v>
          </cell>
          <cell r="C109" t="str">
            <v>m3</v>
          </cell>
          <cell r="D109">
            <v>1</v>
          </cell>
          <cell r="E109">
            <v>69.010000000000005</v>
          </cell>
          <cell r="F109">
            <v>0.33600000000000002</v>
          </cell>
          <cell r="I109">
            <v>539</v>
          </cell>
          <cell r="K109">
            <v>1.62</v>
          </cell>
          <cell r="L109">
            <v>0.01</v>
          </cell>
          <cell r="BO109">
            <v>0.46</v>
          </cell>
        </row>
        <row r="110">
          <cell r="A110">
            <v>105</v>
          </cell>
          <cell r="B110" t="str">
            <v>X©y cét trô ®éc lËp VXM c¸t vµng  75 cao&gt;4m</v>
          </cell>
          <cell r="C110" t="str">
            <v>m3</v>
          </cell>
          <cell r="D110">
            <v>1</v>
          </cell>
          <cell r="E110">
            <v>96.01</v>
          </cell>
          <cell r="F110">
            <v>0.33</v>
          </cell>
          <cell r="I110">
            <v>539</v>
          </cell>
          <cell r="K110">
            <v>1.62</v>
          </cell>
          <cell r="L110">
            <v>0.01</v>
          </cell>
          <cell r="BO110">
            <v>0.46</v>
          </cell>
        </row>
        <row r="111">
          <cell r="A111">
            <v>106</v>
          </cell>
          <cell r="B111" t="str">
            <v>X©y cét trô ®éc lËp VXM c¸t vµng 100 cao&gt;4m</v>
          </cell>
          <cell r="C111" t="str">
            <v>m3</v>
          </cell>
          <cell r="D111">
            <v>1</v>
          </cell>
          <cell r="E111">
            <v>123</v>
          </cell>
          <cell r="F111">
            <v>0.315</v>
          </cell>
          <cell r="I111">
            <v>539</v>
          </cell>
          <cell r="K111">
            <v>1.62</v>
          </cell>
          <cell r="L111">
            <v>0.01</v>
          </cell>
          <cell r="BO111">
            <v>0.46</v>
          </cell>
        </row>
        <row r="112">
          <cell r="A112">
            <v>107</v>
          </cell>
          <cell r="B112" t="str">
            <v>X©y t­êng cong nghiªn vÆn vá ®ç&lt;= 33 VTH c¸t ®en  25 &lt;=4m</v>
          </cell>
          <cell r="C112" t="str">
            <v>m3</v>
          </cell>
          <cell r="D112">
            <v>1</v>
          </cell>
          <cell r="E112">
            <v>35.090000000000003</v>
          </cell>
          <cell r="G112">
            <v>0.32800000000000001</v>
          </cell>
          <cell r="I112">
            <v>550</v>
          </cell>
          <cell r="J112">
            <v>26.92</v>
          </cell>
          <cell r="K112">
            <v>0.5</v>
          </cell>
          <cell r="L112">
            <v>3.0000000000000001E-3</v>
          </cell>
          <cell r="BO112">
            <v>0.23</v>
          </cell>
        </row>
        <row r="113">
          <cell r="A113">
            <v>108</v>
          </cell>
          <cell r="B113" t="str">
            <v>X©y t­êng cong nghiªn vÆn vá ®ç&lt;= 33 VTH c¸t ®en  50 &lt;=4m</v>
          </cell>
          <cell r="C113" t="str">
            <v>m3</v>
          </cell>
          <cell r="D113">
            <v>1</v>
          </cell>
          <cell r="E113">
            <v>65.260000000000005</v>
          </cell>
          <cell r="G113">
            <v>0.31900000000000001</v>
          </cell>
          <cell r="I113">
            <v>550</v>
          </cell>
          <cell r="J113">
            <v>19.52</v>
          </cell>
          <cell r="K113">
            <v>0.5</v>
          </cell>
          <cell r="L113">
            <v>3.0000000000000001E-3</v>
          </cell>
          <cell r="BO113">
            <v>0.23</v>
          </cell>
        </row>
        <row r="114">
          <cell r="A114">
            <v>109</v>
          </cell>
          <cell r="B114" t="str">
            <v>X©y t­êng cong nghiªn vÆn vá ®ç&lt;= 33 VTH c¸t ®en  75 &lt;=4m</v>
          </cell>
          <cell r="C114" t="str">
            <v>m3</v>
          </cell>
          <cell r="D114">
            <v>1</v>
          </cell>
          <cell r="E114">
            <v>92.58</v>
          </cell>
          <cell r="G114">
            <v>0.31</v>
          </cell>
          <cell r="I114">
            <v>550</v>
          </cell>
          <cell r="J114">
            <v>13.02</v>
          </cell>
          <cell r="K114">
            <v>0.5</v>
          </cell>
          <cell r="L114">
            <v>3.0000000000000001E-3</v>
          </cell>
          <cell r="BO114">
            <v>0.23</v>
          </cell>
        </row>
        <row r="115">
          <cell r="A115">
            <v>110</v>
          </cell>
          <cell r="B115" t="str">
            <v>X©y t­êng cong nghiªn vÆn vá ®ç&lt;= 33 XMC c¸t vµng  50 &lt;=4m</v>
          </cell>
          <cell r="C115" t="str">
            <v>m3</v>
          </cell>
          <cell r="D115">
            <v>1</v>
          </cell>
          <cell r="E115">
            <v>66.709999999999994</v>
          </cell>
          <cell r="F115">
            <v>0.32500000000000001</v>
          </cell>
          <cell r="I115">
            <v>550</v>
          </cell>
          <cell r="K115">
            <v>0.5</v>
          </cell>
          <cell r="L115">
            <v>3.0000000000000001E-3</v>
          </cell>
          <cell r="BO115">
            <v>0.23</v>
          </cell>
        </row>
        <row r="116">
          <cell r="A116">
            <v>111</v>
          </cell>
          <cell r="B116" t="str">
            <v>X©y t­êng cong nghiªn vÆn vá ®ç&lt;= 33 XMC c¸t vµng  75 &lt;=4m</v>
          </cell>
          <cell r="C116" t="str">
            <v>m3</v>
          </cell>
          <cell r="D116">
            <v>1</v>
          </cell>
          <cell r="E116">
            <v>92.81</v>
          </cell>
          <cell r="F116">
            <v>0.316</v>
          </cell>
          <cell r="I116">
            <v>550</v>
          </cell>
          <cell r="K116">
            <v>0.5</v>
          </cell>
          <cell r="L116">
            <v>3.0000000000000001E-3</v>
          </cell>
          <cell r="BO116">
            <v>0.23</v>
          </cell>
        </row>
        <row r="117">
          <cell r="A117">
            <v>112</v>
          </cell>
          <cell r="B117" t="str">
            <v>X©y t­êng cong nghiªn vÆn vá ®ç&lt;= 33VMC c¸t vµng100 &lt;=4m</v>
          </cell>
          <cell r="C117" t="str">
            <v>m3</v>
          </cell>
          <cell r="D117">
            <v>1</v>
          </cell>
          <cell r="E117">
            <v>118.91</v>
          </cell>
          <cell r="F117">
            <v>0.30499999999999999</v>
          </cell>
          <cell r="I117">
            <v>550</v>
          </cell>
          <cell r="K117">
            <v>0.5</v>
          </cell>
          <cell r="L117">
            <v>3.0000000000000001E-3</v>
          </cell>
          <cell r="BO117">
            <v>0.23</v>
          </cell>
        </row>
        <row r="118">
          <cell r="A118">
            <v>113</v>
          </cell>
          <cell r="B118" t="str">
            <v>X©y t­êng cong nghiªn vÆn vá ®ç&lt;= 33 VTH c¸t ®en  25 &gt;4m</v>
          </cell>
          <cell r="C118" t="str">
            <v>m3</v>
          </cell>
          <cell r="D118">
            <v>1</v>
          </cell>
          <cell r="E118">
            <v>35.090000000000003</v>
          </cell>
          <cell r="G118">
            <v>0.32800000000000001</v>
          </cell>
          <cell r="I118">
            <v>550</v>
          </cell>
          <cell r="J118">
            <v>26.92</v>
          </cell>
          <cell r="K118">
            <v>1.62</v>
          </cell>
          <cell r="L118">
            <v>0.01</v>
          </cell>
          <cell r="BO118">
            <v>0.46</v>
          </cell>
        </row>
        <row r="119">
          <cell r="A119">
            <v>114</v>
          </cell>
          <cell r="B119" t="str">
            <v>X©y t­êng cong nghiªn vÆn vá ®ç&lt;= 33 VTH c¸t ®en  50 &gt;4m</v>
          </cell>
          <cell r="C119" t="str">
            <v>m3</v>
          </cell>
          <cell r="D119">
            <v>1</v>
          </cell>
          <cell r="E119">
            <v>65.260000000000005</v>
          </cell>
          <cell r="G119">
            <v>0.31900000000000001</v>
          </cell>
          <cell r="I119">
            <v>550</v>
          </cell>
          <cell r="J119">
            <v>19.52</v>
          </cell>
          <cell r="K119">
            <v>1.62</v>
          </cell>
          <cell r="L119">
            <v>0.01</v>
          </cell>
          <cell r="BO119">
            <v>0.46</v>
          </cell>
        </row>
        <row r="120">
          <cell r="A120">
            <v>115</v>
          </cell>
          <cell r="B120" t="str">
            <v>X©y t­êng cong nghiªn vÆn vá ®ç&lt;= 33 VTH c¸t ®en  75 &gt;4m</v>
          </cell>
          <cell r="C120" t="str">
            <v>m3</v>
          </cell>
          <cell r="D120">
            <v>1</v>
          </cell>
          <cell r="E120">
            <v>92.58</v>
          </cell>
          <cell r="G120">
            <v>0.31</v>
          </cell>
          <cell r="I120">
            <v>550</v>
          </cell>
          <cell r="J120">
            <v>13.02</v>
          </cell>
          <cell r="K120">
            <v>1.62</v>
          </cell>
          <cell r="L120">
            <v>0.01</v>
          </cell>
          <cell r="BO120">
            <v>0.46</v>
          </cell>
        </row>
        <row r="121">
          <cell r="A121">
            <v>116</v>
          </cell>
          <cell r="B121" t="str">
            <v>X©y t­êng cong nghiªn vÆn vá ®ç&lt;= 33 XMC c¸t vµng  50 &gt;4m</v>
          </cell>
          <cell r="C121" t="str">
            <v>m3</v>
          </cell>
          <cell r="D121">
            <v>1</v>
          </cell>
          <cell r="E121">
            <v>66.709999999999994</v>
          </cell>
          <cell r="F121">
            <v>0.32500000000000001</v>
          </cell>
          <cell r="I121">
            <v>550</v>
          </cell>
          <cell r="K121">
            <v>1.62</v>
          </cell>
          <cell r="L121">
            <v>0.01</v>
          </cell>
          <cell r="BO121">
            <v>0.46</v>
          </cell>
        </row>
        <row r="122">
          <cell r="A122">
            <v>117</v>
          </cell>
          <cell r="B122" t="str">
            <v>X©y t­êng cong nghiªn vÆn vá ®ç&lt;= 33 XMC c¸t vµng  75 &gt;4m</v>
          </cell>
          <cell r="C122" t="str">
            <v>m3</v>
          </cell>
          <cell r="D122">
            <v>1</v>
          </cell>
          <cell r="E122">
            <v>92.81</v>
          </cell>
          <cell r="F122">
            <v>0.316</v>
          </cell>
          <cell r="I122">
            <v>550</v>
          </cell>
          <cell r="K122">
            <v>1.62</v>
          </cell>
          <cell r="L122">
            <v>0.01</v>
          </cell>
          <cell r="BO122">
            <v>0.46</v>
          </cell>
        </row>
        <row r="123">
          <cell r="A123">
            <v>118</v>
          </cell>
          <cell r="B123" t="str">
            <v>X©y t­êng cong nghiªn vÆn vá ®ç&lt;= 33VMC c¸t vµng100 &gt;4m</v>
          </cell>
          <cell r="C123" t="str">
            <v>m3</v>
          </cell>
          <cell r="D123">
            <v>1</v>
          </cell>
          <cell r="E123">
            <v>118.91</v>
          </cell>
          <cell r="F123">
            <v>0.30499999999999999</v>
          </cell>
          <cell r="I123">
            <v>550</v>
          </cell>
          <cell r="K123">
            <v>1.62</v>
          </cell>
          <cell r="L123">
            <v>0.01</v>
          </cell>
          <cell r="BO123">
            <v>0.46</v>
          </cell>
        </row>
        <row r="124">
          <cell r="A124">
            <v>119</v>
          </cell>
          <cell r="B124" t="str">
            <v>X©y t­êng cong nghiªn vÆn vá ®ç&gt; 33 VTH c¸t ®en  25 &lt;=4m</v>
          </cell>
          <cell r="C124" t="str">
            <v>m3</v>
          </cell>
          <cell r="D124">
            <v>1</v>
          </cell>
          <cell r="E124">
            <v>36.299999999999997</v>
          </cell>
          <cell r="G124">
            <v>0.33900000000000002</v>
          </cell>
          <cell r="I124">
            <v>539</v>
          </cell>
          <cell r="K124">
            <v>0.4</v>
          </cell>
          <cell r="L124">
            <v>2.3999999999999998E-3</v>
          </cell>
          <cell r="BO124">
            <v>0.2</v>
          </cell>
        </row>
        <row r="125">
          <cell r="A125">
            <v>120</v>
          </cell>
          <cell r="B125" t="str">
            <v>X©y t­êng cong nghiªn vÆn vá ®ç&gt; 33 VTH c¸t ®en  50 &lt;=4m</v>
          </cell>
          <cell r="C125" t="str">
            <v>m3</v>
          </cell>
          <cell r="D125">
            <v>1</v>
          </cell>
          <cell r="E125">
            <v>67.510000000000005</v>
          </cell>
          <cell r="G125">
            <v>0.33</v>
          </cell>
          <cell r="I125">
            <v>539</v>
          </cell>
          <cell r="K125">
            <v>0.4</v>
          </cell>
          <cell r="L125">
            <v>2.3999999999999998E-3</v>
          </cell>
          <cell r="BO125">
            <v>0.2</v>
          </cell>
        </row>
        <row r="126">
          <cell r="A126">
            <v>121</v>
          </cell>
          <cell r="B126" t="str">
            <v>X©y t­êng cong nghiªn vÆn vá ®ç&gt; 33 VTH c¸t ®en  75 &lt;=4m</v>
          </cell>
          <cell r="C126" t="str">
            <v>m3</v>
          </cell>
          <cell r="D126">
            <v>1</v>
          </cell>
          <cell r="E126">
            <v>95.78</v>
          </cell>
          <cell r="G126">
            <v>0.32100000000000001</v>
          </cell>
          <cell r="I126">
            <v>539</v>
          </cell>
          <cell r="K126">
            <v>0.4</v>
          </cell>
          <cell r="L126">
            <v>2.3999999999999998E-3</v>
          </cell>
          <cell r="BO126">
            <v>0.2</v>
          </cell>
        </row>
        <row r="127">
          <cell r="A127">
            <v>122</v>
          </cell>
          <cell r="B127" t="str">
            <v>X©y t­êng cong nghiªn vÆn vá ®ç&gt; 33 XMC c¸t vµng  50 &lt;=4m</v>
          </cell>
          <cell r="C127" t="str">
            <v>m3</v>
          </cell>
          <cell r="D127">
            <v>1</v>
          </cell>
          <cell r="F127">
            <v>69.010000000000005</v>
          </cell>
          <cell r="I127">
            <v>539</v>
          </cell>
          <cell r="K127">
            <v>0.4</v>
          </cell>
          <cell r="L127">
            <v>2.3999999999999998E-3</v>
          </cell>
          <cell r="BO127">
            <v>0.2</v>
          </cell>
        </row>
        <row r="128">
          <cell r="A128">
            <v>123</v>
          </cell>
          <cell r="B128" t="str">
            <v>X©y t­êng cong nghiªn vÆn vá ®ç&gt; 33 XMC c¸t vµng  75 &lt;=4m</v>
          </cell>
          <cell r="C128" t="str">
            <v>m3</v>
          </cell>
          <cell r="D128">
            <v>1</v>
          </cell>
          <cell r="F128">
            <v>96.01</v>
          </cell>
          <cell r="I128">
            <v>539</v>
          </cell>
          <cell r="K128">
            <v>0.4</v>
          </cell>
          <cell r="L128">
            <v>2.3999999999999998E-3</v>
          </cell>
          <cell r="BO128">
            <v>0.2</v>
          </cell>
        </row>
        <row r="129">
          <cell r="A129">
            <v>124</v>
          </cell>
          <cell r="B129" t="str">
            <v>X©y t­êng cong nghiªn vÆn vá ®ç&gt; 33VMC c¸t vµng100 &lt;=4m</v>
          </cell>
          <cell r="C129" t="str">
            <v>m3</v>
          </cell>
          <cell r="D129">
            <v>1</v>
          </cell>
          <cell r="F129">
            <v>123</v>
          </cell>
          <cell r="I129">
            <v>539</v>
          </cell>
          <cell r="K129">
            <v>0.4</v>
          </cell>
          <cell r="L129">
            <v>2.3999999999999998E-3</v>
          </cell>
          <cell r="BO129">
            <v>0.2</v>
          </cell>
        </row>
        <row r="130">
          <cell r="A130">
            <v>125</v>
          </cell>
          <cell r="B130" t="str">
            <v>X©y t­êng cong nghiªn vÆn vá ®ç&gt; 33 VTH c¸t ®en  25 &gt;4m</v>
          </cell>
          <cell r="C130" t="str">
            <v>m3</v>
          </cell>
          <cell r="D130">
            <v>1</v>
          </cell>
          <cell r="G130">
            <v>0.33900000000000002</v>
          </cell>
          <cell r="I130">
            <v>539</v>
          </cell>
          <cell r="K130">
            <v>1.1599999999999999</v>
          </cell>
          <cell r="L130">
            <v>8.0000000000000002E-3</v>
          </cell>
          <cell r="BO130">
            <v>0.35</v>
          </cell>
        </row>
        <row r="131">
          <cell r="A131">
            <v>126</v>
          </cell>
          <cell r="B131" t="str">
            <v>X©y t­êng cong nghiªn vÆn vá ®ç&gt; 33 VTH c¸t ®en  50 &gt;4m</v>
          </cell>
          <cell r="C131" t="str">
            <v>m3</v>
          </cell>
          <cell r="D131">
            <v>1</v>
          </cell>
          <cell r="G131">
            <v>0.33</v>
          </cell>
          <cell r="I131">
            <v>539</v>
          </cell>
          <cell r="K131">
            <v>1.1599999999999999</v>
          </cell>
          <cell r="L131">
            <v>8.0000000000000002E-3</v>
          </cell>
          <cell r="BO131">
            <v>0.35</v>
          </cell>
        </row>
        <row r="132">
          <cell r="A132">
            <v>127</v>
          </cell>
          <cell r="B132" t="str">
            <v>X©y t­êng cong nghiªn vÆn vá ®ç&gt; 33 VTH c¸t ®en  75 &gt;4m</v>
          </cell>
          <cell r="C132" t="str">
            <v>m3</v>
          </cell>
          <cell r="D132">
            <v>1</v>
          </cell>
          <cell r="G132">
            <v>0.32100000000000001</v>
          </cell>
          <cell r="I132">
            <v>539</v>
          </cell>
          <cell r="K132">
            <v>1.1599999999999999</v>
          </cell>
          <cell r="L132">
            <v>8.0000000000000002E-3</v>
          </cell>
          <cell r="BO132">
            <v>0.35</v>
          </cell>
        </row>
        <row r="133">
          <cell r="A133">
            <v>128</v>
          </cell>
          <cell r="B133" t="str">
            <v>X©y t­êng cong nghiªn vÆn vá ®ç&gt; 33 XMC c¸t vµng  50 &gt;4m</v>
          </cell>
          <cell r="C133" t="str">
            <v>m3</v>
          </cell>
          <cell r="D133">
            <v>1</v>
          </cell>
          <cell r="F133">
            <v>69.010000000000005</v>
          </cell>
          <cell r="I133">
            <v>539</v>
          </cell>
          <cell r="K133">
            <v>1.1599999999999999</v>
          </cell>
          <cell r="L133">
            <v>8.0000000000000002E-3</v>
          </cell>
          <cell r="BO133">
            <v>0.35</v>
          </cell>
        </row>
        <row r="134">
          <cell r="A134">
            <v>129</v>
          </cell>
          <cell r="B134" t="str">
            <v>X©y t­êng cong nghiªn vÆn vá ®ç&gt; 33 XMC c¸t vµng  75 &gt;4m</v>
          </cell>
          <cell r="C134" t="str">
            <v>m3</v>
          </cell>
          <cell r="D134">
            <v>1</v>
          </cell>
          <cell r="F134">
            <v>96.01</v>
          </cell>
          <cell r="I134">
            <v>539</v>
          </cell>
          <cell r="K134">
            <v>1.1599999999999999</v>
          </cell>
          <cell r="L134">
            <v>8.0000000000000002E-3</v>
          </cell>
          <cell r="BO134">
            <v>0.35</v>
          </cell>
        </row>
        <row r="135">
          <cell r="A135">
            <v>130</v>
          </cell>
          <cell r="B135" t="str">
            <v>X©y t­êng cong nghiªn vÆn vá ®ç&gt; 33VMC c¸t vµng100 &gt;4m</v>
          </cell>
          <cell r="C135" t="str">
            <v>m3</v>
          </cell>
          <cell r="D135">
            <v>1</v>
          </cell>
          <cell r="F135">
            <v>123</v>
          </cell>
          <cell r="I135">
            <v>539</v>
          </cell>
          <cell r="K135">
            <v>1.1599999999999999</v>
          </cell>
          <cell r="L135">
            <v>8.0000000000000002E-3</v>
          </cell>
          <cell r="BO135">
            <v>0.35</v>
          </cell>
        </row>
        <row r="136">
          <cell r="A136">
            <v>131</v>
          </cell>
          <cell r="B136" t="str">
            <v>X©y cèng cuèn cong VTH c¸t ®en 50</v>
          </cell>
          <cell r="C136" t="str">
            <v>m3</v>
          </cell>
          <cell r="D136">
            <v>1</v>
          </cell>
          <cell r="E136">
            <v>63.01</v>
          </cell>
          <cell r="G136">
            <v>0.308</v>
          </cell>
          <cell r="H136" t="str">
            <v xml:space="preserve">  </v>
          </cell>
          <cell r="I136">
            <v>550</v>
          </cell>
          <cell r="J136">
            <v>18.850000000000001</v>
          </cell>
          <cell r="L136">
            <v>0.06</v>
          </cell>
          <cell r="M136">
            <v>0.55000000000000004</v>
          </cell>
          <cell r="Q136">
            <v>1.7</v>
          </cell>
        </row>
        <row r="137">
          <cell r="A137">
            <v>132</v>
          </cell>
          <cell r="B137" t="str">
            <v>X©y cèng cuèn cong VTH c¸t ®en 75</v>
          </cell>
          <cell r="C137" t="str">
            <v>m3</v>
          </cell>
          <cell r="D137">
            <v>1</v>
          </cell>
          <cell r="E137">
            <v>89.39</v>
          </cell>
          <cell r="G137">
            <v>0.3</v>
          </cell>
          <cell r="I137">
            <v>550</v>
          </cell>
          <cell r="J137">
            <v>12.567</v>
          </cell>
          <cell r="L137">
            <v>0.06</v>
          </cell>
          <cell r="M137">
            <v>0.55000000000000004</v>
          </cell>
          <cell r="Q137">
            <v>1.7</v>
          </cell>
        </row>
        <row r="138">
          <cell r="A138">
            <v>133</v>
          </cell>
          <cell r="B138" t="str">
            <v>X©y cèng cuèn cong XMC c¸t vµng 50</v>
          </cell>
          <cell r="C138" t="str">
            <v>m3</v>
          </cell>
          <cell r="D138">
            <v>1</v>
          </cell>
          <cell r="E138">
            <v>59.65</v>
          </cell>
          <cell r="F138">
            <v>0.32200000000000001</v>
          </cell>
          <cell r="I138">
            <v>550</v>
          </cell>
          <cell r="L138">
            <v>0.06</v>
          </cell>
          <cell r="M138">
            <v>0.55000000000000004</v>
          </cell>
          <cell r="Q138">
            <v>1.7</v>
          </cell>
        </row>
        <row r="139">
          <cell r="A139">
            <v>134</v>
          </cell>
          <cell r="B139" t="str">
            <v>X©y cèng cuèn cong XMC c¸t vµng 75</v>
          </cell>
          <cell r="C139" t="str">
            <v>m3</v>
          </cell>
          <cell r="D139">
            <v>1</v>
          </cell>
          <cell r="E139">
            <v>107.81</v>
          </cell>
          <cell r="F139">
            <v>0.314</v>
          </cell>
          <cell r="I139">
            <v>550</v>
          </cell>
          <cell r="L139">
            <v>0.06</v>
          </cell>
          <cell r="M139">
            <v>0.55000000000000004</v>
          </cell>
          <cell r="Q139">
            <v>1.7</v>
          </cell>
        </row>
        <row r="140">
          <cell r="A140">
            <v>135</v>
          </cell>
          <cell r="B140" t="str">
            <v>X©y cèng cuèn cong XMC c¸t vµng 100</v>
          </cell>
          <cell r="C140" t="str">
            <v>m3</v>
          </cell>
          <cell r="D140">
            <v>1</v>
          </cell>
          <cell r="E140">
            <v>129.37</v>
          </cell>
          <cell r="F140">
            <v>0.30499999999999999</v>
          </cell>
          <cell r="I140">
            <v>550</v>
          </cell>
          <cell r="L140">
            <v>0.06</v>
          </cell>
          <cell r="M140">
            <v>0.55000000000000004</v>
          </cell>
          <cell r="Q140">
            <v>1.7</v>
          </cell>
        </row>
        <row r="141">
          <cell r="A141">
            <v>136</v>
          </cell>
          <cell r="B141" t="str">
            <v>X©y cèng thµnh vßm cong VTH c¸t ®en 50</v>
          </cell>
          <cell r="C141" t="str">
            <v>m3</v>
          </cell>
          <cell r="D141">
            <v>1</v>
          </cell>
          <cell r="E141">
            <v>65.260000000000005</v>
          </cell>
          <cell r="G141">
            <v>65.260000000000005</v>
          </cell>
          <cell r="I141">
            <v>560</v>
          </cell>
          <cell r="J141">
            <v>19.52</v>
          </cell>
          <cell r="L141">
            <v>0.06</v>
          </cell>
          <cell r="M141">
            <v>0.55000000000000004</v>
          </cell>
          <cell r="Q141">
            <v>1.7</v>
          </cell>
        </row>
        <row r="142">
          <cell r="A142">
            <v>137</v>
          </cell>
          <cell r="B142" t="str">
            <v>X©y cèng thµnh vßm cong VTH c¸t ®en 75</v>
          </cell>
          <cell r="C142" t="str">
            <v>m3</v>
          </cell>
          <cell r="D142">
            <v>1</v>
          </cell>
          <cell r="E142">
            <v>92.58</v>
          </cell>
          <cell r="G142">
            <v>92.58</v>
          </cell>
          <cell r="I142">
            <v>560</v>
          </cell>
          <cell r="J142">
            <v>13.02</v>
          </cell>
          <cell r="L142">
            <v>0.06</v>
          </cell>
          <cell r="M142">
            <v>0.55000000000000004</v>
          </cell>
          <cell r="Q142">
            <v>1.7</v>
          </cell>
        </row>
        <row r="143">
          <cell r="A143">
            <v>138</v>
          </cell>
          <cell r="B143" t="str">
            <v>X©y cèng thµnh vßm cong XMC c¸t vµng 50</v>
          </cell>
          <cell r="C143" t="str">
            <v>m3</v>
          </cell>
          <cell r="D143">
            <v>1</v>
          </cell>
          <cell r="E143">
            <v>66.78</v>
          </cell>
          <cell r="F143">
            <v>0.32500000000000001</v>
          </cell>
          <cell r="I143">
            <v>560</v>
          </cell>
          <cell r="L143">
            <v>0.06</v>
          </cell>
          <cell r="M143">
            <v>0.55000000000000004</v>
          </cell>
          <cell r="Q143">
            <v>1.7</v>
          </cell>
        </row>
        <row r="144">
          <cell r="A144">
            <v>139</v>
          </cell>
          <cell r="B144" t="str">
            <v>X©y cèng thµnh vßm cong XMC c¸t vµng 75</v>
          </cell>
          <cell r="C144" t="str">
            <v>m3</v>
          </cell>
          <cell r="D144">
            <v>1</v>
          </cell>
          <cell r="E144">
            <v>92.81</v>
          </cell>
          <cell r="F144">
            <v>0.316</v>
          </cell>
          <cell r="I144">
            <v>560</v>
          </cell>
          <cell r="L144">
            <v>0.06</v>
          </cell>
          <cell r="M144">
            <v>0.55000000000000004</v>
          </cell>
          <cell r="Q144">
            <v>1.7</v>
          </cell>
        </row>
        <row r="145">
          <cell r="A145">
            <v>140</v>
          </cell>
          <cell r="B145" t="str">
            <v>X©y cèng thµnh vßm cong XMC c¸t vµng 100</v>
          </cell>
          <cell r="C145" t="str">
            <v>m3</v>
          </cell>
          <cell r="D145">
            <v>1</v>
          </cell>
          <cell r="E145">
            <v>118.91</v>
          </cell>
          <cell r="F145">
            <v>0.30499999999999999</v>
          </cell>
          <cell r="I145">
            <v>560</v>
          </cell>
          <cell r="L145">
            <v>0.06</v>
          </cell>
          <cell r="M145">
            <v>0.55000000000000004</v>
          </cell>
          <cell r="Q145">
            <v>1.7</v>
          </cell>
        </row>
        <row r="146">
          <cell r="A146">
            <v>141</v>
          </cell>
          <cell r="B146" t="str">
            <v>X©y kÕt cÊu phøc t¹p kh¸c VTH50 c¸t ®en &lt;=4 m</v>
          </cell>
          <cell r="C146" t="str">
            <v>m3</v>
          </cell>
          <cell r="D146">
            <v>1</v>
          </cell>
          <cell r="E146">
            <v>63.01</v>
          </cell>
          <cell r="G146">
            <v>0.308</v>
          </cell>
          <cell r="I146">
            <v>573</v>
          </cell>
          <cell r="J146">
            <v>18.850000000000001</v>
          </cell>
          <cell r="L146">
            <v>4.0000000000000001E-3</v>
          </cell>
          <cell r="M146">
            <v>0.05</v>
          </cell>
        </row>
        <row r="147">
          <cell r="A147">
            <v>142</v>
          </cell>
          <cell r="B147" t="str">
            <v>X©y kÕt cÊu phøc t¹p kh¸c VTH75 c¸t ®en &lt;=4 m</v>
          </cell>
          <cell r="C147" t="str">
            <v>m3</v>
          </cell>
          <cell r="D147">
            <v>1</v>
          </cell>
          <cell r="E147">
            <v>89.39</v>
          </cell>
          <cell r="G147">
            <v>0.3</v>
          </cell>
          <cell r="I147">
            <v>573</v>
          </cell>
          <cell r="J147">
            <v>12.567</v>
          </cell>
          <cell r="L147">
            <v>4.0000000000000001E-3</v>
          </cell>
          <cell r="M147">
            <v>0.05</v>
          </cell>
        </row>
        <row r="148">
          <cell r="A148">
            <v>143</v>
          </cell>
          <cell r="B148" t="str">
            <v>X©y kÕt cÊu phøc t¹p kh¸c XM50 c¸t vµng &lt;=4 m</v>
          </cell>
          <cell r="C148" t="str">
            <v>m3</v>
          </cell>
          <cell r="D148">
            <v>1</v>
          </cell>
          <cell r="E148">
            <v>59.65</v>
          </cell>
          <cell r="F148">
            <v>0.32200000000000001</v>
          </cell>
          <cell r="I148">
            <v>573</v>
          </cell>
          <cell r="L148">
            <v>4.0000000000000001E-3</v>
          </cell>
          <cell r="M148">
            <v>0.05</v>
          </cell>
        </row>
        <row r="149">
          <cell r="A149">
            <v>144</v>
          </cell>
          <cell r="B149" t="str">
            <v>X©y kÕt cÊu phøc t¹p kh¸c XM75 c¸t vµng &lt;=4 m</v>
          </cell>
          <cell r="C149" t="str">
            <v>m3</v>
          </cell>
          <cell r="D149">
            <v>1</v>
          </cell>
          <cell r="E149">
            <v>107.81</v>
          </cell>
          <cell r="F149">
            <v>0.314</v>
          </cell>
          <cell r="I149">
            <v>573</v>
          </cell>
          <cell r="L149">
            <v>4.0000000000000001E-3</v>
          </cell>
          <cell r="M149">
            <v>0.05</v>
          </cell>
        </row>
        <row r="150">
          <cell r="A150">
            <v>145</v>
          </cell>
          <cell r="B150" t="str">
            <v>X©y kÕt cÊu phøc t¹p kh¸c XM100 c¸t vµng &lt;=4 m</v>
          </cell>
          <cell r="C150" t="str">
            <v>m3</v>
          </cell>
          <cell r="D150">
            <v>1</v>
          </cell>
          <cell r="E150">
            <v>129.37</v>
          </cell>
          <cell r="F150">
            <v>0.30499999999999999</v>
          </cell>
          <cell r="I150">
            <v>573</v>
          </cell>
          <cell r="L150">
            <v>4.0000000000000001E-3</v>
          </cell>
          <cell r="M150">
            <v>0.05</v>
          </cell>
        </row>
        <row r="151">
          <cell r="A151">
            <v>146</v>
          </cell>
          <cell r="B151" t="str">
            <v>X©y kÕt cÊu phøc t¹p kh¸c VTH50 c¸t ®en &gt;4 m</v>
          </cell>
          <cell r="C151" t="str">
            <v>m3</v>
          </cell>
          <cell r="D151">
            <v>1</v>
          </cell>
          <cell r="E151">
            <v>63.01</v>
          </cell>
          <cell r="G151">
            <v>0.308</v>
          </cell>
          <cell r="I151">
            <v>573</v>
          </cell>
          <cell r="J151">
            <v>18.850000000000001</v>
          </cell>
          <cell r="L151">
            <v>1.4999999999999999E-2</v>
          </cell>
          <cell r="M151">
            <v>0.1</v>
          </cell>
        </row>
        <row r="152">
          <cell r="A152">
            <v>147</v>
          </cell>
          <cell r="B152" t="str">
            <v>X©y kÕt cÊu phøc t¹p kh¸c VTH75 c¸t ®en &gt;4 m</v>
          </cell>
          <cell r="C152" t="str">
            <v>m3</v>
          </cell>
          <cell r="D152">
            <v>1</v>
          </cell>
          <cell r="E152">
            <v>89.39</v>
          </cell>
          <cell r="G152">
            <v>0.3</v>
          </cell>
          <cell r="I152">
            <v>573</v>
          </cell>
          <cell r="J152">
            <v>12.567</v>
          </cell>
          <cell r="L152">
            <v>1.4999999999999999E-2</v>
          </cell>
          <cell r="M152">
            <v>0.1</v>
          </cell>
        </row>
        <row r="153">
          <cell r="A153">
            <v>148</v>
          </cell>
          <cell r="B153" t="str">
            <v>X©y kÕt cÊu phøc t¹p kh¸c XM50 c¸t vµng &gt;4 m</v>
          </cell>
          <cell r="C153" t="str">
            <v>m3</v>
          </cell>
          <cell r="D153">
            <v>1</v>
          </cell>
          <cell r="E153">
            <v>59.65</v>
          </cell>
          <cell r="F153">
            <v>0.32200000000000001</v>
          </cell>
          <cell r="I153">
            <v>573</v>
          </cell>
          <cell r="L153">
            <v>1.4999999999999999E-2</v>
          </cell>
          <cell r="M153">
            <v>0.1</v>
          </cell>
        </row>
        <row r="154">
          <cell r="A154">
            <v>149</v>
          </cell>
          <cell r="B154" t="str">
            <v>X©y kÕt cÊu phøc t¹p kh¸c XM75 c¸t vµng &gt;4 m</v>
          </cell>
          <cell r="C154" t="str">
            <v>m3</v>
          </cell>
          <cell r="D154">
            <v>1</v>
          </cell>
          <cell r="E154">
            <v>107.81</v>
          </cell>
          <cell r="F154">
            <v>0.314</v>
          </cell>
          <cell r="I154">
            <v>573</v>
          </cell>
          <cell r="L154">
            <v>1.4999999999999999E-2</v>
          </cell>
          <cell r="M154">
            <v>0.1</v>
          </cell>
        </row>
        <row r="155">
          <cell r="A155">
            <v>150</v>
          </cell>
          <cell r="B155" t="str">
            <v>X©y kÕt cÊu phøc t¹p kh¸c XM100 c¸t vµng &gt;4 m</v>
          </cell>
          <cell r="C155" t="str">
            <v>m3</v>
          </cell>
          <cell r="D155">
            <v>1</v>
          </cell>
          <cell r="E155">
            <v>129.37</v>
          </cell>
          <cell r="F155">
            <v>0.30499999999999999</v>
          </cell>
          <cell r="I155">
            <v>573</v>
          </cell>
          <cell r="L155">
            <v>1.4999999999999999E-2</v>
          </cell>
          <cell r="M155">
            <v>0.1</v>
          </cell>
        </row>
        <row r="156">
          <cell r="A156">
            <v>151</v>
          </cell>
          <cell r="B156" t="str">
            <v>Bª t«ng lãt mãng R&lt;=2,5m ®¸ 2x 4M100</v>
          </cell>
          <cell r="C156" t="str">
            <v>m3</v>
          </cell>
          <cell r="D156">
            <v>1</v>
          </cell>
          <cell r="E156">
            <v>212.18</v>
          </cell>
          <cell r="F156">
            <v>0.51500000000000001</v>
          </cell>
          <cell r="O156">
            <v>0.92</v>
          </cell>
        </row>
        <row r="157">
          <cell r="A157">
            <v>152</v>
          </cell>
          <cell r="B157" t="str">
            <v>Bª t«ng lãt mãng R&lt;=2,5m ®¸ 2x 4M150</v>
          </cell>
          <cell r="C157" t="str">
            <v>m3</v>
          </cell>
          <cell r="D157">
            <v>1</v>
          </cell>
          <cell r="E157">
            <v>272.64999999999998</v>
          </cell>
          <cell r="F157">
            <v>0.49399999999999999</v>
          </cell>
          <cell r="O157">
            <v>0.90600000000000003</v>
          </cell>
        </row>
        <row r="158">
          <cell r="A158">
            <v>153</v>
          </cell>
          <cell r="B158" t="str">
            <v>Bª t«ng lãt mãng R&gt;2,5m ®¸ 2x 4M100</v>
          </cell>
          <cell r="C158" t="str">
            <v>m3</v>
          </cell>
          <cell r="D158">
            <v>1</v>
          </cell>
          <cell r="E158">
            <v>212.18</v>
          </cell>
          <cell r="F158">
            <v>0.51500000000000001</v>
          </cell>
          <cell r="O158">
            <v>0.92</v>
          </cell>
        </row>
        <row r="159">
          <cell r="A159">
            <v>154</v>
          </cell>
          <cell r="B159" t="str">
            <v>Bª t«ng lãt mãng R&gt;2,5m ®¸ 2x 4M150</v>
          </cell>
          <cell r="C159" t="str">
            <v>m3</v>
          </cell>
          <cell r="D159">
            <v>1</v>
          </cell>
          <cell r="E159">
            <v>272.64999999999998</v>
          </cell>
          <cell r="F159">
            <v>0.49399999999999999</v>
          </cell>
          <cell r="O159">
            <v>0.90600000000000003</v>
          </cell>
        </row>
        <row r="160">
          <cell r="A160">
            <v>155</v>
          </cell>
          <cell r="B160" t="str">
            <v>Bª t«ng mãng  R&lt;=2,5m ®¸ 2x4 M150</v>
          </cell>
          <cell r="C160" t="str">
            <v>m3</v>
          </cell>
          <cell r="D160">
            <v>1</v>
          </cell>
          <cell r="E160">
            <v>272.64999999999998</v>
          </cell>
          <cell r="F160">
            <v>0.49399999999999999</v>
          </cell>
          <cell r="O160">
            <v>0.90600000000000003</v>
          </cell>
          <cell r="BQ160">
            <v>1</v>
          </cell>
        </row>
        <row r="161">
          <cell r="A161">
            <v>156</v>
          </cell>
          <cell r="B161" t="str">
            <v>Bª t«ng mãng  R&lt;=2,5m ®¸ 2x4 M200</v>
          </cell>
          <cell r="C161" t="str">
            <v>m3</v>
          </cell>
          <cell r="D161">
            <v>1</v>
          </cell>
          <cell r="E161">
            <v>331.08</v>
          </cell>
          <cell r="F161">
            <v>0.46899999999999997</v>
          </cell>
          <cell r="O161">
            <v>0.89600000000000002</v>
          </cell>
          <cell r="BQ161">
            <v>1</v>
          </cell>
        </row>
        <row r="162">
          <cell r="A162">
            <v>157</v>
          </cell>
          <cell r="B162" t="str">
            <v>Bª t«ng mãng  R&lt;=2,5m ®¸ 2x4 M250</v>
          </cell>
          <cell r="C162" t="str">
            <v>m3</v>
          </cell>
          <cell r="D162">
            <v>1</v>
          </cell>
          <cell r="E162">
            <v>384</v>
          </cell>
          <cell r="F162">
            <v>0.45100000000000001</v>
          </cell>
          <cell r="O162">
            <v>0.879</v>
          </cell>
          <cell r="BQ162">
            <v>1</v>
          </cell>
        </row>
        <row r="163">
          <cell r="A163">
            <v>158</v>
          </cell>
          <cell r="B163" t="str">
            <v>Bª t«ng mãng  R&lt;=2,5m ®¸ 1x2 M150</v>
          </cell>
          <cell r="C163" t="str">
            <v>m3</v>
          </cell>
          <cell r="D163">
            <v>1</v>
          </cell>
          <cell r="E163">
            <v>288.02999999999997</v>
          </cell>
          <cell r="F163">
            <v>0.49</v>
          </cell>
          <cell r="P163">
            <v>0.90400000000000003</v>
          </cell>
          <cell r="BQ163">
            <v>1</v>
          </cell>
        </row>
        <row r="164">
          <cell r="A164">
            <v>159</v>
          </cell>
          <cell r="B164" t="str">
            <v>Bª t«ng mãng  R&lt;=2,5m ®¸ 1x2 M200</v>
          </cell>
          <cell r="C164" t="str">
            <v>m3</v>
          </cell>
          <cell r="D164">
            <v>1</v>
          </cell>
          <cell r="E164">
            <v>350.55</v>
          </cell>
          <cell r="F164">
            <v>0.46600000000000003</v>
          </cell>
          <cell r="P164">
            <v>0.88900000000000001</v>
          </cell>
          <cell r="BQ164">
            <v>1</v>
          </cell>
        </row>
        <row r="165">
          <cell r="A165">
            <v>160</v>
          </cell>
          <cell r="B165" t="str">
            <v>Bª t«ng mãng  R&lt;=2,5m ®¸ 1x2 M250</v>
          </cell>
          <cell r="C165" t="str">
            <v>m3</v>
          </cell>
          <cell r="D165">
            <v>1</v>
          </cell>
          <cell r="E165">
            <v>415.13</v>
          </cell>
          <cell r="F165">
            <v>0.438</v>
          </cell>
          <cell r="P165">
            <v>0.879</v>
          </cell>
          <cell r="BQ165">
            <v>1</v>
          </cell>
        </row>
        <row r="166">
          <cell r="A166">
            <v>161</v>
          </cell>
          <cell r="B166" t="str">
            <v>Bª t«ng mãng R&gt;2,5m ®¸ 2x4 M150</v>
          </cell>
          <cell r="C166" t="str">
            <v>m3</v>
          </cell>
          <cell r="D166">
            <v>1</v>
          </cell>
          <cell r="E166">
            <v>272.64999999999998</v>
          </cell>
          <cell r="F166">
            <v>0.49399999999999999</v>
          </cell>
          <cell r="L166">
            <v>1.4999999999999999E-2</v>
          </cell>
          <cell r="M166">
            <v>0.122</v>
          </cell>
          <cell r="O166">
            <v>0.90600000000000003</v>
          </cell>
          <cell r="Q166">
            <v>0.60299999999999998</v>
          </cell>
          <cell r="BQ166">
            <v>1</v>
          </cell>
        </row>
        <row r="167">
          <cell r="A167">
            <v>162</v>
          </cell>
          <cell r="B167" t="str">
            <v>Bª t«ng mãng R&gt;2,5m ®¸ 2x4 M200</v>
          </cell>
          <cell r="C167" t="str">
            <v>m3</v>
          </cell>
          <cell r="D167">
            <v>1</v>
          </cell>
          <cell r="E167">
            <v>331.08</v>
          </cell>
          <cell r="F167">
            <v>0.46899999999999997</v>
          </cell>
          <cell r="L167">
            <v>1.4999999999999999E-2</v>
          </cell>
          <cell r="M167">
            <v>0.122</v>
          </cell>
          <cell r="O167">
            <v>0.89600000000000002</v>
          </cell>
          <cell r="Q167">
            <v>0.60299999999999998</v>
          </cell>
          <cell r="BQ167">
            <v>1</v>
          </cell>
        </row>
        <row r="168">
          <cell r="A168">
            <v>163</v>
          </cell>
          <cell r="B168" t="str">
            <v>Bª t«ng mãng R&gt;2,5m ®¸ 2x4 M250</v>
          </cell>
          <cell r="C168" t="str">
            <v>m3</v>
          </cell>
          <cell r="D168">
            <v>1</v>
          </cell>
          <cell r="E168">
            <v>384</v>
          </cell>
          <cell r="F168">
            <v>0.45100000000000001</v>
          </cell>
          <cell r="L168">
            <v>1.4999999999999999E-2</v>
          </cell>
          <cell r="M168">
            <v>0.122</v>
          </cell>
          <cell r="O168">
            <v>0.879</v>
          </cell>
          <cell r="Q168">
            <v>0.60299999999999998</v>
          </cell>
          <cell r="BQ168">
            <v>1</v>
          </cell>
        </row>
        <row r="169">
          <cell r="A169">
            <v>164</v>
          </cell>
          <cell r="B169" t="str">
            <v>Bª t«ng mãng R&gt;2,5m ®¸ 1x2 M150</v>
          </cell>
          <cell r="C169" t="str">
            <v>m3</v>
          </cell>
          <cell r="D169">
            <v>1</v>
          </cell>
          <cell r="E169">
            <v>288.02999999999997</v>
          </cell>
          <cell r="F169">
            <v>0.49</v>
          </cell>
          <cell r="L169">
            <v>1.4999999999999999E-2</v>
          </cell>
          <cell r="M169">
            <v>0.122</v>
          </cell>
          <cell r="P169">
            <v>0.90400000000000003</v>
          </cell>
          <cell r="Q169">
            <v>0.60299999999999998</v>
          </cell>
          <cell r="BQ169">
            <v>1</v>
          </cell>
        </row>
        <row r="170">
          <cell r="A170">
            <v>165</v>
          </cell>
          <cell r="B170" t="str">
            <v>Bª t«ng mãng R&gt;2,5m ®¸ 1x2 M200</v>
          </cell>
          <cell r="C170" t="str">
            <v>m3</v>
          </cell>
          <cell r="D170">
            <v>1</v>
          </cell>
          <cell r="E170">
            <v>350.55</v>
          </cell>
          <cell r="F170">
            <v>0.46600000000000003</v>
          </cell>
          <cell r="L170">
            <v>1.4999999999999999E-2</v>
          </cell>
          <cell r="M170">
            <v>0.122</v>
          </cell>
          <cell r="P170">
            <v>0.88900000000000001</v>
          </cell>
          <cell r="Q170">
            <v>0.60299999999999998</v>
          </cell>
          <cell r="BQ170">
            <v>1</v>
          </cell>
        </row>
        <row r="171">
          <cell r="A171">
            <v>166</v>
          </cell>
          <cell r="B171" t="str">
            <v>Bª t«ng mãng R&gt;2,5m ®¸ 1x2 M250</v>
          </cell>
          <cell r="C171" t="str">
            <v>m3</v>
          </cell>
          <cell r="D171">
            <v>1</v>
          </cell>
          <cell r="E171">
            <v>415.13</v>
          </cell>
          <cell r="F171">
            <v>0.438</v>
          </cell>
          <cell r="L171">
            <v>1.4999999999999999E-2</v>
          </cell>
          <cell r="M171">
            <v>0.122</v>
          </cell>
          <cell r="P171">
            <v>0.879</v>
          </cell>
          <cell r="Q171">
            <v>0.60299999999999998</v>
          </cell>
          <cell r="BQ171">
            <v>1</v>
          </cell>
        </row>
        <row r="172">
          <cell r="A172">
            <v>167</v>
          </cell>
          <cell r="B172" t="str">
            <v>Bª t«ng nÒn ®¸ 1x2 M150</v>
          </cell>
          <cell r="C172" t="str">
            <v>m3</v>
          </cell>
          <cell r="D172">
            <v>1</v>
          </cell>
          <cell r="E172">
            <v>288.02999999999997</v>
          </cell>
          <cell r="F172">
            <v>0.49</v>
          </cell>
          <cell r="P172">
            <v>0.90400000000000003</v>
          </cell>
          <cell r="BQ172">
            <v>1</v>
          </cell>
        </row>
        <row r="173">
          <cell r="A173">
            <v>168</v>
          </cell>
          <cell r="B173" t="str">
            <v>Bª t«ng nÒn ®¸ 1x2 M200</v>
          </cell>
          <cell r="C173" t="str">
            <v>m3</v>
          </cell>
          <cell r="D173">
            <v>1</v>
          </cell>
          <cell r="E173">
            <v>350.55</v>
          </cell>
          <cell r="F173">
            <v>0.46600000000000003</v>
          </cell>
          <cell r="P173">
            <v>0.88900000000000001</v>
          </cell>
          <cell r="BQ173">
            <v>1</v>
          </cell>
        </row>
        <row r="174">
          <cell r="A174">
            <v>169</v>
          </cell>
          <cell r="B174" t="str">
            <v>Bª t«ng nÒn ®¸ 1x2 M250</v>
          </cell>
          <cell r="C174" t="str">
            <v>m3</v>
          </cell>
          <cell r="D174">
            <v>1</v>
          </cell>
          <cell r="E174">
            <v>415.13</v>
          </cell>
          <cell r="F174">
            <v>0.438</v>
          </cell>
          <cell r="P174">
            <v>0.879</v>
          </cell>
          <cell r="BQ174">
            <v>1</v>
          </cell>
        </row>
        <row r="175">
          <cell r="A175">
            <v>170</v>
          </cell>
          <cell r="B175" t="str">
            <v>Bª t«ng nÒn ®¸ 1x2 M300</v>
          </cell>
          <cell r="C175" t="str">
            <v>m3</v>
          </cell>
          <cell r="D175">
            <v>1</v>
          </cell>
          <cell r="E175">
            <v>437.68</v>
          </cell>
          <cell r="F175">
            <v>0.45200000000000001</v>
          </cell>
          <cell r="P175">
            <v>0.88300000000000001</v>
          </cell>
          <cell r="BQ175">
            <v>1</v>
          </cell>
        </row>
        <row r="176">
          <cell r="A176">
            <v>171</v>
          </cell>
          <cell r="B176" t="str">
            <v>Bª t«ng nÒn ®¸ 2x4 M150</v>
          </cell>
          <cell r="C176" t="str">
            <v>m3</v>
          </cell>
          <cell r="D176">
            <v>1</v>
          </cell>
          <cell r="E176">
            <v>272.64999999999998</v>
          </cell>
          <cell r="F176">
            <v>0.49399999999999999</v>
          </cell>
          <cell r="O176">
            <v>0.90600000000000003</v>
          </cell>
          <cell r="BQ176">
            <v>1</v>
          </cell>
        </row>
        <row r="177">
          <cell r="A177">
            <v>172</v>
          </cell>
          <cell r="B177" t="str">
            <v>Bª t«ng nÒn ®¸ 2x4 M200</v>
          </cell>
          <cell r="C177" t="str">
            <v>m3</v>
          </cell>
          <cell r="D177">
            <v>1</v>
          </cell>
          <cell r="E177">
            <v>331.08</v>
          </cell>
          <cell r="F177">
            <v>0.46899999999999997</v>
          </cell>
          <cell r="O177">
            <v>0.89600000000000002</v>
          </cell>
          <cell r="BQ177">
            <v>1</v>
          </cell>
        </row>
        <row r="178">
          <cell r="A178">
            <v>173</v>
          </cell>
          <cell r="B178" t="str">
            <v>Bª t«ng nÒn ®¸ 2x4 M250</v>
          </cell>
          <cell r="C178" t="str">
            <v>m3</v>
          </cell>
          <cell r="D178">
            <v>1</v>
          </cell>
          <cell r="E178">
            <v>384</v>
          </cell>
          <cell r="F178">
            <v>0.45100000000000001</v>
          </cell>
          <cell r="O178">
            <v>0.879</v>
          </cell>
          <cell r="BQ178">
            <v>1</v>
          </cell>
        </row>
        <row r="179">
          <cell r="A179">
            <v>174</v>
          </cell>
          <cell r="B179" t="str">
            <v>Bª t«ng nÒn ®¸ 2x4 M300</v>
          </cell>
          <cell r="C179" t="str">
            <v>m3</v>
          </cell>
          <cell r="D179">
            <v>1</v>
          </cell>
          <cell r="E179">
            <v>466.38</v>
          </cell>
          <cell r="F179">
            <v>0.41099999999999998</v>
          </cell>
          <cell r="O179">
            <v>0.879</v>
          </cell>
          <cell r="BQ179">
            <v>1</v>
          </cell>
        </row>
        <row r="180">
          <cell r="A180">
            <v>175</v>
          </cell>
          <cell r="B180" t="str">
            <v>Bª t«ng bÖ m¸y ®¸ 1x2 M150</v>
          </cell>
          <cell r="C180" t="str">
            <v>m3</v>
          </cell>
          <cell r="D180">
            <v>1</v>
          </cell>
          <cell r="E180">
            <v>288.02999999999997</v>
          </cell>
          <cell r="F180">
            <v>0.49</v>
          </cell>
          <cell r="P180">
            <v>0.90400000000000003</v>
          </cell>
          <cell r="BQ180">
            <v>1</v>
          </cell>
        </row>
        <row r="181">
          <cell r="A181">
            <v>176</v>
          </cell>
          <cell r="B181" t="str">
            <v>Bª t«ng bÖ m¸y ®¸ 1x2 M200</v>
          </cell>
          <cell r="C181" t="str">
            <v>m3</v>
          </cell>
          <cell r="D181">
            <v>1</v>
          </cell>
          <cell r="E181">
            <v>350.55</v>
          </cell>
          <cell r="F181">
            <v>0.46600000000000003</v>
          </cell>
          <cell r="P181">
            <v>0.88900000000000001</v>
          </cell>
          <cell r="BQ181">
            <v>1</v>
          </cell>
        </row>
        <row r="182">
          <cell r="A182">
            <v>177</v>
          </cell>
          <cell r="B182" t="str">
            <v>Bª t«ng bÖ m¸y ®¸ 1x2 M250</v>
          </cell>
          <cell r="C182" t="str">
            <v>m3</v>
          </cell>
          <cell r="D182">
            <v>1</v>
          </cell>
          <cell r="E182">
            <v>415.13</v>
          </cell>
          <cell r="F182">
            <v>0.438</v>
          </cell>
          <cell r="P182">
            <v>0.879</v>
          </cell>
          <cell r="BQ182">
            <v>1</v>
          </cell>
        </row>
        <row r="183">
          <cell r="A183">
            <v>178</v>
          </cell>
          <cell r="B183" t="str">
            <v>Bª t«ng bÖ m¸y ®¸ 1x2 M300</v>
          </cell>
          <cell r="C183" t="str">
            <v>m3</v>
          </cell>
          <cell r="D183">
            <v>1</v>
          </cell>
          <cell r="E183">
            <v>437.68</v>
          </cell>
          <cell r="F183">
            <v>0.45200000000000001</v>
          </cell>
          <cell r="P183">
            <v>0.88300000000000001</v>
          </cell>
          <cell r="BQ183">
            <v>1</v>
          </cell>
        </row>
        <row r="184">
          <cell r="A184">
            <v>179</v>
          </cell>
          <cell r="B184" t="str">
            <v>Bª t«ng bÖ m¸y ®¸ 2x4 M150</v>
          </cell>
          <cell r="C184" t="str">
            <v>m3</v>
          </cell>
          <cell r="D184">
            <v>1</v>
          </cell>
          <cell r="E184">
            <v>272.64999999999998</v>
          </cell>
          <cell r="F184">
            <v>0.49399999999999999</v>
          </cell>
          <cell r="O184">
            <v>0.90600000000000003</v>
          </cell>
          <cell r="BQ184">
            <v>1</v>
          </cell>
        </row>
        <row r="185">
          <cell r="A185">
            <v>180</v>
          </cell>
          <cell r="B185" t="str">
            <v>Bª t«ng bÖ m¸y ®¸ 2x4 M200</v>
          </cell>
          <cell r="C185" t="str">
            <v>m3</v>
          </cell>
          <cell r="D185">
            <v>1</v>
          </cell>
          <cell r="E185">
            <v>331.08</v>
          </cell>
          <cell r="F185">
            <v>0.46899999999999997</v>
          </cell>
          <cell r="O185">
            <v>0.89600000000000002</v>
          </cell>
          <cell r="BQ185">
            <v>1</v>
          </cell>
        </row>
        <row r="186">
          <cell r="A186">
            <v>181</v>
          </cell>
          <cell r="B186" t="str">
            <v>Bª t«ng bÖ m¸y ®¸ 2x4 M250</v>
          </cell>
          <cell r="C186" t="str">
            <v>m3</v>
          </cell>
          <cell r="D186">
            <v>1</v>
          </cell>
          <cell r="E186">
            <v>384</v>
          </cell>
          <cell r="F186">
            <v>0.45100000000000001</v>
          </cell>
          <cell r="O186">
            <v>0.879</v>
          </cell>
          <cell r="BQ186">
            <v>1</v>
          </cell>
        </row>
        <row r="187">
          <cell r="A187">
            <v>182</v>
          </cell>
          <cell r="B187" t="str">
            <v>Bª t«ng bÖ m¸y ®¸ 2x4 M300</v>
          </cell>
          <cell r="C187" t="str">
            <v>m3</v>
          </cell>
          <cell r="D187">
            <v>1</v>
          </cell>
          <cell r="E187">
            <v>466.38</v>
          </cell>
          <cell r="F187">
            <v>0.41099999999999998</v>
          </cell>
          <cell r="O187">
            <v>0.879</v>
          </cell>
          <cell r="BQ187">
            <v>1</v>
          </cell>
        </row>
        <row r="188">
          <cell r="A188">
            <v>183</v>
          </cell>
          <cell r="B188" t="str">
            <v>Bª t«ng t­êng &lt;=45cm cao&lt;=4m hoÆc &gt;4m ®¸ 1x2 M150</v>
          </cell>
          <cell r="C188" t="str">
            <v>m3</v>
          </cell>
          <cell r="D188">
            <v>1</v>
          </cell>
          <cell r="E188">
            <v>288.02999999999997</v>
          </cell>
          <cell r="F188">
            <v>0.49</v>
          </cell>
          <cell r="L188">
            <v>4.9000000000000002E-2</v>
          </cell>
          <cell r="M188">
            <v>0.19900000000000001</v>
          </cell>
          <cell r="P188">
            <v>0.90400000000000003</v>
          </cell>
          <cell r="Q188">
            <v>0.871</v>
          </cell>
          <cell r="BQ188">
            <v>2</v>
          </cell>
        </row>
        <row r="189">
          <cell r="A189">
            <v>184</v>
          </cell>
          <cell r="B189" t="str">
            <v>Bª t«ng t­êng &lt;=45cm cao&lt;=4m hoÆc &gt;4m ®¸ 1x2 M200</v>
          </cell>
          <cell r="C189" t="str">
            <v>m3</v>
          </cell>
          <cell r="D189">
            <v>1</v>
          </cell>
          <cell r="E189">
            <v>350.55</v>
          </cell>
          <cell r="F189">
            <v>0.46600000000000003</v>
          </cell>
          <cell r="L189">
            <v>4.9000000000000002E-2</v>
          </cell>
          <cell r="M189">
            <v>0.19900000000000001</v>
          </cell>
          <cell r="P189">
            <v>0.88900000000000001</v>
          </cell>
          <cell r="Q189">
            <v>0.871</v>
          </cell>
          <cell r="BQ189">
            <v>2</v>
          </cell>
        </row>
        <row r="190">
          <cell r="A190">
            <v>185</v>
          </cell>
          <cell r="B190" t="str">
            <v>Bª t«ng t­êng &lt;=45cm cao&lt;=4m hoÆc &gt;4m ®¸ 1x2 M250</v>
          </cell>
          <cell r="C190" t="str">
            <v>m3</v>
          </cell>
          <cell r="D190">
            <v>1</v>
          </cell>
          <cell r="E190">
            <v>415.13</v>
          </cell>
          <cell r="F190">
            <v>0.438</v>
          </cell>
          <cell r="L190">
            <v>4.9000000000000002E-2</v>
          </cell>
          <cell r="M190">
            <v>0.19900000000000001</v>
          </cell>
          <cell r="P190">
            <v>0.879</v>
          </cell>
          <cell r="Q190">
            <v>0.871</v>
          </cell>
          <cell r="BQ190">
            <v>2</v>
          </cell>
        </row>
        <row r="191">
          <cell r="A191">
            <v>186</v>
          </cell>
          <cell r="B191" t="str">
            <v>Bª t«ng t­êng &lt;=45cm cao&lt;=4m hoÆc &gt;4m ®¸ 1x2 M300</v>
          </cell>
          <cell r="C191" t="str">
            <v>m3</v>
          </cell>
          <cell r="D191">
            <v>1</v>
          </cell>
          <cell r="E191">
            <v>437.68</v>
          </cell>
          <cell r="F191">
            <v>0.45200000000000001</v>
          </cell>
          <cell r="L191">
            <v>4.9000000000000002E-2</v>
          </cell>
          <cell r="M191">
            <v>0.19900000000000001</v>
          </cell>
          <cell r="P191">
            <v>0.88300000000000001</v>
          </cell>
          <cell r="Q191">
            <v>0.871</v>
          </cell>
          <cell r="BQ191">
            <v>2</v>
          </cell>
        </row>
        <row r="192">
          <cell r="A192">
            <v>187</v>
          </cell>
          <cell r="B192" t="str">
            <v>Bª t«ng t­êng &lt;=45cm cao&lt;=4m hoÆc &gt;4m ®¸ 2x4 M150</v>
          </cell>
          <cell r="C192" t="str">
            <v>m3</v>
          </cell>
          <cell r="D192">
            <v>1</v>
          </cell>
          <cell r="E192">
            <v>272.64999999999998</v>
          </cell>
          <cell r="F192">
            <v>0.49399999999999999</v>
          </cell>
          <cell r="L192">
            <v>4.9000000000000002E-2</v>
          </cell>
          <cell r="M192">
            <v>0.19900000000000001</v>
          </cell>
          <cell r="O192">
            <v>0.90600000000000003</v>
          </cell>
          <cell r="Q192">
            <v>0.871</v>
          </cell>
          <cell r="BQ192">
            <v>2</v>
          </cell>
        </row>
        <row r="193">
          <cell r="A193">
            <v>188</v>
          </cell>
          <cell r="B193" t="str">
            <v>Bª t«ng t­êng &lt;=45cm cao&lt;=4m hoÆc &gt;4m ®¸ 2x4 M200</v>
          </cell>
          <cell r="C193" t="str">
            <v>m3</v>
          </cell>
          <cell r="D193">
            <v>1</v>
          </cell>
          <cell r="E193">
            <v>331.08</v>
          </cell>
          <cell r="F193">
            <v>0.46899999999999997</v>
          </cell>
          <cell r="L193">
            <v>4.9000000000000002E-2</v>
          </cell>
          <cell r="M193">
            <v>0.19900000000000001</v>
          </cell>
          <cell r="O193">
            <v>0.89600000000000002</v>
          </cell>
          <cell r="Q193">
            <v>0.871</v>
          </cell>
          <cell r="BQ193">
            <v>2</v>
          </cell>
        </row>
        <row r="194">
          <cell r="A194">
            <v>189</v>
          </cell>
          <cell r="B194" t="str">
            <v>Bª t«ng t­êng &lt;=45cm cao&lt;=4m hoÆc &gt;4m ®¸ 2x4 M250</v>
          </cell>
          <cell r="C194" t="str">
            <v>m3</v>
          </cell>
          <cell r="D194">
            <v>1</v>
          </cell>
          <cell r="E194">
            <v>384</v>
          </cell>
          <cell r="F194">
            <v>0.45100000000000001</v>
          </cell>
          <cell r="L194">
            <v>4.9000000000000002E-2</v>
          </cell>
          <cell r="M194">
            <v>0.19900000000000001</v>
          </cell>
          <cell r="O194">
            <v>0.879</v>
          </cell>
          <cell r="Q194">
            <v>0.871</v>
          </cell>
          <cell r="BQ194">
            <v>2</v>
          </cell>
        </row>
        <row r="195">
          <cell r="A195">
            <v>190</v>
          </cell>
          <cell r="B195" t="str">
            <v>Bª t«ng t­êng &lt;=45cm cao&lt;=4m hoÆc &gt;4m ®¸ 2x4 M300</v>
          </cell>
          <cell r="C195" t="str">
            <v>m3</v>
          </cell>
          <cell r="D195">
            <v>1</v>
          </cell>
          <cell r="E195">
            <v>466.38</v>
          </cell>
          <cell r="F195">
            <v>0.41099999999999998</v>
          </cell>
          <cell r="L195">
            <v>4.9000000000000002E-2</v>
          </cell>
          <cell r="M195">
            <v>0.19900000000000001</v>
          </cell>
          <cell r="O195">
            <v>0.879</v>
          </cell>
          <cell r="Q195">
            <v>0.871</v>
          </cell>
          <cell r="BQ195">
            <v>2</v>
          </cell>
        </row>
        <row r="196">
          <cell r="A196">
            <v>191</v>
          </cell>
          <cell r="B196" t="str">
            <v>Bª t«ng t­êng &gt;45cm cao&lt;=4m hoÆc &gt;4m ®¸ 1x2 M150</v>
          </cell>
          <cell r="C196" t="str">
            <v>m3</v>
          </cell>
          <cell r="D196">
            <v>1</v>
          </cell>
          <cell r="E196">
            <v>288.02999999999997</v>
          </cell>
          <cell r="F196">
            <v>0.49</v>
          </cell>
          <cell r="L196">
            <v>0.02</v>
          </cell>
          <cell r="M196">
            <v>4.8000000000000001E-2</v>
          </cell>
          <cell r="P196">
            <v>0.90400000000000003</v>
          </cell>
          <cell r="Q196">
            <v>0.35199999999999998</v>
          </cell>
          <cell r="BQ196">
            <v>2</v>
          </cell>
        </row>
        <row r="197">
          <cell r="A197">
            <v>192</v>
          </cell>
          <cell r="B197" t="str">
            <v>Bª t«ng t­êng &gt;45cm cao&lt;=4m hoÆc &gt;4m ®¸ 1x2 M200</v>
          </cell>
          <cell r="C197" t="str">
            <v>m3</v>
          </cell>
          <cell r="D197">
            <v>1</v>
          </cell>
          <cell r="E197">
            <v>350.55</v>
          </cell>
          <cell r="F197">
            <v>0.46600000000000003</v>
          </cell>
          <cell r="L197">
            <v>0.02</v>
          </cell>
          <cell r="M197">
            <v>4.8000000000000001E-2</v>
          </cell>
          <cell r="P197">
            <v>0.88900000000000001</v>
          </cell>
          <cell r="Q197">
            <v>0.35199999999999998</v>
          </cell>
          <cell r="BQ197">
            <v>2</v>
          </cell>
        </row>
        <row r="198">
          <cell r="A198">
            <v>193</v>
          </cell>
          <cell r="B198" t="str">
            <v>Bª t«ng t­êng &gt;45cm cao&lt;=4m hoÆc &gt;4m ®¸ 1x2 M250</v>
          </cell>
          <cell r="C198" t="str">
            <v>m3</v>
          </cell>
          <cell r="D198">
            <v>1</v>
          </cell>
          <cell r="E198">
            <v>415.13</v>
          </cell>
          <cell r="F198">
            <v>0.438</v>
          </cell>
          <cell r="L198">
            <v>0.02</v>
          </cell>
          <cell r="M198">
            <v>4.8000000000000001E-2</v>
          </cell>
          <cell r="P198">
            <v>0.879</v>
          </cell>
          <cell r="Q198">
            <v>0.35199999999999998</v>
          </cell>
          <cell r="BQ198">
            <v>2</v>
          </cell>
        </row>
        <row r="199">
          <cell r="A199">
            <v>194</v>
          </cell>
          <cell r="B199" t="str">
            <v>Bª t«ng t­êng &gt;45cm cao&lt;=4m hoÆc &gt;4m ®¸ 1x2 M300</v>
          </cell>
          <cell r="C199" t="str">
            <v>m3</v>
          </cell>
          <cell r="D199">
            <v>1</v>
          </cell>
          <cell r="E199">
            <v>437.68</v>
          </cell>
          <cell r="F199">
            <v>0.45200000000000001</v>
          </cell>
          <cell r="L199">
            <v>0.02</v>
          </cell>
          <cell r="M199">
            <v>4.8000000000000001E-2</v>
          </cell>
          <cell r="P199">
            <v>0.88300000000000001</v>
          </cell>
          <cell r="Q199">
            <v>0.35199999999999998</v>
          </cell>
          <cell r="BQ199">
            <v>2</v>
          </cell>
        </row>
        <row r="200">
          <cell r="A200">
            <v>195</v>
          </cell>
          <cell r="B200" t="str">
            <v>Bª t«ng t­êng &gt;45cm cao&lt;=4m hoÆc &gt;4m ®¸ 2x4 M150</v>
          </cell>
          <cell r="C200" t="str">
            <v>m3</v>
          </cell>
          <cell r="D200">
            <v>1</v>
          </cell>
          <cell r="E200">
            <v>272.64999999999998</v>
          </cell>
          <cell r="F200">
            <v>0.49399999999999999</v>
          </cell>
          <cell r="L200">
            <v>0.02</v>
          </cell>
          <cell r="M200">
            <v>4.8000000000000001E-2</v>
          </cell>
          <cell r="O200">
            <v>0.90600000000000003</v>
          </cell>
          <cell r="Q200">
            <v>0.35199999999999998</v>
          </cell>
          <cell r="BQ200">
            <v>2</v>
          </cell>
        </row>
        <row r="201">
          <cell r="A201">
            <v>196</v>
          </cell>
          <cell r="B201" t="str">
            <v>Bª t«ng t­êng &gt;45cm cao&lt;=4m hoÆc &gt;4m ®¸ 2x4 M200</v>
          </cell>
          <cell r="C201" t="str">
            <v>m3</v>
          </cell>
          <cell r="D201">
            <v>1</v>
          </cell>
          <cell r="E201">
            <v>331.08</v>
          </cell>
          <cell r="F201">
            <v>0.46899999999999997</v>
          </cell>
          <cell r="L201">
            <v>0.02</v>
          </cell>
          <cell r="M201">
            <v>4.8000000000000001E-2</v>
          </cell>
          <cell r="O201">
            <v>0.89600000000000002</v>
          </cell>
          <cell r="Q201">
            <v>0.35199999999999998</v>
          </cell>
          <cell r="BQ201">
            <v>2</v>
          </cell>
        </row>
        <row r="202">
          <cell r="A202">
            <v>197</v>
          </cell>
          <cell r="B202" t="str">
            <v>Bª t«ng t­êng &gt;45cm cao&lt;=4m hoÆc &gt;4m ®¸ 2x4 M250</v>
          </cell>
          <cell r="C202" t="str">
            <v>m3</v>
          </cell>
          <cell r="D202">
            <v>1</v>
          </cell>
          <cell r="E202">
            <v>384</v>
          </cell>
          <cell r="F202">
            <v>0.45100000000000001</v>
          </cell>
          <cell r="L202">
            <v>0.02</v>
          </cell>
          <cell r="M202">
            <v>4.8000000000000001E-2</v>
          </cell>
          <cell r="O202">
            <v>0.879</v>
          </cell>
          <cell r="Q202">
            <v>0.35199999999999998</v>
          </cell>
          <cell r="BQ202">
            <v>2</v>
          </cell>
        </row>
        <row r="203">
          <cell r="A203">
            <v>198</v>
          </cell>
          <cell r="B203" t="str">
            <v>Bª t«ng t­êng &gt;45cm cao&lt;=4m hoÆc &gt;4m ®¸ 2x4 M300</v>
          </cell>
          <cell r="C203" t="str">
            <v>m3</v>
          </cell>
          <cell r="D203">
            <v>1</v>
          </cell>
          <cell r="E203">
            <v>466.38</v>
          </cell>
          <cell r="F203">
            <v>0.41099999999999998</v>
          </cell>
          <cell r="L203">
            <v>0.02</v>
          </cell>
          <cell r="M203">
            <v>4.8000000000000001E-2</v>
          </cell>
          <cell r="O203">
            <v>0.879</v>
          </cell>
          <cell r="Q203">
            <v>0.35199999999999998</v>
          </cell>
          <cell r="BQ203">
            <v>2</v>
          </cell>
        </row>
        <row r="204">
          <cell r="A204">
            <v>199</v>
          </cell>
          <cell r="B204" t="str">
            <v>Bª t«ng t­êng trô pin &lt;=45cm cao&lt;=4m hoÆc &gt;4m ®¸ 1x2 M150</v>
          </cell>
          <cell r="C204" t="str">
            <v>m3</v>
          </cell>
          <cell r="D204">
            <v>1</v>
          </cell>
          <cell r="E204">
            <v>288.02999999999997</v>
          </cell>
          <cell r="F204">
            <v>0.49</v>
          </cell>
          <cell r="L204">
            <v>4.9000000000000002E-2</v>
          </cell>
          <cell r="M204">
            <v>0.19900000000000001</v>
          </cell>
          <cell r="P204">
            <v>0.90400000000000003</v>
          </cell>
          <cell r="Q204">
            <v>0.871</v>
          </cell>
        </row>
        <row r="205">
          <cell r="A205">
            <v>200</v>
          </cell>
          <cell r="B205" t="str">
            <v>Bª t«ng t­êng trô pin &lt;=45cm cao&lt;=4m hoÆc &gt;4m ®¸ 1x2 M200</v>
          </cell>
          <cell r="C205" t="str">
            <v>m3</v>
          </cell>
          <cell r="D205">
            <v>1</v>
          </cell>
          <cell r="E205">
            <v>350.55</v>
          </cell>
          <cell r="F205">
            <v>0.46600000000000003</v>
          </cell>
          <cell r="L205">
            <v>4.9000000000000002E-2</v>
          </cell>
          <cell r="M205">
            <v>0.19900000000000001</v>
          </cell>
          <cell r="P205">
            <v>0.88900000000000001</v>
          </cell>
          <cell r="Q205">
            <v>0.871</v>
          </cell>
        </row>
        <row r="206">
          <cell r="A206">
            <v>201</v>
          </cell>
          <cell r="B206" t="str">
            <v>Bª t«ng t­êng trô pin &lt;=45cm cao&lt;=4m hoÆc &gt;4m ®¸ 1x2 M250</v>
          </cell>
          <cell r="C206" t="str">
            <v>m3</v>
          </cell>
          <cell r="D206">
            <v>1</v>
          </cell>
          <cell r="E206">
            <v>415.13</v>
          </cell>
          <cell r="F206">
            <v>0.438</v>
          </cell>
          <cell r="L206">
            <v>4.9000000000000002E-2</v>
          </cell>
          <cell r="M206">
            <v>0.19900000000000001</v>
          </cell>
          <cell r="P206">
            <v>0.879</v>
          </cell>
          <cell r="Q206">
            <v>0.871</v>
          </cell>
        </row>
        <row r="207">
          <cell r="A207">
            <v>202</v>
          </cell>
          <cell r="B207" t="str">
            <v>Bª t«ng t­êng trô pin &lt;=45cm cao&lt;=4m hoÆc &gt;4m ®¸ 1x2 M300</v>
          </cell>
          <cell r="C207" t="str">
            <v>m3</v>
          </cell>
          <cell r="D207">
            <v>1</v>
          </cell>
          <cell r="E207">
            <v>437.68</v>
          </cell>
          <cell r="F207">
            <v>0.45200000000000001</v>
          </cell>
          <cell r="L207">
            <v>4.9000000000000002E-2</v>
          </cell>
          <cell r="M207">
            <v>0.19900000000000001</v>
          </cell>
          <cell r="P207">
            <v>0.88300000000000001</v>
          </cell>
          <cell r="Q207">
            <v>0.871</v>
          </cell>
        </row>
        <row r="208">
          <cell r="A208">
            <v>203</v>
          </cell>
          <cell r="B208" t="str">
            <v>Bª t«ng t­êng trô pin &lt;=45cm cao&lt;=4m hoÆc &gt;4m ®¸ 2x4 M150</v>
          </cell>
          <cell r="C208" t="str">
            <v>m3</v>
          </cell>
          <cell r="D208">
            <v>1</v>
          </cell>
          <cell r="E208">
            <v>272.64999999999998</v>
          </cell>
          <cell r="F208">
            <v>0.49399999999999999</v>
          </cell>
          <cell r="L208">
            <v>4.9000000000000002E-2</v>
          </cell>
          <cell r="M208">
            <v>0.19900000000000001</v>
          </cell>
          <cell r="O208">
            <v>0.90600000000000003</v>
          </cell>
          <cell r="Q208">
            <v>0.871</v>
          </cell>
        </row>
        <row r="209">
          <cell r="A209">
            <v>204</v>
          </cell>
          <cell r="B209" t="str">
            <v>Bª t«ng t­êng trô pin &lt;=45cm cao&lt;=4m hoÆc &gt;4m ®¸ 2x4 M200</v>
          </cell>
          <cell r="C209" t="str">
            <v>m3</v>
          </cell>
          <cell r="D209">
            <v>1</v>
          </cell>
          <cell r="E209">
            <v>331.08</v>
          </cell>
          <cell r="F209">
            <v>0.46899999999999997</v>
          </cell>
          <cell r="L209">
            <v>4.9000000000000002E-2</v>
          </cell>
          <cell r="M209">
            <v>0.19900000000000001</v>
          </cell>
          <cell r="O209">
            <v>0.89600000000000002</v>
          </cell>
          <cell r="Q209">
            <v>0.871</v>
          </cell>
        </row>
        <row r="210">
          <cell r="A210">
            <v>205</v>
          </cell>
          <cell r="B210" t="str">
            <v>Bª t«ng t­êng trô pin &lt;=45cm cao&lt;=4m hoÆc &gt;4m ®¸ 2x4 M250</v>
          </cell>
          <cell r="C210" t="str">
            <v>m3</v>
          </cell>
          <cell r="D210">
            <v>1</v>
          </cell>
          <cell r="E210">
            <v>384</v>
          </cell>
          <cell r="F210">
            <v>0.45100000000000001</v>
          </cell>
          <cell r="L210">
            <v>4.9000000000000002E-2</v>
          </cell>
          <cell r="M210">
            <v>0.19900000000000001</v>
          </cell>
          <cell r="O210">
            <v>0.879</v>
          </cell>
          <cell r="Q210">
            <v>0.871</v>
          </cell>
        </row>
        <row r="211">
          <cell r="A211">
            <v>206</v>
          </cell>
          <cell r="B211" t="str">
            <v>Bª t«ng t­êng trô pin &lt;=45cm cao&lt;=4m hoÆc &gt;4m ®¸ 2x4 M300</v>
          </cell>
          <cell r="C211" t="str">
            <v>m3</v>
          </cell>
          <cell r="D211">
            <v>1</v>
          </cell>
          <cell r="E211">
            <v>466.38</v>
          </cell>
          <cell r="F211">
            <v>0.41099999999999998</v>
          </cell>
          <cell r="L211">
            <v>4.9000000000000002E-2</v>
          </cell>
          <cell r="M211">
            <v>0.19900000000000001</v>
          </cell>
          <cell r="O211">
            <v>0.879</v>
          </cell>
          <cell r="Q211">
            <v>0.871</v>
          </cell>
        </row>
        <row r="212">
          <cell r="A212">
            <v>207</v>
          </cell>
          <cell r="B212" t="str">
            <v>Bª t«ng t­êng trô pin &gt;45cm cao&lt;=4m hoÆc &gt;4m ®¸ 1x2 M150</v>
          </cell>
          <cell r="C212" t="str">
            <v>m3</v>
          </cell>
          <cell r="D212">
            <v>1</v>
          </cell>
          <cell r="E212">
            <v>288.02999999999997</v>
          </cell>
          <cell r="F212">
            <v>0.49</v>
          </cell>
          <cell r="L212">
            <v>4.9000000000000002E-2</v>
          </cell>
          <cell r="M212">
            <v>0.19900000000000001</v>
          </cell>
          <cell r="P212">
            <v>0.90400000000000003</v>
          </cell>
          <cell r="Q212">
            <v>0.35199999999999998</v>
          </cell>
        </row>
        <row r="213">
          <cell r="A213">
            <v>208</v>
          </cell>
          <cell r="B213" t="str">
            <v>Bª t«ng t­êng trô pin &gt;45cm cao&lt;=4m hoÆc &gt;4m ®¸ 1x2 M200</v>
          </cell>
          <cell r="C213" t="str">
            <v>m3</v>
          </cell>
          <cell r="D213">
            <v>1</v>
          </cell>
          <cell r="E213">
            <v>350.55</v>
          </cell>
          <cell r="F213">
            <v>0.46600000000000003</v>
          </cell>
          <cell r="L213">
            <v>4.9000000000000002E-2</v>
          </cell>
          <cell r="M213">
            <v>0.19900000000000001</v>
          </cell>
          <cell r="P213">
            <v>0.88900000000000001</v>
          </cell>
          <cell r="Q213">
            <v>0.35199999999999998</v>
          </cell>
        </row>
        <row r="214">
          <cell r="A214">
            <v>209</v>
          </cell>
          <cell r="B214" t="str">
            <v>Bª t«ng t­êng trô pin &gt;45cm cao&lt;=4m hoÆc &gt;4m ®¸ 1x2 M250</v>
          </cell>
          <cell r="C214" t="str">
            <v>m3</v>
          </cell>
          <cell r="D214">
            <v>1</v>
          </cell>
          <cell r="E214">
            <v>415.13</v>
          </cell>
          <cell r="F214">
            <v>0.438</v>
          </cell>
          <cell r="L214">
            <v>4.9000000000000002E-2</v>
          </cell>
          <cell r="M214">
            <v>0.19900000000000001</v>
          </cell>
          <cell r="P214">
            <v>0.879</v>
          </cell>
          <cell r="Q214">
            <v>0.35199999999999998</v>
          </cell>
        </row>
        <row r="215">
          <cell r="A215">
            <v>210</v>
          </cell>
          <cell r="B215" t="str">
            <v>Bª t«ng t­êng trô pin &gt;45cm cao&lt;=4m hoÆc &gt;4m ®¸ 1x2 M300</v>
          </cell>
          <cell r="C215" t="str">
            <v>m3</v>
          </cell>
          <cell r="D215">
            <v>1</v>
          </cell>
          <cell r="E215">
            <v>437.68</v>
          </cell>
          <cell r="F215">
            <v>0.45200000000000001</v>
          </cell>
          <cell r="L215">
            <v>4.9000000000000002E-2</v>
          </cell>
          <cell r="M215">
            <v>0.19900000000000001</v>
          </cell>
          <cell r="P215">
            <v>0.88300000000000001</v>
          </cell>
          <cell r="Q215">
            <v>0.35199999999999998</v>
          </cell>
        </row>
        <row r="216">
          <cell r="A216">
            <v>211</v>
          </cell>
          <cell r="B216" t="str">
            <v>Bª t«ng t­êng trô pin &gt;45cm cao&lt;=4m hoÆc &gt;4m ®¸ 2x4 M150</v>
          </cell>
          <cell r="C216" t="str">
            <v>m3</v>
          </cell>
          <cell r="D216">
            <v>1</v>
          </cell>
          <cell r="E216">
            <v>272.64999999999998</v>
          </cell>
          <cell r="F216">
            <v>0.49399999999999999</v>
          </cell>
          <cell r="L216">
            <v>4.9000000000000002E-2</v>
          </cell>
          <cell r="M216">
            <v>0.19900000000000001</v>
          </cell>
          <cell r="O216">
            <v>0.90600000000000003</v>
          </cell>
          <cell r="Q216">
            <v>0.35199999999999998</v>
          </cell>
          <cell r="BQ216">
            <v>2</v>
          </cell>
        </row>
        <row r="217">
          <cell r="A217">
            <v>212</v>
          </cell>
          <cell r="B217" t="str">
            <v>Bª t«ng t­êng trô pin &gt;45cm cao&lt;=4m hoÆc &gt;4m ®¸ 2x4 M200</v>
          </cell>
          <cell r="C217" t="str">
            <v>m3</v>
          </cell>
          <cell r="D217">
            <v>1</v>
          </cell>
          <cell r="E217">
            <v>331.08</v>
          </cell>
          <cell r="F217">
            <v>0.46899999999999997</v>
          </cell>
          <cell r="L217">
            <v>4.9000000000000002E-2</v>
          </cell>
          <cell r="M217">
            <v>0.19900000000000001</v>
          </cell>
          <cell r="O217">
            <v>0.89600000000000002</v>
          </cell>
          <cell r="Q217">
            <v>0.35199999999999998</v>
          </cell>
          <cell r="BQ217">
            <v>2</v>
          </cell>
        </row>
        <row r="218">
          <cell r="A218">
            <v>213</v>
          </cell>
          <cell r="B218" t="str">
            <v>Bª t«ng t­êng trô pin &gt;45cm cao&lt;=4m hoÆc &gt;4m ®¸ 2x4 M250</v>
          </cell>
          <cell r="C218" t="str">
            <v>m3</v>
          </cell>
          <cell r="D218">
            <v>1</v>
          </cell>
          <cell r="E218">
            <v>384</v>
          </cell>
          <cell r="F218">
            <v>0.45100000000000001</v>
          </cell>
          <cell r="L218">
            <v>4.9000000000000002E-2</v>
          </cell>
          <cell r="M218">
            <v>0.19900000000000001</v>
          </cell>
          <cell r="O218">
            <v>0.879</v>
          </cell>
          <cell r="Q218">
            <v>0.35199999999999998</v>
          </cell>
          <cell r="BQ218">
            <v>2</v>
          </cell>
        </row>
        <row r="219">
          <cell r="A219">
            <v>214</v>
          </cell>
          <cell r="B219" t="str">
            <v>Bª t«ng t­êng trô pin &gt;45cm cao&lt;=4m hoÆc &gt;4m ®¸ 2x4 M300</v>
          </cell>
          <cell r="C219" t="str">
            <v>m3</v>
          </cell>
          <cell r="D219">
            <v>1</v>
          </cell>
          <cell r="E219">
            <v>466.38</v>
          </cell>
          <cell r="F219">
            <v>0.41099999999999998</v>
          </cell>
          <cell r="L219">
            <v>4.9000000000000002E-2</v>
          </cell>
          <cell r="M219">
            <v>0.19900000000000001</v>
          </cell>
          <cell r="O219">
            <v>0.879</v>
          </cell>
          <cell r="Q219">
            <v>0.35199999999999998</v>
          </cell>
          <cell r="BQ219">
            <v>2</v>
          </cell>
        </row>
        <row r="220">
          <cell r="A220">
            <v>215</v>
          </cell>
          <cell r="B220" t="str">
            <v>Bª t«ng cét tiÕt diÖn , chiÒu cao tuú ý ®¸ 1x2 M150</v>
          </cell>
          <cell r="C220" t="str">
            <v>m3</v>
          </cell>
          <cell r="D220">
            <v>1</v>
          </cell>
          <cell r="E220">
            <v>288.02999999999997</v>
          </cell>
          <cell r="F220">
            <v>0.49</v>
          </cell>
          <cell r="L220">
            <v>0.02</v>
          </cell>
          <cell r="M220">
            <v>4.8000000000000001E-2</v>
          </cell>
          <cell r="P220">
            <v>0.90400000000000003</v>
          </cell>
          <cell r="Q220">
            <v>0.35199999999999998</v>
          </cell>
          <cell r="BQ220">
            <v>1</v>
          </cell>
        </row>
        <row r="221">
          <cell r="A221">
            <v>216</v>
          </cell>
          <cell r="B221" t="str">
            <v>Bª t«ng cét tiÕt diÖn , chiÒu cao tuú ý ®¸ 1x2 M200</v>
          </cell>
          <cell r="C221" t="str">
            <v>m3</v>
          </cell>
          <cell r="D221">
            <v>1</v>
          </cell>
          <cell r="E221">
            <v>350.55</v>
          </cell>
          <cell r="F221">
            <v>0.46600000000000003</v>
          </cell>
          <cell r="L221">
            <v>0.02</v>
          </cell>
          <cell r="M221">
            <v>4.8000000000000001E-2</v>
          </cell>
          <cell r="P221">
            <v>0.88900000000000001</v>
          </cell>
          <cell r="Q221">
            <v>0.35199999999999998</v>
          </cell>
          <cell r="BQ221">
            <v>1</v>
          </cell>
        </row>
        <row r="222">
          <cell r="A222">
            <v>217</v>
          </cell>
          <cell r="B222" t="str">
            <v>Bª t«ng cét tiÕt diÖn , chiÒu cao tuú ý ®¸ 1x2 M250</v>
          </cell>
          <cell r="C222" t="str">
            <v>m3</v>
          </cell>
          <cell r="D222">
            <v>1</v>
          </cell>
          <cell r="E222">
            <v>415.13</v>
          </cell>
          <cell r="F222">
            <v>0.438</v>
          </cell>
          <cell r="L222">
            <v>0.02</v>
          </cell>
          <cell r="M222">
            <v>4.8000000000000001E-2</v>
          </cell>
          <cell r="P222">
            <v>0.879</v>
          </cell>
          <cell r="Q222">
            <v>0.35199999999999998</v>
          </cell>
          <cell r="BQ222">
            <v>1</v>
          </cell>
        </row>
        <row r="223">
          <cell r="A223">
            <v>218</v>
          </cell>
          <cell r="B223" t="str">
            <v>Bª t«ng cét tiÕt diÖn , chiÒu cao tuú ý ®¸ 1x2 M300</v>
          </cell>
          <cell r="C223" t="str">
            <v>m3</v>
          </cell>
          <cell r="D223">
            <v>1</v>
          </cell>
          <cell r="E223">
            <v>437.68</v>
          </cell>
          <cell r="F223">
            <v>0.45200000000000001</v>
          </cell>
          <cell r="L223">
            <v>0.02</v>
          </cell>
          <cell r="M223">
            <v>4.8000000000000001E-2</v>
          </cell>
          <cell r="P223">
            <v>0.88300000000000001</v>
          </cell>
          <cell r="Q223">
            <v>0.35199999999999998</v>
          </cell>
          <cell r="BQ223">
            <v>1</v>
          </cell>
        </row>
        <row r="224">
          <cell r="A224">
            <v>219</v>
          </cell>
          <cell r="B224" t="str">
            <v>Bª t«ng cét tiÕt diÖn , chiÒu cao tuú ý ®¸ 2x4 M150</v>
          </cell>
          <cell r="C224" t="str">
            <v>m3</v>
          </cell>
          <cell r="D224">
            <v>1</v>
          </cell>
          <cell r="E224">
            <v>272.64999999999998</v>
          </cell>
          <cell r="F224">
            <v>0.49399999999999999</v>
          </cell>
          <cell r="L224">
            <v>0.02</v>
          </cell>
          <cell r="M224">
            <v>4.8000000000000001E-2</v>
          </cell>
          <cell r="O224">
            <v>0.90600000000000003</v>
          </cell>
          <cell r="Q224">
            <v>0.35199999999999998</v>
          </cell>
          <cell r="BQ224">
            <v>1</v>
          </cell>
        </row>
        <row r="225">
          <cell r="A225">
            <v>220</v>
          </cell>
          <cell r="B225" t="str">
            <v>Bª t«ng cét tiÕt diÖn , chiÒu cao tuú ý ®¸ 2x4 M200</v>
          </cell>
          <cell r="C225" t="str">
            <v>m3</v>
          </cell>
          <cell r="D225">
            <v>1</v>
          </cell>
          <cell r="E225">
            <v>331.08</v>
          </cell>
          <cell r="F225">
            <v>0.46899999999999997</v>
          </cell>
          <cell r="L225">
            <v>0.02</v>
          </cell>
          <cell r="M225">
            <v>4.8000000000000001E-2</v>
          </cell>
          <cell r="O225">
            <v>0.89600000000000002</v>
          </cell>
          <cell r="Q225">
            <v>0.35199999999999998</v>
          </cell>
          <cell r="BQ225">
            <v>1</v>
          </cell>
        </row>
        <row r="226">
          <cell r="A226">
            <v>221</v>
          </cell>
          <cell r="B226" t="str">
            <v>Bª t«ng cét tiÕt diÖn , chiÒu cao tuú ý ®¸ 2x4 M250</v>
          </cell>
          <cell r="C226" t="str">
            <v>m3</v>
          </cell>
          <cell r="D226">
            <v>1</v>
          </cell>
          <cell r="E226">
            <v>384</v>
          </cell>
          <cell r="F226">
            <v>0.45100000000000001</v>
          </cell>
          <cell r="L226">
            <v>0.02</v>
          </cell>
          <cell r="M226">
            <v>4.8000000000000001E-2</v>
          </cell>
          <cell r="O226">
            <v>0.879</v>
          </cell>
          <cell r="Q226">
            <v>0.35199999999999998</v>
          </cell>
          <cell r="BQ226">
            <v>1</v>
          </cell>
        </row>
        <row r="227">
          <cell r="A227">
            <v>222</v>
          </cell>
          <cell r="B227" t="str">
            <v>Bª t«ng cét tiÕt diÖn , chiÒu cao tuú ý ®¸ 2x4 M300</v>
          </cell>
          <cell r="C227" t="str">
            <v>m3</v>
          </cell>
          <cell r="D227">
            <v>1</v>
          </cell>
          <cell r="E227">
            <v>466.38</v>
          </cell>
          <cell r="F227">
            <v>0.41099999999999998</v>
          </cell>
          <cell r="L227">
            <v>0.02</v>
          </cell>
          <cell r="M227">
            <v>4.8000000000000001E-2</v>
          </cell>
          <cell r="O227">
            <v>0.879</v>
          </cell>
          <cell r="Q227">
            <v>0.35199999999999998</v>
          </cell>
          <cell r="BQ227">
            <v>1</v>
          </cell>
        </row>
        <row r="228">
          <cell r="A228">
            <v>223</v>
          </cell>
          <cell r="B228" t="str">
            <v>Bª t«ng xµ dÇm ,gi»ng,sµn m¸i ®¸ 1x2 M150</v>
          </cell>
          <cell r="C228" t="str">
            <v>m3</v>
          </cell>
          <cell r="D228">
            <v>1</v>
          </cell>
          <cell r="E228">
            <v>288.02999999999997</v>
          </cell>
          <cell r="F228">
            <v>0.49</v>
          </cell>
          <cell r="P228">
            <v>0.90400000000000003</v>
          </cell>
          <cell r="BQ228">
            <v>1</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2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éi Suy TT"/>
      <sheetName val="De Bai"/>
      <sheetName val="Quan He Phu Tro"/>
      <sheetName val="Ket Qua Tinh Toan DTL"/>
      <sheetName val="Bieu Do"/>
      <sheetName val="XL4Poppy"/>
      <sheetName val="XL4Poppy (2)"/>
      <sheetName val="ma-p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Ket"/>
      <sheetName val="Tien Luong"/>
      <sheetName val="TT"/>
      <sheetName val="Gia VT"/>
      <sheetName val="Vat Tu"/>
      <sheetName val="Don Gia"/>
      <sheetName val="Dinh Muc VT"/>
      <sheetName val="Van Chuyen"/>
      <sheetName val="Thong so"/>
      <sheetName val="Thuyet Minh"/>
      <sheetName val="CHITIET VL-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m"/>
      <sheetName val="Du_lieu"/>
      <sheetName val="KH-Q1,Q2,01"/>
      <sheetName val="TONGKE3p "/>
      <sheetName val="TDTKP"/>
      <sheetName val="DON GIA"/>
      <sheetName val="TONG HOP VL-NC"/>
      <sheetName val="TNHCHINH"/>
      <sheetName val="CHITIET VL-NC-TT -1p"/>
      <sheetName val="TDTKP1"/>
      <sheetName val="phuluc1"/>
      <sheetName val="TONG HOP VL-NC TT"/>
      <sheetName val="KPVC-BD "/>
      <sheetName val="#REF"/>
      <sheetName val="gvl"/>
      <sheetName val="Tiepdia"/>
      <sheetName val="CHITIET VL-NC-TT-3p"/>
      <sheetName val="VCV-BE-TONG"/>
      <sheetName val="chitiet"/>
      <sheetName val="VC"/>
      <sheetName val="CHITIET VL-NC"/>
      <sheetName val="THPDMoi  (2)"/>
      <sheetName val="t-h HA THE"/>
      <sheetName val="giathanh1"/>
      <sheetName val="TONGKE-HT"/>
      <sheetName val="LKVL-CK-HT-GD1"/>
      <sheetName val="TH VL, NC, DDHT Thanhphuoc"/>
      <sheetName val="dongia (2)"/>
      <sheetName val="DG"/>
      <sheetName val="DONGIA"/>
      <sheetName val="chitimc"/>
      <sheetName val="dtxl"/>
      <sheetName val="gtrinh"/>
      <sheetName val="lam-moi"/>
      <sheetName val="TH XL"/>
      <sheetName val="thao-go"/>
      <sheetName val="BAOGIATHANG"/>
      <sheetName val="vanchuyen TC"/>
      <sheetName val="DAODAT"/>
      <sheetName val="dongiaXD"/>
      <sheetName val="KH_Q1_Q2_01"/>
      <sheetName val="TONG HOP VL_NC"/>
      <sheetName val="CHITIET VL_NC_TT _1p"/>
      <sheetName val="TONG HOP VL_NC TT"/>
      <sheetName val="KPVC_BD "/>
      <sheetName val="_REF"/>
      <sheetName val="CHITIET VL_NC_TT_3p"/>
      <sheetName val="VCV_BE_TONG"/>
      <sheetName val="CHITIET VL_NC"/>
      <sheetName val="THPDMoi  _2_"/>
      <sheetName val="t_h HA THE"/>
      <sheetName val="TONGKE_HT"/>
      <sheetName val="LKVL_CK_HT_GD1"/>
      <sheetName val="TH VL_ NC_ DDHT Thanhphuoc"/>
      <sheetName val="dongia _2_"/>
      <sheetName val="lam_moi"/>
      <sheetName val="thao_go"/>
      <sheetName val="p轨uluc1"/>
      <sheetName val="general requirements"/>
      <sheetName val="CT Thang Mo"/>
      <sheetName val="CT  PL"/>
      <sheetName val="pÿÿluc1"/>
      <sheetName val="KPVÿÿBD "/>
      <sheetName val="TH VL, NC, DDHÿÿThanÿÿhuoc"/>
      <sheetName val="Sheet3"/>
      <sheetName val="XL4Poppy"/>
      <sheetName val="KC-moi"/>
      <sheetName val="BAOGIATHA_x000e_G"/>
      <sheetName val="TH-XL"/>
      <sheetName val="p?uluc1"/>
      <sheetName val="MTO REV.2(ARMOR)"/>
      <sheetName val="BANG KL"/>
      <sheetName val="test"/>
      <sheetName val="Sheet2"/>
      <sheetName val="Sheet1"/>
      <sheetName val="DG-VL"/>
      <sheetName val="DG_CM"/>
      <sheetName val="cdps"/>
      <sheetName val="TONGKE3p_"/>
      <sheetName val="DON_GIA"/>
      <sheetName val="TONG_HOP_VL-NC"/>
      <sheetName val="CHITIET_VL-NC-TT_-1p"/>
      <sheetName val="TONG_HOP_VL-NC_TT"/>
      <sheetName val="KPVC-BD_"/>
      <sheetName val="CHITIET_VL-NC-TT-3p"/>
      <sheetName val="CHITIET_VL-NC"/>
      <sheetName val="THPDMoi__(2)"/>
      <sheetName val="t-h_HA_THE"/>
      <sheetName val="TH_VL,_NC,_DDHT_Thanhphuoc"/>
      <sheetName val="dongia_(2)"/>
      <sheetName val="TH_XL"/>
      <sheetName val="vanchuyen_TC"/>
      <sheetName val="CHITIET_VL_NC"/>
      <sheetName val="dongia__2_"/>
      <sheetName val="general_requirements"/>
      <sheetName val="TONG_HOP_VL_NC"/>
      <sheetName val="CHITIET_VL_NC_TT__1p"/>
      <sheetName val="TONG_HOP_VL_NC_TT"/>
      <sheetName val="KPVC_BD_"/>
      <sheetName val="CHITIET_VL_NC_TT_3p"/>
      <sheetName val="THPDMoi___2_"/>
      <sheetName val="t_h_HA_THE"/>
      <sheetName val="TH_VL__NC__DDHT_Thanhphuoc"/>
      <sheetName val="CT_Thang_Mo"/>
      <sheetName val="CT__PL"/>
      <sheetName val="KPVÿÿBD_"/>
      <sheetName val="VCV_x000d_BE-TONG"/>
      <sheetName val="ptvt_dg"/>
      <sheetName val="p_uluc1"/>
      <sheetName val="VCV_x000a_BE-TONG"/>
      <sheetName val="M15BHYT"/>
      <sheetName val="VCV_BE-TONG"/>
      <sheetName val="Thuc thanh"/>
      <sheetName val="Bu_vat_lieu"/>
      <sheetName val="Bang gia tong hop"/>
      <sheetName val="MTP"/>
      <sheetName val="BTHDT"/>
      <sheetName val="TONG_x000b_E3p "/>
      <sheetName val="T_x000e_HCHINH"/>
      <sheetName val="ch)tiet"/>
      <sheetName val="LKVL-CK_x000d_HT-GD1"/>
      <sheetName val="LKVL-CK_x000a_HT-GD1"/>
      <sheetName val="12 th 2008"/>
      <sheetName val="T.Tinh"/>
      <sheetName val="LKVL-CK_HT-GD1"/>
      <sheetName val="BAOGIATHA_x005f_x000e_G"/>
      <sheetName val="VCV_x005f_x000d_BE-TONG"/>
      <sheetName val="VCV_x005f_x000a_BE-TONG"/>
      <sheetName val="Q2"/>
      <sheetName val="XL4Test5"/>
      <sheetName val="Don gia chi tiet"/>
      <sheetName val="Gia tri vat tu"/>
      <sheetName val="Luong NC"/>
      <sheetName val="NS BTN"/>
      <sheetName val="Tong hop vat tu"/>
      <sheetName val="Chenh lech vat tu"/>
      <sheetName val="Gia CM"/>
      <sheetName val="Dau Vao"/>
      <sheetName val="CVC"/>
      <sheetName val="GVL-HTXL"/>
      <sheetName val="PT VT"/>
      <sheetName val="DG BS"/>
      <sheetName val="Bu NLieu"/>
      <sheetName val="CL Vat lieu"/>
      <sheetName val="DT CT"/>
      <sheetName val="CP XD Duong"/>
      <sheetName val="Thop"/>
      <sheetName val="Bia ngan"/>
      <sheetName val="Bia du toan"/>
      <sheetName val="Tro giup"/>
      <sheetName val="Config"/>
      <sheetName val="TH "/>
      <sheetName val="bal"/>
      <sheetName val="Tie0dia"/>
      <sheetName val="T_x0008_PDMoi  (2)"/>
      <sheetName val="DONGI_x0001_"/>
      <sheetName val="chiti-c"/>
      <sheetName val="vanchuyen T_x0003_"/>
      <sheetName val="CHITIET VL_NC_x001f_TT _1p"/>
      <sheetName val="CHI_x0014_IET VL__x000e_C_TT_3p"/>
      <sheetName val="dongia _x001f_2_"/>
      <sheetName val="lam_m/i"/>
      <sheetName val="t(ao_go"/>
      <sheetName val="TONG HO©êb_x0000__x0000__x0014_"/>
      <sheetName val="THTDT"/>
      <sheetName val="Gia VL (QII-2006)"/>
      <sheetName val="TH VL, NC,_x0000_DDHT Thanhphuoc"/>
      <sheetName val="lam_m_i"/>
      <sheetName val="[Tam.xls]lam_m/i"/>
      <sheetName val="DTTC"/>
      <sheetName val="XXXXXXXX"/>
      <sheetName val="dg-VTu"/>
      <sheetName val="[Tam.xls][Tam.xls]lam_m/i"/>
      <sheetName val="TONG HO©êb"/>
      <sheetName val="TH VL, NC,"/>
      <sheetName val="TONG_x005f_x000b_E3p "/>
      <sheetName val="T_x005f_x000e_HCHINH"/>
      <sheetName val="LKVL-CK_x005f_x000d_HT-GD1"/>
      <sheetName val="BAOGIATHA_x005f_x005f_x005f_x000e_G"/>
      <sheetName val="VCV_x005f_x005f_x005f_x000d_BE-TONG"/>
      <sheetName val="VCV_x005f_x005f_x005f_x000a_BE-TONG"/>
      <sheetName val="T_x005f_x0008_PDMoi  (2)"/>
      <sheetName val="DONGI_x005f_x0001_"/>
      <sheetName val="vanchuyen T_x005f_x0003_"/>
      <sheetName val="CHITIET VL_NC_x005f_x001f_TT _1p"/>
      <sheetName val="CHI_x005f_x0014_IET VL__x005f_x000e_C_TT_3p"/>
      <sheetName val="dongia _x005f_x001f_2_"/>
      <sheetName val="TONG HO©êb_x005f_x0000__x005f_x0000__x0014"/>
      <sheetName val="TH VL, NC,_x005f_x0000_DDHT Thanhphuo"/>
      <sheetName val="[Tam.xls][Tam.xls][Tam.xls]lam_"/>
      <sheetName val="Chi tiet"/>
      <sheetName val="_Tam.xls_lam_m_i"/>
      <sheetName val="_Tam.xls__Tam.xls_lam_m_i"/>
      <sheetName val="_Tam.xls__Tam.xls__Tam.xls_lam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refreshError="1"/>
      <sheetData sheetId="165" refreshError="1"/>
      <sheetData sheetId="166" refreshError="1"/>
      <sheetData sheetId="167" refreshError="1"/>
      <sheetData sheetId="168" refreshError="1"/>
      <sheetData sheetId="169"/>
      <sheetData sheetId="170" refreshError="1"/>
      <sheetData sheetId="171" refreshError="1"/>
      <sheetData sheetId="172" refreshError="1"/>
      <sheetData sheetId="173"/>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2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CTdongia"/>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Thuc thanh"/>
      <sheetName val="Giai trinh"/>
      <sheetName val="sat"/>
      <sheetName val="ptvt"/>
      <sheetName val="CTNTTH"/>
      <sheetName val="ptdgD"/>
      <sheetName val="XL4Poppy"/>
      <sheetName val="LAM NHA"/>
      <sheetName val="DG "/>
      <sheetName val="1111"/>
      <sheetName val="rebar"/>
      <sheetName val="Tongke"/>
      <sheetName val="LoaiDay"/>
      <sheetName val="Bang chiet tinh TBA"/>
      <sheetName val="chitiet"/>
      <sheetName val="IBASE"/>
      <sheetName val="MTO REV.2(ARMOR)"/>
      <sheetName val="CT35"/>
      <sheetName val="KH-Q1,Q2,01"/>
      <sheetName val="ESTI."/>
      <sheetName val="DI-ESTI"/>
      <sheetName val="dtxl"/>
      <sheetName val="tra-vat-lieu"/>
      <sheetName val="gVL"/>
      <sheetName val="De Ba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2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NBAN"/>
      <sheetName val="TONGHOP"/>
      <sheetName val="CTKTKT"/>
      <sheetName val="TIEUTHU"/>
      <sheetName val="P.CAP"/>
      <sheetName val="THZ"/>
      <sheetName val="CTGT"/>
      <sheetName val="DT"/>
      <sheetName val="TKHO"/>
      <sheetName val="Sheet1"/>
      <sheetName val="KLCV"/>
      <sheetName val="LDTL"/>
      <sheetName val="DMLD"/>
      <sheetName val="BANGMA"/>
      <sheetName val="00000000"/>
      <sheetName val="10000000"/>
      <sheetName val="00000001"/>
      <sheetName val="0000000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row r="6">
          <cell r="A6" t="str">
            <v>a</v>
          </cell>
          <cell r="B6" t="str">
            <v>Than côc</v>
          </cell>
        </row>
        <row r="7">
          <cell r="A7" t="str">
            <v>a2a</v>
          </cell>
          <cell r="B7" t="str">
            <v>Côc 2a</v>
          </cell>
          <cell r="C7" t="str">
            <v>Côc 2a</v>
          </cell>
          <cell r="D7">
            <v>690</v>
          </cell>
        </row>
        <row r="8">
          <cell r="A8" t="str">
            <v>a2b</v>
          </cell>
          <cell r="B8" t="str">
            <v>Côc 2b</v>
          </cell>
          <cell r="C8" t="str">
            <v>Côc 2b</v>
          </cell>
          <cell r="D8">
            <v>660</v>
          </cell>
        </row>
        <row r="9">
          <cell r="A9" t="str">
            <v>a3</v>
          </cell>
          <cell r="B9" t="str">
            <v>Côc 3</v>
          </cell>
          <cell r="C9" t="str">
            <v>Côc 3</v>
          </cell>
          <cell r="D9">
            <v>960</v>
          </cell>
          <cell r="E9">
            <v>1070.3</v>
          </cell>
        </row>
        <row r="10">
          <cell r="A10" t="str">
            <v>a4a</v>
          </cell>
          <cell r="B10" t="str">
            <v>Côc 4a</v>
          </cell>
          <cell r="C10" t="str">
            <v>Côc 4a</v>
          </cell>
          <cell r="D10">
            <v>870</v>
          </cell>
          <cell r="E10">
            <v>924</v>
          </cell>
        </row>
        <row r="11">
          <cell r="A11" t="str">
            <v>a4b</v>
          </cell>
          <cell r="B11" t="str">
            <v>Côc 4b</v>
          </cell>
          <cell r="C11" t="str">
            <v>Côc 4b</v>
          </cell>
          <cell r="D11">
            <v>600</v>
          </cell>
        </row>
        <row r="12">
          <cell r="A12" t="str">
            <v>a5a</v>
          </cell>
          <cell r="B12" t="str">
            <v>Côc 5a</v>
          </cell>
          <cell r="C12" t="str">
            <v>Côc 5a</v>
          </cell>
          <cell r="D12">
            <v>760</v>
          </cell>
          <cell r="E12">
            <v>777.7</v>
          </cell>
        </row>
        <row r="13">
          <cell r="A13" t="str">
            <v>a5b</v>
          </cell>
          <cell r="B13" t="str">
            <v>Côc 5b</v>
          </cell>
          <cell r="C13" t="str">
            <v>Côc 5b</v>
          </cell>
          <cell r="D13">
            <v>580</v>
          </cell>
        </row>
        <row r="14">
          <cell r="A14" t="str">
            <v>a6</v>
          </cell>
          <cell r="B14" t="str">
            <v>Côc x«</v>
          </cell>
          <cell r="C14" t="str">
            <v>Côc x«</v>
          </cell>
          <cell r="D14">
            <v>620</v>
          </cell>
          <cell r="E14">
            <v>775.8</v>
          </cell>
          <cell r="I14">
            <v>509.5</v>
          </cell>
        </row>
        <row r="15">
          <cell r="A15" t="str">
            <v>c</v>
          </cell>
          <cell r="B15" t="str">
            <v>Than c¸m</v>
          </cell>
        </row>
        <row r="16">
          <cell r="A16" t="str">
            <v>c2</v>
          </cell>
          <cell r="B16" t="str">
            <v>C¸m 2</v>
          </cell>
          <cell r="C16" t="str">
            <v>C¸m 7</v>
          </cell>
          <cell r="D16">
            <v>395</v>
          </cell>
          <cell r="E16">
            <v>437.9</v>
          </cell>
        </row>
        <row r="17">
          <cell r="A17" t="str">
            <v>c3</v>
          </cell>
          <cell r="B17" t="str">
            <v>C¸m 3</v>
          </cell>
          <cell r="D17">
            <v>367</v>
          </cell>
        </row>
        <row r="18">
          <cell r="A18" t="str">
            <v>c3a</v>
          </cell>
          <cell r="B18" t="str">
            <v>C¸m 3a</v>
          </cell>
          <cell r="C18" t="str">
            <v>C¸m 8/10c (3a)</v>
          </cell>
          <cell r="D18">
            <v>380</v>
          </cell>
          <cell r="E18">
            <v>415.8</v>
          </cell>
          <cell r="F18">
            <v>366.28</v>
          </cell>
        </row>
        <row r="19">
          <cell r="A19" t="str">
            <v>c3b</v>
          </cell>
          <cell r="B19" t="str">
            <v>C¸m 3b</v>
          </cell>
          <cell r="C19" t="str">
            <v>C¸m 8/10c (3b)</v>
          </cell>
          <cell r="D19">
            <v>365</v>
          </cell>
          <cell r="E19">
            <v>415.8</v>
          </cell>
          <cell r="F19">
            <v>352</v>
          </cell>
        </row>
        <row r="20">
          <cell r="A20" t="str">
            <v>c3c</v>
          </cell>
          <cell r="B20" t="str">
            <v>C¸m 3c</v>
          </cell>
          <cell r="C20" t="str">
            <v xml:space="preserve">C¸m 9a </v>
          </cell>
          <cell r="D20">
            <v>355</v>
          </cell>
          <cell r="E20">
            <v>354</v>
          </cell>
          <cell r="F20">
            <v>341.52</v>
          </cell>
        </row>
        <row r="21">
          <cell r="A21" t="str">
            <v>c4</v>
          </cell>
          <cell r="B21" t="str">
            <v>C¸m 4</v>
          </cell>
          <cell r="D21">
            <v>313</v>
          </cell>
        </row>
        <row r="22">
          <cell r="A22" t="str">
            <v>c4a</v>
          </cell>
          <cell r="B22" t="str">
            <v>C¸m 4a</v>
          </cell>
          <cell r="C22" t="str">
            <v xml:space="preserve">C¸m 9b  </v>
          </cell>
          <cell r="D22">
            <v>315</v>
          </cell>
          <cell r="E22">
            <v>340.7</v>
          </cell>
          <cell r="F22">
            <v>301.52</v>
          </cell>
        </row>
        <row r="23">
          <cell r="A23" t="str">
            <v>c4b</v>
          </cell>
          <cell r="B23" t="str">
            <v>C¸m 4b</v>
          </cell>
          <cell r="C23" t="str">
            <v>C¸m 10</v>
          </cell>
          <cell r="D23">
            <v>310</v>
          </cell>
          <cell r="E23">
            <v>306.10000000000002</v>
          </cell>
          <cell r="H23">
            <v>313</v>
          </cell>
          <cell r="I23">
            <v>252.4</v>
          </cell>
        </row>
        <row r="24">
          <cell r="A24" t="str">
            <v>c5</v>
          </cell>
          <cell r="B24" t="str">
            <v>C¸m 5</v>
          </cell>
          <cell r="C24" t="str">
            <v>C¸m 11</v>
          </cell>
          <cell r="D24">
            <v>285</v>
          </cell>
          <cell r="E24">
            <v>242.2</v>
          </cell>
          <cell r="H24">
            <v>287.3</v>
          </cell>
        </row>
        <row r="25">
          <cell r="A25" t="str">
            <v>c6</v>
          </cell>
          <cell r="B25" t="str">
            <v>C¸m 6</v>
          </cell>
          <cell r="D25">
            <v>214</v>
          </cell>
        </row>
        <row r="26">
          <cell r="A26" t="str">
            <v>c6a</v>
          </cell>
          <cell r="B26" t="str">
            <v>C¸m 6a</v>
          </cell>
          <cell r="D26">
            <v>219</v>
          </cell>
        </row>
        <row r="27">
          <cell r="A27" t="str">
            <v>c6b</v>
          </cell>
          <cell r="B27" t="str">
            <v>C¸m 6b</v>
          </cell>
          <cell r="D27">
            <v>209</v>
          </cell>
        </row>
        <row r="28">
          <cell r="A28" t="str">
            <v>c71</v>
          </cell>
          <cell r="B28" t="str">
            <v>C¸m Ak=45,1-50%</v>
          </cell>
          <cell r="D28">
            <v>175</v>
          </cell>
        </row>
        <row r="29">
          <cell r="A29" t="str">
            <v>c72</v>
          </cell>
          <cell r="B29" t="str">
            <v>C¸m Ak=50,1-55%</v>
          </cell>
          <cell r="D29">
            <v>145</v>
          </cell>
        </row>
        <row r="30">
          <cell r="A30" t="str">
            <v>c73</v>
          </cell>
          <cell r="B30" t="str">
            <v>C¸m Ak&gt;55%</v>
          </cell>
          <cell r="D30">
            <v>130</v>
          </cell>
        </row>
        <row r="31">
          <cell r="A31" t="str">
            <v>c8</v>
          </cell>
          <cell r="B31" t="str">
            <v>Côc x« (TCN)</v>
          </cell>
          <cell r="D31">
            <v>525</v>
          </cell>
        </row>
        <row r="32">
          <cell r="A32" t="str">
            <v>c9</v>
          </cell>
          <cell r="B32" t="str">
            <v>Than kh¸c</v>
          </cell>
        </row>
        <row r="33">
          <cell r="A33" t="str">
            <v>nk</v>
          </cell>
          <cell r="B33" t="str">
            <v>Than n/khai</v>
          </cell>
          <cell r="D33">
            <v>205</v>
          </cell>
        </row>
      </sheetData>
      <sheetData sheetId="14"/>
      <sheetData sheetId="15"/>
      <sheetData sheetId="16"/>
      <sheetData sheetId="17"/>
    </sheetDataSet>
  </externalBook>
</externalLink>
</file>

<file path=xl/externalLinks/externalLink2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n giao"/>
      <sheetName val="BBNTKLHTGD"/>
      <sheetName val="BBNTKLHTGD (2)"/>
      <sheetName val="Tobia"/>
      <sheetName val="THQT"/>
      <sheetName val="THQTDZ10(GD)"/>
      <sheetName val="THDz 10(22)kV"/>
      <sheetName val="THQT TBA"/>
      <sheetName val="CPhi TBi"/>
      <sheetName val="TH TBA"/>
      <sheetName val="THQTDz0,4"/>
      <sheetName val="THDz0,4(GD)"/>
      <sheetName val="TNDz0,4"/>
      <sheetName val="THDz0,4"/>
      <sheetName val="THQT Cto"/>
      <sheetName val="THCTo"/>
      <sheetName val="TN Cto"/>
      <sheetName val="Ctinh 10kV"/>
      <sheetName val="TNDz10"/>
      <sheetName val="CT TBA"/>
      <sheetName val="TN TBA"/>
      <sheetName val="XL4Poppy"/>
      <sheetName val="tienluong"/>
      <sheetName val="TTDZ2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ctTBA"/>
      <sheetName val="BTTBA"/>
      <sheetName val="DZ22"/>
      <sheetName val="TTDZ22"/>
      <sheetName val="DZ04"/>
      <sheetName val="TTDZ0,4-cto"/>
      <sheetName val="cto"/>
      <sheetName val="THctiet"/>
      <sheetName val="THctiet (2)"/>
      <sheetName val="bia (4)"/>
      <sheetName val="[Thai Hoa 2.xls聝ctTBA"/>
      <sheetName val="tientet"/>
      <sheetName val="hochieu"/>
      <sheetName val="Sodu"/>
      <sheetName val="Sodu (2)"/>
      <sheetName val="Sodu t8"/>
      <sheetName val="THluong (2)"/>
      <sheetName val="THluong (3)"/>
      <sheetName val="Sodu t8 (2)"/>
      <sheetName val="Sodu t9(3)"/>
      <sheetName val="Sodu t11"/>
      <sheetName val="Sheet6"/>
      <sheetName val="Sheet7"/>
      <sheetName val="Sheet8"/>
      <sheetName val="Sheet9"/>
      <sheetName val="Sheet10"/>
      <sheetName val="XL4Poppy"/>
      <sheetName val="T1-2004"/>
      <sheetName val="T2"/>
      <sheetName val="T3"/>
      <sheetName val="quy1"/>
      <sheetName val="T4"/>
      <sheetName val="T5"/>
      <sheetName val="T6"/>
      <sheetName val="Quý 2"/>
      <sheetName val="6Thang"/>
      <sheetName val="T7"/>
      <sheetName val="Sheet3"/>
      <sheetName val="Sheet2"/>
      <sheetName val="cham diem"/>
      <sheetName val="5T"/>
      <sheetName val="00000000"/>
      <sheetName val="CNV nu"/>
      <sheetName val="CN nu 1"/>
      <sheetName val="CN nu 2"/>
      <sheetName val="XL4Test5"/>
      <sheetName val="THctihiphiV"/>
      <sheetName val="TTTram"/>
      <sheetName val="ESTI."/>
      <sheetName val="DI-ESTI"/>
      <sheetName val="ma-pt"/>
      <sheetName val="CD1"/>
      <sheetName val="CD2"/>
      <sheetName val="CD3"/>
      <sheetName val="CD4"/>
      <sheetName val="CD5"/>
      <sheetName val="CD6"/>
      <sheetName val="CD7"/>
      <sheetName val="CD8"/>
      <sheetName val="CD9"/>
      <sheetName val="CD10"/>
      <sheetName val="CD11"/>
      <sheetName val="CD12"/>
      <sheetName val="CN$"/>
      <sheetName val="CNVND"/>
      <sheetName val="10000000"/>
      <sheetName val="20000000"/>
      <sheetName val="30000000"/>
      <sheetName val="40000000"/>
      <sheetName val="50000000"/>
      <sheetName val="60000000"/>
      <sheetName val="Ctinh 10kV"/>
      <sheetName val="[Thai Hoa 2.xls?ctTBA"/>
      <sheetName val="ctTÊA"/>
      <sheetName val="THcthet"/>
      <sheetName val="ESTI_"/>
      <sheetName val="DI_ESTI"/>
      <sheetName val="TT35"/>
      <sheetName val="V.phi"/>
      <sheetName val="DV-T-D"/>
      <sheetName val="bcnoitru"/>
      <sheetName val="bcng.tru"/>
      <sheetName val="Sheet5"/>
      <sheetName val="Sheet11"/>
      <sheetName val="Sheet12"/>
      <sheetName val="Sheet13"/>
      <sheetName val="Sheet14"/>
      <sheetName val="Sheet15"/>
      <sheetName val="Sheet16"/>
      <sheetName val="qui_1"/>
      <sheetName val="qui_2"/>
      <sheetName val="qui_3"/>
      <sheetName val="Qui_4"/>
      <sheetName val="Thanh_ly"/>
      <sheetName val="XXXXXXXX"/>
      <sheetName val="_Thai Hoa 2.xls聝ctTBA"/>
      <sheetName val="_Thai Hoa 2.xls_ctTBA"/>
      <sheetName val="Sodu t( (2)"/>
      <sheetName val="Tai khoan"/>
      <sheetName val="Chart1"/>
      <sheetName val="mong + than"/>
      <sheetName val="h thien tt"/>
      <sheetName val="hoµn thien x trat"/>
      <sheetName val="~         "/>
      <sheetName val="_Thai Hoa 2.xls?ctTBA"/>
      <sheetName val="GVL"/>
      <sheetName val="Gia"/>
      <sheetName val="tra-vat-lieu"/>
      <sheetName val="Dm mui"/>
      <sheetName val="Don gia"/>
      <sheetName val="BT-DSPK"/>
      <sheetName val="LS 31.12.02"/>
      <sheetName val="IBASE"/>
      <sheetName val="THctiet_(2)"/>
      <sheetName val="bia_(4)"/>
      <sheetName val="[Thai_Hoa_2_xls聝ctTBA"/>
      <sheetName val="Sheet1"/>
      <sheetName val="Sheet4"/>
      <sheetName val="CD_x0000__x0000_"/>
      <sheetName val="ken=&quot;6595b64144ccf1df&quot;,type=&quot;wi"/>
      <sheetName val="Tĵ"/>
      <sheetName val="TT04"/>
      <sheetName val="tienluong"/>
      <sheetName val="dtxl"/>
      <sheetName val="FX FWD KS"/>
      <sheetName val="ERP"/>
      <sheetName val="BCD"/>
      <sheetName val="SOCAI"/>
      <sheetName val="B02I"/>
      <sheetName val="B02II"/>
      <sheetName val="PL-KT"/>
      <sheetName val="B03"/>
      <sheetName val="B05a"/>
      <sheetName val="B06I"/>
      <sheetName val="B06II"/>
      <sheetName val="B06III"/>
      <sheetName val="THKphi"/>
      <sheetName val="KKTM"/>
      <sheetName val="BClai"/>
      <sheetName val="anca"/>
      <sheetName val="ctp"/>
      <sheetName val="®«chai"/>
      <sheetName val="cbl"/>
      <sheetName val="BHYT"/>
      <sheetName val="hdthuviec"/>
      <sheetName val="luong"/>
      <sheetName val="luong7"/>
      <sheetName val="TTDR22"/>
      <sheetName val="CHIET TINH TBA "/>
      <sheetName val="CHIET TINH DZ 0,4 KV "/>
      <sheetName val="CHIET TINH DZ 35 KV"/>
      <sheetName val="CHIET TINH CCT "/>
      <sheetName val="chitiet"/>
      <sheetName val="DEF"/>
      <sheetName val="[Thai Hoa 2.xlsã¢ctTBA"/>
      <sheetName val="[Thai Hoa 2.xlsÂctTBA"/>
      <sheetName val="KKKKKKKK"/>
      <sheetName val="_Thai_Hoa_2_xls聝ctTBA"/>
      <sheetName val=""/>
      <sheetName val="Recon"/>
      <sheetName val="ma_pt"/>
      <sheetName val="ChitietQui4_01"/>
      <sheetName val="NuocGN"/>
      <sheetName val="NNgung"/>
      <sheetName val="Bia-thau"/>
      <sheetName val="nifests\x86_microsoft.windows.c"/>
      <sheetName val="_Thai Hoa 2.xlsã¢ctTBA"/>
      <sheetName val="_Thai Hoa 2.xlsÂctTBA"/>
      <sheetName val="B×a"/>
      <sheetName val="THQT"/>
      <sheetName val="GiaiThich"/>
      <sheetName val="QSQT"/>
      <sheetName val="BCQS"/>
      <sheetName val="GTQS"/>
      <sheetName val="L SQ"/>
      <sheetName val="L CN"/>
      <sheetName val="L CNV"/>
      <sheetName val=" PC luong "/>
      <sheetName val="PCkhac"/>
      <sheetName val="SHP"/>
      <sheetName val="QY"/>
      <sheetName val="PCHSQ"/>
      <sheetName val="DS PCTHD"/>
      <sheetName val="AnNV"/>
      <sheetName val="AnDHai"/>
      <sheetName val="AnOm"/>
      <sheetName val="Thu BH"/>
      <sheetName val="PL"/>
      <sheetName val="RQ"/>
      <sheetName val="BHXH"/>
      <sheetName val="000000000000"/>
      <sheetName val="100000000000"/>
      <sheetName val="200000000000"/>
      <sheetName val="300000000000"/>
      <sheetName val="Sode t8 (2)"/>
      <sheetName val="[Thai Hoa 2.xlsÂƒctTBA"/>
      <sheetName val="_Thai Hoa 2.xlsÂƒctTBA"/>
      <sheetName val="CD??"/>
      <sheetName val="bom_dau"/>
      <sheetName val="nifests_x86_microsoft.windows.c"/>
      <sheetName val="CNV nw"/>
      <sheetName val="S.lan"/>
      <sheetName val="[Thai_Hoa_2_xls?ctTBA"/>
      <sheetName val="_Thai_Hoa_2_xls?ctTBA"/>
      <sheetName val="Sodu_(2)"/>
      <sheetName val="Sodu_t8"/>
      <sheetName val="THluong_(2)"/>
      <sheetName val="THluong_(3)"/>
      <sheetName val="Sodu_t8_(2)"/>
      <sheetName val="Sodu_t9(3)"/>
      <sheetName val="Sodu_t11"/>
      <sheetName val="CNV_nu"/>
      <sheetName val="CN_nu_1"/>
      <sheetName val="CN_nu_2"/>
      <sheetName val="Quý_2"/>
      <sheetName val="cham_diem"/>
      <sheetName val="Thai Hoa 2"/>
      <sheetName val="T?"/>
      <sheetName val="BANGMA"/>
      <sheetName val="MTL$-INTER"/>
      <sheetName val="CD__"/>
      <sheetName val="TONGKE1P"/>
      <sheetName val="_Thai_Hoa_2_xls_ctTBA"/>
      <sheetName val="T_"/>
      <sheetName val="????????"/>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_______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efreshError="1"/>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refreshError="1"/>
    </sheetDataSet>
  </externalBook>
</externalLink>
</file>

<file path=xl/externalLinks/externalLink2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tctc"/>
      <sheetName val="SLmay"/>
      <sheetName val="phantich"/>
      <sheetName val="NCcau+duong"/>
      <sheetName val="phu cap"/>
      <sheetName val="VCvatlieu"/>
      <sheetName val="denbu"/>
      <sheetName val="dongia(dg)"/>
      <sheetName val="DT(TW)"/>
      <sheetName val="TH"/>
      <sheetName val="chiphi khac"/>
      <sheetName val="nhan cong"/>
      <sheetName val="XL4Poppy"/>
      <sheetName val="ctTBA"/>
      <sheetName val="GVL"/>
      <sheetName val="TTTram"/>
      <sheetName val="tra-vat-lieu"/>
      <sheetName val="Delivery (Mark)"/>
      <sheetName val="TT35"/>
      <sheetName val="CDKTNam"/>
      <sheetName val="BCKQKDnam"/>
      <sheetName val="BCLCTienTe nam"/>
      <sheetName val="CDKTquy"/>
      <sheetName val="KQKD quy"/>
      <sheetName val="BCLCTiente quy"/>
      <sheetName val="TMBCTC quy"/>
      <sheetName val="00000000"/>
      <sheetName val="10000000"/>
      <sheetName val="20000000"/>
      <sheetName val="xxxxxxxx"/>
      <sheetName val="CHITIET"/>
      <sheetName val="LoaiDay"/>
      <sheetName val="ER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Set>
  </externalBook>
</externalLink>
</file>

<file path=xl/externalLinks/externalLink2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rph (2)"/>
      <sheetName val="gVL"/>
      <sheetName val="dtoan"/>
      <sheetName val="dap"/>
      <sheetName val="dt-kphi"/>
      <sheetName val="bth-kphi"/>
      <sheetName val="gpmb"/>
      <sheetName val="dtoan -ctiet"/>
      <sheetName val="dt-kphi-iso-tong"/>
      <sheetName val="dt-kphi-iso-ctiet"/>
      <sheetName val="CRC"/>
      <sheetName val="GIATRI-DAILY"/>
      <sheetName val="NVBH KHAC"/>
      <sheetName val="NVBH HOAN"/>
      <sheetName val="TONKHODAILY"/>
      <sheetName val="XL4Test5"/>
      <sheetName val="gia"/>
      <sheetName val="PTDG"/>
      <sheetName val="sut&lt;100"/>
      <sheetName val="sut duong"/>
      <sheetName val="sut am"/>
      <sheetName val="bu lun"/>
      <sheetName val="xoi lo chan ke"/>
      <sheetName val="TH"/>
      <sheetName val="THKL"/>
      <sheetName val="GTXL"/>
      <sheetName val="TDT"/>
      <sheetName val="00000000"/>
      <sheetName val="10000000"/>
      <sheetName val="gvt"/>
      <sheetName val="ATGT"/>
      <sheetName val="DG-TH"/>
      <sheetName val="Tuong-chan"/>
      <sheetName val="Dau-cong"/>
      <sheetName val="dtoan (4)"/>
      <sheetName val="tmdtu"/>
      <sheetName val="Sheet3"/>
      <sheetName val="XL4Poppy"/>
      <sheetName val="dt-kphi (2)"/>
      <sheetName val="dt-kphi-ctiet"/>
      <sheetName val="KluongKm2,4"/>
      <sheetName val="B.cao"/>
      <sheetName val="T.tiet"/>
      <sheetName val="T.N"/>
      <sheetName val="UNIT"/>
      <sheetName val="Piers of Main Flyover (1)"/>
      <sheetName val="Cot Tru1"/>
      <sheetName val="P3-TanAn-Factored"/>
      <sheetName val="P4-TanAn-Factored"/>
      <sheetName val="COC KHOAN M1"/>
      <sheetName val="COC KHOAN M2"/>
      <sheetName val="COC KHOAN T1"/>
      <sheetName val="COC KHOAN T5"/>
      <sheetName val="COC KHOAN T4"/>
      <sheetName val="COC DONG"/>
      <sheetName val="BANG"/>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Sheet2"/>
      <sheetName val="dn"/>
      <sheetName val="DU TOAN"/>
      <sheetName val="CHI TIET"/>
      <sheetName val="KLnt"/>
      <sheetName val="PHAN TICH"/>
      <sheetName val="Congty"/>
      <sheetName val="VPPN"/>
      <sheetName val="XN74"/>
      <sheetName val="XN54"/>
      <sheetName val="XN33"/>
      <sheetName val="NK96"/>
      <sheetName val="Sheet1"/>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YEU TO CONG"/>
      <sheetName val="TD 3DIEM"/>
      <sheetName val="TD 2DIEM"/>
      <sheetName val="TSCD DUNG CHUNG "/>
      <sheetName val="KHKHAUHAOTSCHUNG"/>
      <sheetName val="TSCDTOAN NHA MAY"/>
      <sheetName val="CPSXTOAN BO SP"/>
      <sheetName val="PBCPCHUNG CHO CAC DTUONG"/>
      <sheetName val="solieu"/>
      <sheetName val="VL"/>
      <sheetName val="PLV"/>
      <sheetName val="Dongia"/>
      <sheetName val="DTCTtaluy"/>
      <sheetName val="KLDGTT&lt;120%"/>
      <sheetName val="PL2"/>
      <sheetName val="DTnen"/>
      <sheetName val="PL"/>
      <sheetName val="THKL nghiemthu"/>
      <sheetName val="DTCTtaluy (2)"/>
      <sheetName val="KLDGTT&lt;120% (2)"/>
      <sheetName val="TH (2)"/>
      <sheetName val="xxxxxxxx"/>
      <sheetName val="XXXXXXX0"/>
      <sheetName val="XXXXXXX1"/>
      <sheetName val="20000000"/>
      <sheetName val="30000000"/>
      <sheetName val="tra-vat-lieu"/>
      <sheetName val="`u lun"/>
      <sheetName val="XN79"/>
      <sheetName val="CTMT"/>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
      <sheetName val="may"/>
      <sheetName val="Vatlieu cau"/>
      <sheetName val="cau DS11"/>
      <sheetName val="cau DS12"/>
      <sheetName val="THCDS12"/>
      <sheetName val="dgcau"/>
      <sheetName val="THCDS11"/>
      <sheetName val="DGCT"/>
      <sheetName val="DGCong"/>
      <sheetName val="Vatlieu"/>
      <sheetName val="nhancong"/>
      <sheetName val="KL"/>
      <sheetName val="dt-iphi"/>
      <sheetName val="ptvl0-1"/>
      <sheetName val="0-1"/>
      <sheetName val="ptvl4-5"/>
      <sheetName val="4-5"/>
      <sheetName val="ptvl3-4"/>
      <sheetName val="3-4"/>
      <sheetName val="ptvl2-3"/>
      <sheetName val="2-3"/>
      <sheetName val="vlcong"/>
      <sheetName val="ptvl1-2"/>
      <sheetName val="1-2"/>
      <sheetName val="TO HUNG"/>
      <sheetName val="CONGNHAN NE"/>
      <sheetName val="XINGUYEP"/>
      <sheetName val="TH331"/>
      <sheetName val="Kluong"/>
      <sheetName val="Giatri"/>
      <sheetName val="Sheet3 (2)"/>
      <sheetName val="dam"/>
      <sheetName val="Mocantho"/>
      <sheetName val="MoQL91"/>
      <sheetName val="tru"/>
      <sheetName val="dg"/>
      <sheetName val="10mduongsaumo"/>
      <sheetName val="ctt"/>
      <sheetName val="thanmkhao"/>
      <sheetName val="monho"/>
      <sheetName val="ìtoan"/>
      <sheetName val="sut&lt;1 0"/>
      <sheetName val="coc duc"/>
      <sheetName val="Khu xu ly nuoc THiep-XD"/>
      <sheetName val="nhan cong"/>
      <sheetName val="Box-Girder"/>
      <sheetName val="PTCT"/>
      <sheetName val="SPL4"/>
      <sheetName val="d-dap47-48"/>
      <sheetName val="md47-48"/>
      <sheetName val="THop47-48"/>
      <sheetName val="d-dap48-49"/>
      <sheetName val="md48-49"/>
      <sheetName val="THop48-49"/>
      <sheetName val="d-dap49-50"/>
      <sheetName val="md49-50"/>
      <sheetName val="THop49-50"/>
      <sheetName val="d-dap50-51"/>
      <sheetName val="md50-51"/>
      <sheetName val="THop50-51"/>
      <sheetName val="d-dap51-52"/>
      <sheetName val="md51-52"/>
      <sheetName val="THop51-52"/>
      <sheetName val="d-dap52-53"/>
      <sheetName val="md52-53"/>
      <sheetName val="THop52-53"/>
      <sheetName val="d-dap53-54"/>
      <sheetName val="md53-54"/>
      <sheetName val="THop53-54"/>
      <sheetName val="d-dap54-55"/>
      <sheetName val="md54-55"/>
      <sheetName val="THop54-55"/>
      <sheetName val="d-dap55-56"/>
      <sheetName val="md55-56"/>
      <sheetName val="THop55-56"/>
      <sheetName val="d-dap56-57"/>
      <sheetName val="md56-57"/>
      <sheetName val="THop56-57"/>
      <sheetName val="d-dap57-58"/>
      <sheetName val="md57-58"/>
      <sheetName val="THop57-58"/>
      <sheetName val="d-dap58-DC"/>
      <sheetName val="md58-DC"/>
      <sheetName val="THop58-DC"/>
      <sheetName val="NHANHRE1"/>
      <sheetName val="NHANHRE2"/>
      <sheetName val="NHANHRE3"/>
      <sheetName val="NHANHRE4"/>
      <sheetName val="NHANHRE5"/>
      <sheetName val="NHANHRE6"/>
      <sheetName val="NHANHRE7"/>
      <sheetName val="mdNHANHRE8"/>
      <sheetName val="PL tham dinh"/>
      <sheetName val="THDT"/>
      <sheetName val="KSTK"/>
      <sheetName val="DTCT"/>
      <sheetName val="PTVL"/>
      <sheetName val="Bu VC"/>
      <sheetName val="luong"/>
      <sheetName val="40000000"/>
      <sheetName val="50000000"/>
      <sheetName val="60000000"/>
      <sheetName val="70000000"/>
      <sheetName val="80000000"/>
      <sheetName val="90000000"/>
      <sheetName val="a0000000"/>
      <sheetName val="DGCT_x0006_"/>
      <sheetName val="NhapSl"/>
      <sheetName val="Nluc"/>
      <sheetName val="Tohop"/>
      <sheetName val="KT_Tthan"/>
      <sheetName val="Tra_TTTD"/>
      <sheetName val="YEUCAU"/>
      <sheetName val="IN_PHIEU"/>
      <sheetName val="BANGKE"/>
      <sheetName val="IN_NX"/>
      <sheetName val="NK_CHUNG"/>
      <sheetName val="DL_KH"/>
      <sheetName val="TH_CNO"/>
      <sheetName val="CD_PSINH"/>
      <sheetName val="CDKT"/>
      <sheetName val="soctiettk"/>
      <sheetName val="Ctietkhach"/>
      <sheetName val="thue_DR"/>
      <sheetName val="thue_DV"/>
      <sheetName val="thue_05"/>
      <sheetName val="tokhai"/>
      <sheetName val="Inthkhach"/>
      <sheetName val="vattu"/>
      <sheetName val="THEKHO"/>
      <sheetName val="cphi"/>
      <sheetName val="GThanh"/>
      <sheetName val="B02"/>
      <sheetName val="B03_LCTT"/>
      <sheetName val="TM_BCTC"/>
      <sheetName val="MVT"/>
      <sheetName val="KHAO_TSCD"/>
      <sheetName val="tam"/>
      <sheetName val="BIA"/>
      <sheetName val="Module1"/>
      <sheetName val="Module2"/>
      <sheetName val="Nhap don gia VL dia _x0003__x0000_uong"/>
      <sheetName val="Sheet_x0001_1"/>
      <sheetName val="FPPN"/>
      <sheetName val="CHI_x0000_TIET"/>
      <sheetName val="ESTI."/>
      <sheetName val="DI-ESTI"/>
      <sheetName val="Don gia chi tiet"/>
      <sheetName val="Du thau"/>
      <sheetName val="Tro giup"/>
      <sheetName val="LO 65+41B"/>
      <sheetName val="LO 48"/>
      <sheetName val="LO 47A"/>
      <sheetName val="LO 46B"/>
      <sheetName val="LO 45"/>
      <sheetName val="LO 44"/>
      <sheetName val="LO 46A"/>
      <sheetName val="LO 41A"/>
      <sheetName val="LO 66"/>
      <sheetName val="LO 42"/>
      <sheetName val="LO 47B"/>
      <sheetName val="LO 43"/>
      <sheetName val="LO 64"/>
      <sheetName val="LO 50"/>
      <sheetName val="LO 49 B "/>
      <sheetName val="LO 63"/>
      <sheetName val="LO 62"/>
      <sheetName val="LO 49 A"/>
      <sheetName val="LO 61"/>
      <sheetName val="Phan tich don gia chi Uet"/>
      <sheetName val="_x0000_Ё_x0000__x0000__x0000__x0000_䀤_x0001__x0000__x0000__x0000__x0000_䀶_x0001__x0000_晦晦晦䀙_x0001__x0000__x0000__x0000__x0000_㿰_x0001_H-_x0000_ਈ_x0000_"/>
      <sheetName val="P3-PanAn-Factored"/>
      <sheetName val="HK1"/>
      <sheetName val="HK2"/>
      <sheetName val="CANAM"/>
      <sheetName val="ma-pt"/>
      <sheetName val="bao cao ngay 13-02"/>
      <sheetName val="CBG"/>
      <sheetName val="DGduong"/>
      <sheetName val="ctTBA"/>
      <sheetName val="T1"/>
      <sheetName val="T2"/>
      <sheetName val="T3"/>
      <sheetName val="T4"/>
      <sheetName val="T5"/>
      <sheetName val="T6"/>
      <sheetName val="T7"/>
      <sheetName val="T8"/>
      <sheetName val="T9"/>
      <sheetName val="T10"/>
      <sheetName val="T11"/>
      <sheetName val="T12"/>
      <sheetName val="t1.3"/>
      <sheetName val="Số liệu"/>
      <sheetName val="TKKYI"/>
      <sheetName val="TKKYII"/>
      <sheetName val="Tổng hợp theo học sinh"/>
      <sheetName val="XL4Test5 (2)"/>
      <sheetName val="Du_lieu"/>
      <sheetName val="ktduong"/>
      <sheetName val="cu"/>
      <sheetName val="KTcau2004"/>
      <sheetName val="KT2004XL#moi"/>
      <sheetName val="denbu"/>
      <sheetName val="thop"/>
      <sheetName val="coctuatrenda"/>
      <sheetName val="IBASE"/>
      <sheetName val="IN__x000e_X"/>
      <sheetName val="3cau"/>
      <sheetName val="266+623"/>
      <sheetName val="TXL(266+623"/>
      <sheetName val="DDCT"/>
      <sheetName val="M"/>
      <sheetName val="vln"/>
      <sheetName val="He so"/>
      <sheetName val="PL Vua"/>
      <sheetName val="DPD"/>
      <sheetName val="dgmo-tru"/>
      <sheetName val="dgdam"/>
      <sheetName val="Dam-Mo-Tru"/>
      <sheetName val="DTDuong"/>
      <sheetName val="GTXLc"/>
      <sheetName val="CPXLk"/>
      <sheetName val="KPTH"/>
      <sheetName val="Bang KL ket cau"/>
      <sheetName val="NHAP"/>
      <sheetName val="CHI"/>
      <sheetName val="Nhap don gia VL dia _x0003_"/>
      <sheetName val="Dbþgia"/>
      <sheetName val="tuong"/>
      <sheetName val="TT_35NH"/>
      <sheetName val="GiaVL"/>
      <sheetName val="She_x0000_t9"/>
      <sheetName val="dv-kphi-cviet"/>
      <sheetName val="bvh-kphi"/>
      <sheetName val="PCCPCHUNG CHO CAC DTUONG"/>
      <sheetName val="Piers of Main Flyower (1)"/>
      <sheetName val="CHI?TIET"/>
      <sheetName val="Nhap don gia VL dia _x0003_?uong"/>
      <sheetName val="dt-kphi-ÿÿo-ctiet"/>
      <sheetName val="md5!-52"/>
      <sheetName val="Piers of Main Flylyer (1)"/>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tonghop"/>
      <sheetName val="Sheet19"/>
      <sheetName val="Sheet18"/>
      <sheetName val="TinhToan"/>
      <sheetName val="NVBH(HOAN"/>
      <sheetName val="dt-cphi-ctieT"/>
      <sheetName val="TN"/>
      <sheetName val="ND"/>
      <sheetName val="tai"/>
      <sheetName val="hoang"/>
      <sheetName val="hoang (2)"/>
      <sheetName val="hoang (3)"/>
      <sheetName val="DG೼�_02"/>
      <sheetName val="Ё_x0000_䀤_x0001__x0000_䀶_x0001__x0000_晦晦晦䀙_x0001__x0000_㿰_x0001_H-_x0000_ਈ_x0000_ꏗ㵰휊䀁_x0001__x0000_尩슏⣵䀂"/>
      <sheetName val="_x0000_????_x0001__x0000__x0000__x0000__x0000_?_x0001_H-_x0000_?_x0000_????_x0001__x0000_????_x0001__x0000__x0000__x0000_"/>
      <sheetName val="Ё"/>
      <sheetName val="?_x0000_?_x0001__x0000_?_x0001__x0000_????_x0001__x0000_?_x0001_H-_x0000_?_x0000_????_x0001__x0000_????"/>
      <sheetName val="Phan tich don gia chi ˆUet"/>
      <sheetName val="?"/>
      <sheetName val="????_x0001_"/>
      <sheetName val="Quantity"/>
      <sheetName val="S? li?u"/>
      <sheetName val="T?ng h?p theo h?c sinh"/>
      <sheetName val="Tuong-ٺ_x0001_an"/>
      <sheetName val="tra_x0000__x0000__x0000__x0000__x0000_±@Z"/>
      <sheetName val="Thuc thanh"/>
      <sheetName val="Don gia"/>
      <sheetName val="KLDGTT&lt;1ü_x000c__x0000__x0000_(2)"/>
      <sheetName val="Du toan chi tiet_x0000_coc nuoc"/>
      <sheetName val="rph_(2)"/>
      <sheetName val="dtoan_-ctiet"/>
      <sheetName val="NVBH_KHAC"/>
      <sheetName val="NVBH_HOAN"/>
      <sheetName val="sut_duong"/>
      <sheetName val="sut_am"/>
      <sheetName val="bu_lun"/>
      <sheetName val="xoi_lo_chan_ke"/>
      <sheetName val="dtoan_(4)"/>
      <sheetName val="dt-kphi_(2)"/>
      <sheetName val="B_cao"/>
      <sheetName val="T_tiet"/>
      <sheetName val="T_N"/>
      <sheetName val="Piers_of_Main_Flyover_(1)"/>
      <sheetName val="Cot_Tru1"/>
      <sheetName val="COC_KHOAN_M1"/>
      <sheetName val="COC_KHOAN_M2"/>
      <sheetName val="COC_KHOAN_T1"/>
      <sheetName val="COC_KHOAN_T5"/>
      <sheetName val="COC_KHOAN_T4"/>
      <sheetName val="COC_DONG"/>
      <sheetName val="DTCT_02__2595"/>
      <sheetName val="DU_TOAN"/>
      <sheetName val="CHI_TIET"/>
      <sheetName val="PHAN_TICH"/>
      <sheetName val="YEU_TO_CONG"/>
      <sheetName val="TD_3DIEM"/>
      <sheetName val="TD_2DIEM"/>
      <sheetName val="TSCD_DUNG_CHUNG_"/>
      <sheetName val="TSCDTOAN_NHA_MAY"/>
      <sheetName val="CPSXTOAN_BO_SP"/>
      <sheetName val="PBCPCHUNG_CHO_CAC_DTUONG"/>
      <sheetName val="THKL_nghiemthu"/>
      <sheetName val="DTCTtaluy_(2)"/>
      <sheetName val="KLDGTT&lt;120%_(2)"/>
      <sheetName val="TH_(2)"/>
      <sheetName val="nhan_cong"/>
      <sheetName val="Sheet3_(2)"/>
      <sheetName val="`u_lun"/>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TO_HUNG"/>
      <sheetName val="CONGNHAN_NE"/>
      <sheetName val="Vatlieu_cau"/>
      <sheetName val="cau_DS11"/>
      <sheetName val="cau_DS12"/>
      <sheetName val="sut&lt;1_0"/>
      <sheetName val="Khu_xu_ly_nuoc_THiep-XD"/>
      <sheetName val="PL_tham_dinh"/>
      <sheetName val="Bu_VC"/>
      <sheetName val="INV"/>
      <sheetName val="XXXXXXX2"/>
      <sheetName val="XXXXXXX3"/>
      <sheetName val="XXXXXXX4"/>
      <sheetName val="Piers of Mai. Flyover (1)"/>
      <sheetName val="CTC_x000f_NG_02"/>
      <sheetName val="_x0004_GCong"/>
      <sheetName val="0_x0000__x0000_ﱸ͕_x0000__x0004__x0000__x0000__x0000__x0000__x0000__x0000_͕_x0000__x0000__x0000__x0000__x0000__x0000__x0000__x0000_列͕_x0000__x0000__x0013__x0000__x0000__x0000_"/>
      <sheetName val="Sheet1 (3)"/>
      <sheetName val="Sheet1 (2)"/>
      <sheetName val="YE2_x0000__x0000_ CONG"/>
      <sheetName val="Pier"/>
      <sheetName val="Pile"/>
      <sheetName val="CDPS"/>
      <sheetName val="NKC"/>
      <sheetName val="SoCaiT"/>
      <sheetName val="THDU"/>
      <sheetName val="_x0000_?_x0000__x0000__x0000__x0000_?_x0001__x0000__x0000__x0000__x0000_?_x0001__x0000_????_x0001__x0000__x0000__x0000__x0000_?_x0001_H-_x0000_?_x0000_"/>
      <sheetName val="?Ё????䀤_x0001_????䀶_x0001_?晦晦晦䀙_x0001_????㿰_x0001_H-?ਈ?"/>
      <sheetName val="Ё?䀤_x0001_?䀶_x0001_?晦晦晦䀙_x0001_?㿰_x0001_H-?ਈ?ꏗ㵰휊䀁_x0001_?尩슏⣵䀂"/>
      <sheetName val="?????_x0001_?????_x0001_H-???????_x0001_?????_x0001_???"/>
      <sheetName val="???_x0001_??_x0001_?????_x0001_??_x0001_H-???????_x0001_?????"/>
      <sheetName val="????_x0001_??_x0001_H-???????_x0001_?????_x0001_?"/>
      <sheetName val="???????_x0001_?????_x0001_?????_x0001_?????_x0001_H-???"/>
      <sheetName val="She?t9"/>
      <sheetName val="???_x0001_??_x0001_?????_x0001_??_x0001_H-???"/>
      <sheetName val="10mduongsa{ío"/>
      <sheetName val="_"/>
      <sheetName val="_____x0001_"/>
      <sheetName val="Nhap don gia VL dia _x0003__uong"/>
      <sheetName val="_Ё____䀤_x0001_____䀶_x0001__晦晦晦䀙_x0001_____㿰_x0001_H-_ਈ_"/>
      <sheetName val="Ё_䀤_x0001__䀶_x0001__晦晦晦䀙_x0001__㿰_x0001_H-_ਈ_ꏗ㵰휊䀁_x0001__尩슏⣵䀂"/>
      <sheetName val="______x0001_______x0001_H-________x0001_______x0001____"/>
      <sheetName val="____x0001____x0001_______x0001____x0001_H-________x0001______"/>
      <sheetName val="_____x0001____x0001_H-________x0001_______x0001__"/>
      <sheetName val="She"/>
      <sheetName val="________x0001_______x0001_______x0001_______x0001_H-___"/>
      <sheetName val="She_t9"/>
      <sheetName val="____x0001____x0001_______x0001____x0001_H-___"/>
      <sheetName val="Gca may Buu dien"/>
      <sheetName val="882"/>
      <sheetName val="Giamay"/>
      <sheetName val="DM_GVT"/>
      <sheetName val="May chuyen nganh"/>
      <sheetName val="TT06"/>
      <sheetName val="NC"/>
      <sheetName val="PC-summary"/>
      <sheetName val="vua_x0000__x0000__x0000__x0000__x0000__x0000__x0000__x0000__x0000__x0000__x0000_韘࿊_x0000__x0004__x0000__x0000__x0000__x0000__x0000__x0000_酐࿊_x0000__x0000__x0000__x0000__x0000_"/>
      <sheetName val="DEF"/>
      <sheetName val="KLDGTT&lt;1ü_x000c_??(2)"/>
      <sheetName val="ptvì0-1"/>
      <sheetName val="vua_x0000_韘࿊_x0000__x0004__x0000_酐࿊_x0000_須࿊_x0000__x0004__x0000__x0016_[dtTKKT-98-10"/>
      <sheetName val="0??ﱸ͕?_x0004_??????͕????????列͕??_x0013_???"/>
      <sheetName val="dtct cong"/>
      <sheetName val="PBCPCHUNG CHO CAC _x0007_{WÑNG"/>
      <sheetName val="ma_pt"/>
      <sheetName val="Sheet3ٺ_x0001_2)"/>
      <sheetName val="[dtTKKT-98-106.xlsၝTHCDS11"/>
      <sheetName val="[dtTKKT-98-106.xls?THCDS11"/>
      <sheetName val="Giai trinh"/>
      <sheetName val="GTGT"/>
      <sheetName val="Mua vao TT"/>
      <sheetName val="Mua vao GTGT"/>
      <sheetName val="Bra"/>
      <sheetName val="BC HDon"/>
      <sheetName val="BC HDon Qui"/>
      <sheetName val="KE KHAI HDONG"/>
      <sheetName val="Recovered_Sheet1"/>
      <sheetName val="Recovered_Sheet2"/>
      <sheetName val="CPVUE_03"/>
      <sheetName val="t1_3"/>
      <sheetName val="Don_gia_chi_tiet"/>
      <sheetName val="Du_thau"/>
      <sheetName val="Tro_giup"/>
      <sheetName val="COC KHOAN0T5"/>
      <sheetName val="TD &quot;DIEM"/>
      <sheetName val="0000000!"/>
      <sheetName val="sat"/>
      <sheetName val="ptvt"/>
      <sheetName val="YE2"/>
      <sheetName val="Du toan chi tiet"/>
      <sheetName val="dt-kphi-isoiendo"/>
      <sheetName val="NHTN"/>
      <sheetName val="QLDD"/>
      <sheetName val="Moi truong"/>
      <sheetName val="KHĐ"/>
      <sheetName val="fej"/>
      <sheetName val="DT1__x0010_3"/>
      <sheetName val="DGKE_00"/>
      <sheetName val="P4-T`nAn-Factored"/>
      <sheetName val="khluong"/>
      <sheetName val="CtVKdam_x0000_Ʀ_x0000__x0000__x0000__x0000__x0000_"/>
      <sheetName val="Giathanh1m3BT"/>
      <sheetName val="S_ li_u"/>
      <sheetName val="T_ng h_p theo h_c sinh"/>
      <sheetName val="TT"/>
      <sheetName val="Du toan c`i tiet coc nuoc"/>
      <sheetName val="vua???????????韘࿊?_x0004_??????酐࿊?????"/>
      <sheetName val="vua?韘࿊?_x0004_?酐࿊?須࿊?_x0004_?_x0016_[dtTKKT-98-10"/>
      <sheetName val="TM_JCTC"/>
      <sheetName val="RCCPCHUNG CHO CAC DTUONG"/>
      <sheetName val="TH_11"/>
      <sheetName val="CUAHANG"/>
      <sheetName val="MAKHACH"/>
      <sheetName val="[_x001e__x001e__x001e__x001e__x001e__x001e__x001e__x001e__x001e__x001e__x001e__x001e__x001e__x001e__x001e__x001e__x001e__x001e__x001e__x001e__x001e__x001e__x001e__x001e__x001e__x001e__x001e__x001e__x001e_"/>
      <sheetName val="_x001e__x001e__x001e__x001e__x001e__x001e__x001e__x001e__x001e__x001e__x001e__x001e__x001e__x001e__x001e__x001e__x001e__x001e__x001e__x001e__x001e__x001e__x001e__x001e__x001e__x001e__x001e__x001e__x001e__x001e_"/>
      <sheetName val="THDT_x0000__x0000__x0000__x0000__x0017_[dtTKKT-98-106.xls]KST"/>
      <sheetName val="PTCT_x0000__x0000__x0000__x0000__x0017_[dtTKKT-98-106.xls]THD"/>
      <sheetName val="Bu VC_x0000__x0000__x0000__x0018_[dtTKKT-98-106.xls]luo"/>
      <sheetName val="Nluc_x0000__x0000__x0000__x0000__x0018_[dtTKKT-98-106.xls]Toh"/>
      <sheetName val="Du toan chi tiet?coc nuoc"/>
    </sheetNames>
    <sheetDataSet>
      <sheetData sheetId="0" refreshError="1"/>
      <sheetData sheetId="1" refreshError="1"/>
      <sheetData sheetId="2" refreshError="1"/>
      <sheetData sheetId="3" refreshError="1"/>
      <sheetData sheetId="4" refreshError="1"/>
      <sheetData sheetId="5" refreshError="1"/>
      <sheetData sheetId="6" refreshError="1">
        <row r="33">
          <cell r="Q33">
            <v>13636</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sheetData sheetId="576" refreshError="1"/>
      <sheetData sheetId="577"/>
      <sheetData sheetId="578"/>
      <sheetData sheetId="579"/>
      <sheetData sheetId="580" refreshError="1"/>
      <sheetData sheetId="581"/>
      <sheetData sheetId="582" refreshError="1"/>
      <sheetData sheetId="583" refreshError="1"/>
      <sheetData sheetId="584" refreshError="1"/>
      <sheetData sheetId="585" refreshError="1"/>
      <sheetData sheetId="586"/>
      <sheetData sheetId="587"/>
      <sheetData sheetId="588"/>
      <sheetData sheetId="589" refreshError="1"/>
      <sheetData sheetId="590"/>
      <sheetData sheetId="591"/>
      <sheetData sheetId="592"/>
      <sheetData sheetId="593"/>
      <sheetData sheetId="594" refreshError="1"/>
      <sheetData sheetId="595" refreshError="1"/>
      <sheetData sheetId="596" refreshError="1"/>
      <sheetData sheetId="597"/>
      <sheetData sheetId="598" refreshError="1"/>
      <sheetData sheetId="599"/>
      <sheetData sheetId="600" refreshError="1"/>
    </sheetDataSet>
  </externalBook>
</externalLink>
</file>

<file path=xl/externalLinks/externalLink2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Z"/>
      <sheetName val="KCCP"/>
      <sheetName val="CTKT"/>
      <sheetName val="CANDOI TC"/>
      <sheetName val="TONGHOP"/>
      <sheetName val="CHITIET DT"/>
      <sheetName val="DVKD"/>
      <sheetName val="00000000"/>
    </sheetNames>
    <sheetDataSet>
      <sheetData sheetId="0"/>
      <sheetData sheetId="1"/>
      <sheetData sheetId="2"/>
      <sheetData sheetId="3"/>
      <sheetData sheetId="4"/>
      <sheetData sheetId="5"/>
      <sheetData sheetId="6"/>
      <sheetData sheetId="7"/>
    </sheetDataSet>
  </externalBook>
</externalLink>
</file>

<file path=xl/externalLinks/externalLink2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 DN"/>
      <sheetName val="Van chuyen"/>
      <sheetName val="Tien luong"/>
      <sheetName val="Phan tich vt"/>
      <sheetName val="Tong hop + chenh vt"/>
      <sheetName val="Tong hop KP"/>
      <sheetName val="XL4Poppy"/>
      <sheetName val="ctTBA"/>
    </sheetNames>
    <sheetDataSet>
      <sheetData sheetId="0"/>
      <sheetData sheetId="1"/>
      <sheetData sheetId="2"/>
      <sheetData sheetId="3"/>
      <sheetData sheetId="4"/>
      <sheetData sheetId="5"/>
      <sheetData sheetId="6"/>
      <sheetData sheetId="7" refreshError="1"/>
    </sheetDataSet>
  </externalBook>
</externalLink>
</file>

<file path=xl/externalLinks/externalLink2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externalLinks/externalLink2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efreshError="1"/>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Dz22"/>
      <sheetName val="TH 22"/>
      <sheetName val="DT DZ 22 Kv"/>
      <sheetName val="DTchi tiet DZ 22 Kv"/>
      <sheetName val="Chiet tinh dz22"/>
      <sheetName val="Thi nghiem 22"/>
      <sheetName val="VC22"/>
      <sheetName val="DTtram "/>
      <sheetName val="DTTC tram "/>
      <sheetName val="Chiet tinh TB, VT"/>
      <sheetName val=" thi nghiemTBA"/>
      <sheetName val="VCVT"/>
      <sheetName val="bia"/>
      <sheetName val="trang bia"/>
      <sheetName val="TH tra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00000000"/>
    </sheetNames>
    <sheetDataSet>
      <sheetData sheetId="0" refreshError="1"/>
      <sheetData sheetId="1" refreshError="1"/>
      <sheetData sheetId="2" refreshError="1"/>
      <sheetData sheetId="3" refreshError="1"/>
    </sheetDataSet>
  </externalBook>
</externalLink>
</file>

<file path=xl/externalLinks/externalLink2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thop"/>
      <sheetName val="bton"/>
      <sheetName val="DD 10KV"/>
      <sheetName val="TTDD10KV"/>
      <sheetName val="gcsat"/>
      <sheetName val="00000000"/>
      <sheetName val="XL4Poppy"/>
      <sheetName val="DI-ESTI"/>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S.C"/>
      <sheetName val="RATE"/>
      <sheetName val="S.A"/>
      <sheetName val="Cable"/>
      <sheetName val="annex cable"/>
      <sheetName val="A.TR"/>
      <sheetName val="Lighting.1"/>
      <sheetName val="Lighting.2"/>
      <sheetName val="Lighting"/>
      <sheetName val="DHKK.1"/>
      <sheetName val="DHKK.2"/>
      <sheetName val="Buvc"/>
      <sheetName val="tam"/>
      <sheetName val="CHITIET VL-NC-TT1p"/>
      <sheetName val="dg-VTu"/>
      <sheetName val="PLtinhtoan-MOCAY-TV3"/>
      <sheetName val="dongia_tn"/>
      <sheetName val="Dinh nghia"/>
      <sheetName val="XL4Poppy"/>
    </sheetNames>
    <sheetDataSet>
      <sheetData sheetId="0" refreshError="1">
        <row r="2">
          <cell r="B2" t="str">
            <v>TRAÏM 110/22KV MOÛ CAØY</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 khoan"/>
      <sheetName val="So KT"/>
      <sheetName val="Module2"/>
      <sheetName val="Module1"/>
      <sheetName val="Module3"/>
      <sheetName val="Congty"/>
      <sheetName val="VPPN"/>
      <sheetName val="XN74"/>
      <sheetName val="XN54"/>
      <sheetName val="XN33"/>
      <sheetName val="NK96"/>
      <sheetName val="XL4Test5"/>
      <sheetName val="tong hop"/>
      <sheetName val="phan tich DG"/>
      <sheetName val="gia vat lieu"/>
      <sheetName val="gia xe may"/>
      <sheetName val="gia nhan cong"/>
      <sheetName val="Sheet2"/>
      <sheetName val="Sheet1"/>
      <sheetName val="00000000"/>
      <sheetName val="28-9"/>
      <sheetName val="27-9"/>
      <sheetName val="26-9"/>
      <sheetName val="25-9"/>
      <sheetName val="24-9"/>
      <sheetName val="23-9"/>
      <sheetName val="22-9"/>
      <sheetName val="21-9"/>
      <sheetName val="20-9"/>
      <sheetName val="19-9"/>
      <sheetName val="18-9"/>
      <sheetName val="17-9"/>
      <sheetName val="16-9"/>
      <sheetName val="15-9"/>
      <sheetName val="14-9"/>
      <sheetName val="13-9"/>
      <sheetName val="12-9"/>
      <sheetName val="11-9"/>
      <sheetName val="10-9"/>
      <sheetName val="9-9"/>
      <sheetName val="8-9"/>
      <sheetName val="7-9"/>
      <sheetName val="6-9"/>
      <sheetName val="5-9"/>
      <sheetName val="4-9"/>
      <sheetName val="3-9"/>
      <sheetName val="2-9"/>
      <sheetName val="1-9"/>
      <sheetName val="30-8"/>
      <sheetName val="29-8"/>
      <sheetName val="28-8"/>
      <sheetName val="27-8"/>
      <sheetName val="26-8"/>
      <sheetName val="25-8"/>
      <sheetName val="24-8"/>
      <sheetName val="23-8"/>
      <sheetName val="22-8"/>
      <sheetName val="21-8"/>
      <sheetName val="20-8"/>
      <sheetName val="19-8"/>
      <sheetName val="18-8"/>
      <sheetName val="17-8"/>
      <sheetName val="16-8"/>
      <sheetName val="15-8"/>
      <sheetName val="14-8"/>
      <sheetName val="13-8"/>
      <sheetName val="12-8"/>
      <sheetName val="11-8"/>
      <sheetName val="10-8"/>
      <sheetName val="9-8"/>
      <sheetName val="8-8"/>
      <sheetName val="7-8"/>
      <sheetName val="6-8"/>
      <sheetName val="5-8"/>
      <sheetName val="4-8"/>
      <sheetName val="03-8"/>
      <sheetName val="02-8"/>
      <sheetName val="01-8"/>
      <sheetName val="31-7"/>
      <sheetName val="30-7"/>
      <sheetName val="29-7"/>
      <sheetName val="28-7"/>
      <sheetName val="mau"/>
      <sheetName val="10000000"/>
      <sheetName val="Do Thi Tho M.M (1)"/>
      <sheetName val="Nguyen Van Ly M.M (2)"/>
      <sheetName val="Dinh Van Hai M.M (3)"/>
      <sheetName val="Tran Van Thai  M.M (4) "/>
      <sheetName val="Tran Thi lan  M.M (5) "/>
      <sheetName val="Pham Thi Thin  M.M (6)"/>
      <sheetName val="Pham Thi Thuong  M.M (7)"/>
      <sheetName val="le Thi Thuc  M.M (8)"/>
      <sheetName val="Ngo Van Nhan M.M (9)"/>
      <sheetName val="Le Tat Ve M.M (10)"/>
      <sheetName val="Le Tat Ve M.M (11)"/>
      <sheetName val="Le Thi Nhan M.M (12)"/>
      <sheetName val="Le Thi Nhan 12(2)"/>
      <sheetName val="Doan Van Chin 13(1)"/>
      <sheetName val="Doan Van Chin 13(2)"/>
      <sheetName val="Dinh Van Ranh 14(1)"/>
      <sheetName val="Nguyen Duy Lien 15(2)"/>
      <sheetName val="Le Huu Hanh 16(1)"/>
      <sheetName val="Le Huu Hanh 16(2)"/>
      <sheetName val="Le Tat Ve 17(2)"/>
      <sheetName val="Phung Thi Hien 18(1)"/>
      <sheetName val="Phung Thi Hien 18(2)"/>
      <sheetName val="Ngo Xuan Dap 19(2)"/>
      <sheetName val="Le Huu Hung 20(2)"/>
      <sheetName val="Le Tri An 21(2)"/>
      <sheetName val="Hoang Van Chuong 22(2)"/>
      <sheetName val="Le Thi Ly 23(2)"/>
      <sheetName val="Vu Dinh Tre 24(2)"/>
      <sheetName val="Le Huu Hoa 25(2)"/>
      <sheetName val="Le Tat Ve 26(2)"/>
      <sheetName val="Hoang Thi Binh 27(2)"/>
      <sheetName val="Hoang Thi Binh 28(2)"/>
      <sheetName val="Le Huu Thuy 29(2)"/>
      <sheetName val="Mau moi"/>
      <sheetName val="PV THIEU(2)"/>
      <sheetName val="NTMEN4(1)"/>
      <sheetName val="XL4Poppy"/>
      <sheetName val="MTL$-INTER"/>
      <sheetName val="400-415.37"/>
      <sheetName val="KL NR2"/>
      <sheetName val="NR2 565 PQ DQ"/>
      <sheetName val="565 DD"/>
      <sheetName val="M2-415.37"/>
      <sheetName val="Cong"/>
      <sheetName val="507 PQ"/>
      <sheetName val="507 DD"/>
      <sheetName val=" Subbase"/>
      <sheetName val="NR2"/>
      <sheetName val="TN"/>
      <sheetName val="ND"/>
      <sheetName val="VL"/>
      <sheetName val="THCP"/>
      <sheetName val="BQT"/>
      <sheetName val="RG"/>
      <sheetName val="Sheet3"/>
      <sheetName val="BCVT"/>
      <sheetName val="BKHD"/>
      <sheetName val="KQHDKD"/>
      <sheetName val="KHOI_DONG"/>
      <sheetName val="Inctiettk"/>
      <sheetName val="cd taikhoan"/>
      <sheetName val="NK_CHUNG"/>
      <sheetName val="CD_PSINH"/>
      <sheetName val="CDKT"/>
      <sheetName val="MAKHACH"/>
      <sheetName val="TH_CNO"/>
      <sheetName val="NEW-PANEL"/>
      <sheetName val="GVL"/>
      <sheetName val="tienluong"/>
      <sheetName val="DOAM0654CAS"/>
      <sheetName val="hold5"/>
      <sheetName val="hold6"/>
      <sheetName val="Phu cap"/>
      <sheetName val="phu cap nam"/>
      <sheetName val="Mau 1 PGD"/>
      <sheetName val="Mau 2PGD"/>
      <sheetName val="Mau 3 PGD"/>
      <sheetName val="mau so 01A"/>
      <sheetName val="mau so 2"/>
      <sheetName val="mau so 3"/>
      <sheetName val="PCCM"/>
      <sheetName val="C/ngty"/>
      <sheetName val=""/>
      <sheetName val="DI-ESTI"/>
      <sheetName val="Le Huu Thuy 2_x0019_(2)"/>
      <sheetName val="sat"/>
      <sheetName val="ptvt"/>
      <sheetName val="DG chi tiet"/>
      <sheetName val="VC"/>
      <sheetName val="chitiet"/>
      <sheetName val="PTDG"/>
      <sheetName val="tra-vat-lieu"/>
      <sheetName val="TT"/>
      <sheetName val="Hoang Van Chuong _x0000_2(2)"/>
      <sheetName val="X_x0000_4Test5"/>
      <sheetName val="klnd"/>
      <sheetName val="DTmd"/>
      <sheetName val="thnl"/>
      <sheetName val="htxl"/>
      <sheetName val="bvl"/>
      <sheetName val="kpct"/>
      <sheetName val="THKP"/>
      <sheetName val="Phung Thi HIen 18(2_x0009_"/>
      <sheetName val="Le Tri An 2_x0011_(2)"/>
      <sheetName val="H/ang Van Chuong 22(2)"/>
      <sheetName val="Le_x0000_Huu Hoa 25(2)"/>
      <sheetName val="ଶᐭ8"/>
      <sheetName val="C_ngty"/>
      <sheetName val="Hoang Van Chuong "/>
      <sheetName val="X"/>
      <sheetName val="H_ang Van Chuong 22(2)"/>
      <sheetName val="Le"/>
      <sheetName val="Phung Thi HIen 18(2 "/>
      <sheetName val="Nguyen Duy Lien ႀ￸(2)"/>
      <sheetName val="Nguyen Duy Lien ??(2)"/>
      <sheetName val="Le?Huu Hoa 25(2)"/>
      <sheetName val="Hoang Van Chuong ?2(2)"/>
      <sheetName val="X?4Test5"/>
      <sheetName val="DI_ESTI"/>
      <sheetName val="Le Tat Ve M.M (1ÿÿ"/>
      <sheetName val="Le ThÿÿNhan M.M (12)"/>
      <sheetName val="BTH phi"/>
      <sheetName val="BLT phi"/>
      <sheetName val="phi,le phi"/>
      <sheetName val="Bien Lai TON"/>
      <sheetName val="BCQT "/>
      <sheetName val="Giay di duong"/>
      <sheetName val="BC QT cua tung ap"/>
      <sheetName val="GIAO CHI TIEU THU QUY 07"/>
      <sheetName val="BANG TONG HOP GIAY NOP TIEN"/>
      <sheetName val="Le Thi Ly 23(2_x0009_"/>
      <sheetName val="LIST"/>
      <sheetName val="SPL4"/>
      <sheetName val="Tra_bang"/>
      <sheetName val="VL10KV"/>
      <sheetName val="TBA 250"/>
      <sheetName val="VL 0_4KV"/>
      <sheetName val="VLCong to"/>
      <sheetName val="T11,12-2001"/>
      <sheetName val="General"/>
      <sheetName val="IBASE"/>
      <sheetName val="Le Thi Nha_x0000__x0000_f_x0000__x0001__x0000__x0000_"/>
      <sheetName val="_x0002__x0000_"/>
      <sheetName val="Le Heu Hoa 25(2_x0009_"/>
      <sheetName val="Hoang Thi Binh 08(2)"/>
      <sheetName val="??8"/>
      <sheetName val="SOKT-Q3CT"/>
      <sheetName val="ma_pt"/>
      <sheetName val="XJ74"/>
      <sheetName val="Pham Thi Thuong  M.M (7i"/>
      <sheetName val="NR2Ƞ565 PQ DQ"/>
      <sheetName val="CSDL"/>
      <sheetName val="BK"/>
      <sheetName val="PNK"/>
      <sheetName val="PXK"/>
      <sheetName val="PTL"/>
      <sheetName val="NXT"/>
      <sheetName val="STH131"/>
      <sheetName val="MAU PX"/>
      <sheetName val="331"/>
      <sheetName val="Truot_nen"/>
      <sheetName val="DD 10KV"/>
      <sheetName val="LDC"/>
      <sheetName val="LDB"/>
      <sheetName val="LDA"/>
      <sheetName val="LD"/>
      <sheetName val="13)8"/>
      <sheetName val="MïJule2"/>
      <sheetName val="Girder"/>
      <sheetName val="Tai_khoan"/>
      <sheetName val="So_KT"/>
      <sheetName val="tong_hop"/>
      <sheetName val="phan_tich_DG"/>
      <sheetName val="gia_vat_lieu"/>
      <sheetName val="gia_xe_may"/>
      <sheetName val="gia_nhan_cong"/>
      <sheetName val="cd_taikhoan"/>
      <sheetName val="Do_Thi_Tho_M_M_(1)"/>
      <sheetName val="Nguyen_Van_Ly_M_M_(2)"/>
      <sheetName val="Dinh_Van_Hai_M_M_(3)"/>
      <sheetName val="Tran_Van_Thai__M_M_(4)_"/>
      <sheetName val="Tran_Thi_lan__M_M_(5)_"/>
      <sheetName val="Pham_Thi_Thin__M_M_(6)"/>
      <sheetName val="Pham_Thi_Thuong__M_M_(7)"/>
      <sheetName val="le_Thi_Thuc__M_M_(8)"/>
      <sheetName val="Ngo_Van_Nhan_M_M_(9)"/>
      <sheetName val="Le_Tat_Ve_M_M_(10)"/>
      <sheetName val="Le_Tat_Ve_M_M_(11)"/>
      <sheetName val="Le_Thi_Nhan_M_M_(12)"/>
      <sheetName val="Le_Thi_Nhan_12(2)"/>
      <sheetName val="Doan_Van_Chin_13(1)"/>
      <sheetName val="Doan_Van_Chin_13(2)"/>
      <sheetName val="Dinh_Van_Ranh_14(1)"/>
      <sheetName val="Nguyen_Duy_Lien_15(2)"/>
      <sheetName val="Le_Huu_Hanh_16(1)"/>
      <sheetName val="Le_Huu_Hanh_16(2)"/>
      <sheetName val="Le_Tat_Ve_17(2)"/>
      <sheetName val="Phung_Thi_Hien_18(1)"/>
      <sheetName val="Phung_Thi_Hien_18(2)"/>
      <sheetName val="Ngo_Xuan_Dap_19(2)"/>
      <sheetName val="Le_Huu_Hung_20(2)"/>
      <sheetName val="Le_Tri_An_21(2)"/>
      <sheetName val="Hoang_Van_Chuong_22(2)"/>
      <sheetName val="Le_Thi_Ly_23(2)"/>
      <sheetName val="Vu_Dinh_Tre_24(2)"/>
      <sheetName val="Le_Huu_Hoa_25(2)"/>
      <sheetName val="Le_Tat_Ve_26(2)"/>
      <sheetName val="Hoang_Thi_Binh_27(2)"/>
      <sheetName val="Hoang_Thi_Binh_28(2)"/>
      <sheetName val="Le_Huu_Thuy_29(2)"/>
      <sheetName val="Mau_moi"/>
      <sheetName val="PV_THIEU(2)"/>
      <sheetName val="400-415_37"/>
      <sheetName val="KL_NR2"/>
      <sheetName val="NR2_565_PQ_DQ"/>
      <sheetName val="565_DD"/>
      <sheetName val="M2-415_37"/>
      <sheetName val="507_PQ"/>
      <sheetName val="507_DD"/>
      <sheetName val="_Subbase"/>
      <sheetName val="Phu_cap"/>
      <sheetName val="phu_cap_nam"/>
      <sheetName val="Mau_1_PGD"/>
      <sheetName val="Mau_2PGD"/>
      <sheetName val="Mau_3_PGD"/>
      <sheetName val="mau_so_01A"/>
      <sheetName val="mau_so_2"/>
      <sheetName val="mau_so_3"/>
      <sheetName val="Sbq18"/>
      <sheetName val="Nguyen Duy Lien __(2)"/>
      <sheetName val="Le_Huu Hoa 25(2)"/>
      <sheetName val="__8"/>
      <sheetName val="Hoang Van Chuong _2(2)"/>
      <sheetName val="X_4Test5"/>
      <sheetName val="Le Thi Nha"/>
      <sheetName val="Sheet26"/>
      <sheetName val="_x0011_3-8"/>
      <sheetName val="THONG KE"/>
      <sheetName val="Pham ThiðThuong  M.M (7)"/>
      <sheetName val="Le Tat Ve M.M (19)"/>
      <sheetName val="Chi Tiet"/>
      <sheetName val="DMTK"/>
      <sheetName val="PR THIEU(2)"/>
      <sheetName val="FD"/>
      <sheetName val="GI"/>
      <sheetName val="EE (3)"/>
      <sheetName val="PAVEMENT"/>
      <sheetName val="TRAFFIC"/>
      <sheetName val="Le Thi Ly 23(2 "/>
      <sheetName val="KEM NGHIEN GIA CONG"/>
      <sheetName val="ESTI."/>
      <sheetName val="Parem"/>
      <sheetName val="Le Thi Nha??f?_x0001_??"/>
      <sheetName val="_x0002_?"/>
      <sheetName val="_x0004_OAM0654CAS"/>
      <sheetName val="tra_vat_lieu"/>
      <sheetName val="NR2?565 PQ DQ"/>
      <sheetName val="SumSBU"/>
      <sheetName val="Dinh nghia"/>
      <sheetName val="Le_x0000_Huu Hanh 16(1)"/>
      <sheetName val="Le Thi_x0000_Nhan M.M (12)"/>
      <sheetName val="NHATKYC"/>
      <sheetName val="ctTBA"/>
      <sheetName val="Book 1 Summary"/>
      <sheetName val="400-015.37"/>
      <sheetName val="hgld5"/>
      <sheetName val="Le2_x0000__x0000_ Hoa 25(2)"/>
      <sheetName val="N61"/>
      <sheetName val="Le Heu Hoa 25(2 "/>
      <sheetName val="Module#"/>
      <sheetName val="DTCT"/>
      <sheetName val="MTO REV.2(ARMOR)"/>
      <sheetName val="so chi tiet"/>
      <sheetName val="nhap theo ngay vao"/>
      <sheetName val="DANGBAN"/>
      <sheetName val="ptdg "/>
      <sheetName val="ptke"/>
      <sheetName val="phu_x0000_cap nam"/>
      <sheetName val="MTO REV.0"/>
      <sheetName val="Le?Huu Hanh 16(1)"/>
      <sheetName val="Le Thi?Nhan M.M (12)"/>
      <sheetName val="pp1p"/>
      <sheetName val="pp3p "/>
      <sheetName val="pp3p_NC"/>
      <sheetName val="ppht"/>
      <sheetName val="Loading"/>
      <sheetName val="Solieu"/>
      <sheetName val="Pham Thi(Thuong  M.M (7)"/>
      <sheetName val="Pham T(i Thuong  M.M (7)"/>
      <sheetName val="NHATKY"/>
      <sheetName val="Le Thi"/>
      <sheetName val="Le Thi Nha__f__x0001___"/>
      <sheetName val="_x0002__"/>
      <sheetName val="Le2"/>
      <sheetName val="NR2_565 PQ DQ"/>
      <sheetName val="Le2?? Hoa 25(2)"/>
      <sheetName val="phu?cap nam"/>
      <sheetName val="Le Thi Nha?f?_x0001_?"/>
      <sheetName val="BDMTK"/>
      <sheetName val="SOKTMAY"/>
      <sheetName val="SUMMARY-BILL4"/>
      <sheetName val="Main"/>
      <sheetName val="Le Hue Hanh 16(2)"/>
      <sheetName val="Tables"/>
      <sheetName val="ma-pt"/>
      <sheetName val="28-8_x0000__x0000__x0000__x0000__x0000__x0000__x0000__x0000__x0000__x0000__x0000__x0000_㢈ȣ_x0000__x0004__x0000__x0000__x0000__x0000__x0000__x0000_䴀ȣ_x0000__x0000__x0000_"/>
      <sheetName val="28-8????????????㢈ȣ?_x0004_??????䴀ȣ???"/>
      <sheetName val="Modulm3"/>
      <sheetName val="Look_up_table"/>
      <sheetName val="DULIEU"/>
      <sheetName val="Doan Van ࡃhin 13(1)"/>
      <sheetName val="Tai_khoan1"/>
      <sheetName val="So_KT1"/>
      <sheetName val="tong_hop1"/>
      <sheetName val="phan_tich_DG1"/>
      <sheetName val="gia_vat_lieu1"/>
      <sheetName val="gia_xe_may1"/>
      <sheetName val="gia_nhan_cong1"/>
      <sheetName val="Do_Thi_Tho_M_M_(1)1"/>
      <sheetName val="Nguyen_Van_Ly_M_M_(2)1"/>
      <sheetName val="Dinh_Van_Hai_M_M_(3)1"/>
      <sheetName val="Tran_Van_Thai__M_M_(4)_1"/>
      <sheetName val="Tran_Thi_lan__M_M_(5)_1"/>
      <sheetName val="Pham_Thi_Thin__M_M_(6)1"/>
      <sheetName val="Pham_Thi_Thuong__M_M_(7)1"/>
      <sheetName val="le_Thi_Thuc__M_M_(8)1"/>
      <sheetName val="Ngo_Van_Nhan_M_M_(9)1"/>
      <sheetName val="Le_Tat_Ve_M_M_(10)1"/>
      <sheetName val="Le_Tat_Ve_M_M_(11)1"/>
      <sheetName val="Le_Thi_Nhan_M_M_(12)1"/>
      <sheetName val="Le_Thi_Nhan_12(2)1"/>
      <sheetName val="Doan_Van_Chin_13(1)1"/>
      <sheetName val="Doan_Van_Chin_13(2)1"/>
      <sheetName val="Dinh_Van_Ranh_14(1)1"/>
      <sheetName val="Nguyen_Duy_Lien_15(2)1"/>
      <sheetName val="Le_Huu_Hanh_16(1)1"/>
      <sheetName val="Le_Huu_Hanh_16(2)1"/>
      <sheetName val="Le_Tat_Ve_17(2)1"/>
      <sheetName val="Phung_Thi_Hien_18(1)1"/>
      <sheetName val="Phung_Thi_Hien_18(2)1"/>
      <sheetName val="Ngo_Xuan_Dap_19(2)1"/>
      <sheetName val="Le_Huu_Hung_20(2)1"/>
      <sheetName val="Le_Tri_An_21(2)1"/>
      <sheetName val="Hoang_Van_Chuong_22(2)1"/>
      <sheetName val="Le_Thi_Ly_23(2)1"/>
      <sheetName val="Vu_Dinh_Tre_24(2)1"/>
      <sheetName val="Le_Huu_Hoa_25(2)1"/>
      <sheetName val="Le_Tat_Ve_26(2)1"/>
      <sheetName val="Hoang_Thi_Binh_27(2)1"/>
      <sheetName val="Hoang_Thi_Binh_28(2)1"/>
      <sheetName val="Le_Huu_Thuy_29(2)1"/>
      <sheetName val="Mau_moi1"/>
      <sheetName val="PV_THIEU(2)1"/>
      <sheetName val="400-415_371"/>
      <sheetName val="KL_NR21"/>
      <sheetName val="NR2_565_PQ_DQ1"/>
      <sheetName val="565_DD1"/>
      <sheetName val="M2-415_371"/>
      <sheetName val="507_PQ1"/>
      <sheetName val="507_DD1"/>
      <sheetName val="_Subbase1"/>
      <sheetName val="cd_taikhoan1"/>
      <sheetName val="Phu_cap1"/>
      <sheetName val="phu_cap_nam1"/>
      <sheetName val="Mau_1_PGD1"/>
      <sheetName val="Mau_2PGD1"/>
      <sheetName val="Mau_3_PGD1"/>
      <sheetName val="mau_so_01A1"/>
      <sheetName val="mau_so_21"/>
      <sheetName val="mau_so_31"/>
      <sheetName val="Hoang_Van_Chuong_2(2)"/>
      <sheetName val="Phung_Thi_HIen_18(2_1"/>
      <sheetName val="Le_Tri_An_2(2)"/>
      <sheetName val="H/ang_Van_Chuong_22(2)"/>
      <sheetName val="LeHuu_Hoa_25(2)"/>
      <sheetName val="Phung_Thi_HIen_18(2_"/>
      <sheetName val="Nguyen_Duy_Lien_ႀ￸(2)"/>
      <sheetName val="Nguyen_Duy_Lien_??(2)"/>
      <sheetName val="DG_chi_tiet"/>
      <sheetName val="Le?Huu_Hoa_25(2)"/>
      <sheetName val="Le_Huu_Thuy_2(2)"/>
      <sheetName val="BTH_phi"/>
      <sheetName val="BLT_phi"/>
      <sheetName val="phi,le_phi"/>
      <sheetName val="Bien_Lai_TON"/>
      <sheetName val="BCQT_"/>
      <sheetName val="Giay_di_duong"/>
      <sheetName val="BC_QT_cua_tung_ap"/>
      <sheetName val="GIAO_CHI_TIEU_THU_QUY_07"/>
      <sheetName val="BANG_TONG_HOP_GIAY_NOP_TIEN"/>
      <sheetName val="Le_Tat_Ve_M_M_(1ÿÿ"/>
      <sheetName val="Le_ThÿÿNhan_M_M_(12)"/>
      <sheetName val="Le_Thi_Ly_23(2_1"/>
      <sheetName val="Hoang_Van_Chuong_?2(2)"/>
      <sheetName val="H_ang_Van_Chuong_22(2)"/>
      <sheetName val="Hoang_Van_Chuong_"/>
      <sheetName val="MAU_PX"/>
      <sheetName val="KEM_NGHIEN_GIA_CONG"/>
      <sheetName val="NR2Ƞ565_PQ_DQ"/>
      <sheetName val="Nguyen_Duy_Lien___(2)"/>
      <sheetName val="Le_Huu_Hoa_25(2)2"/>
      <sheetName val="Hoang_Van_Chuong__2(2)"/>
      <sheetName val="Le_Thi_Nhaf"/>
      <sheetName val="OAM0654CAS"/>
      <sheetName val="DD_10KV"/>
      <sheetName val="Pham_Thi_Thuong__M_M_(7i"/>
      <sheetName val="3-8"/>
      <sheetName val="Le_Heu_Hoa_25(2_"/>
      <sheetName val="Hoang_Thi_Binh_08(2)"/>
      <sheetName val="THONG_KE"/>
      <sheetName val="PR_THIEU(2)"/>
      <sheetName val="Le_Thi_Nha"/>
      <sheetName val="TBA_250"/>
      <sheetName val="VL_0_4KV"/>
      <sheetName val="VLCong_to"/>
      <sheetName val="Le_Thi_Ly_23(2_"/>
      <sheetName val="Le_Thi_Nha??f???"/>
      <sheetName val="?"/>
      <sheetName val="12KV"/>
      <sheetName val="Nhat ky - socai thang 2"/>
      <sheetName val="Sheet7"/>
      <sheetName val="nhat ky so cai thang 1"/>
      <sheetName val="Nhat ky so cai thang3"/>
      <sheetName val="Sheet6"/>
      <sheetName val="Sheet5"/>
      <sheetName val="Sheet4"/>
      <sheetName val="?_x0000__x0000_6_x0000__x0000__x0000__x0000__x0000__x0000__x0000__x0000__x0000__x0000__x0000__x0000__x0000__x0000__x0000__x0013_[SOKT-Q3CT."/>
      <sheetName val="thang1-06"/>
      <sheetName val="thang2-06"/>
      <sheetName val="thang3-06"/>
      <sheetName val="thang4-06"/>
      <sheetName val="LỚP 74 HKI"/>
      <sheetName val="LỚP 74 HKII"/>
      <sheetName val="CẢ NĂM 74 "/>
      <sheetName val="LỚP 75 HKI"/>
      <sheetName val="LỚP 75 HKII"/>
      <sheetName val="CẢ NĂM 75"/>
      <sheetName val="Gia thau "/>
      <sheetName val="17-9_x0000_Ǝ鞜_x000c_饼Ǝ⳪_x000c_"/>
      <sheetName val="Le Thi Nha_f__x0001__"/>
      <sheetName val="Le_Huu Hanh 16(1)"/>
      <sheetName val="Le Thi_Nhan M.M (12)"/>
      <sheetName val="Xuly_DTHU"/>
      <sheetName val="NKC"/>
      <sheetName val="KKKKKKKK"/>
      <sheetName val="t-h HA THE"/>
      <sheetName val="#REF!"/>
      <sheetName val="Mau mo)"/>
      <sheetName val="28-8____________㢈ȣ__x0004_______䴀ȣ___"/>
      <sheetName val="[SOKT-Q3CT.xls}KQHDKD"/>
      <sheetName val="_SOKT-Q3CT.xls}KQHDKD"/>
      <sheetName val="Le2__ Hoa 25(2)"/>
      <sheetName val="Phung_Thi_HIen_18(2 "/>
      <sheetName val="H/ang_Van_Chuong_22(2)1"/>
      <sheetName val="Le_Tat_Ve_M_M_(1ÿÿ1"/>
      <sheetName val="Le_ThÿÿNhan_M_M_(12)1"/>
      <sheetName val="THONG_KE1"/>
      <sheetName val="phu"/>
      <sheetName val="[SOKT-Q3CT.xls][SOKT-Q3CT.xls]C"/>
      <sheetName val="[SOKT-Q3CT.xls][SOKT-Q3CT.xls]H"/>
    </sheetNames>
    <sheetDataSet>
      <sheetData sheetId="0" refreshError="1">
        <row r="3">
          <cell r="A3" t="str">
            <v>111</v>
          </cell>
          <cell r="B3" t="str">
            <v>TiÒn mÆt - VN§</v>
          </cell>
          <cell r="C3" t="str">
            <v>Nî</v>
          </cell>
        </row>
        <row r="4">
          <cell r="A4" t="str">
            <v>1121</v>
          </cell>
          <cell r="B4" t="str">
            <v>TiÒn göi ng©n hµng - VN§</v>
          </cell>
          <cell r="C4" t="str">
            <v>Nî</v>
          </cell>
        </row>
        <row r="5">
          <cell r="A5" t="str">
            <v>1122</v>
          </cell>
          <cell r="B5" t="str">
            <v>TiÒn göi ng©n hµng - ngo¹i tÖ</v>
          </cell>
          <cell r="C5" t="str">
            <v>Nî</v>
          </cell>
        </row>
        <row r="6">
          <cell r="A6" t="str">
            <v>131</v>
          </cell>
          <cell r="B6" t="str">
            <v>ph¶i thu kh¸ch hµng</v>
          </cell>
          <cell r="C6" t="str">
            <v>Nî</v>
          </cell>
        </row>
        <row r="7">
          <cell r="A7" t="str">
            <v>133</v>
          </cell>
          <cell r="B7" t="str">
            <v>ThuÕ GTGT ®­îc khÊu trõ</v>
          </cell>
          <cell r="C7" t="str">
            <v>Nî</v>
          </cell>
        </row>
        <row r="8">
          <cell r="A8" t="str">
            <v>136</v>
          </cell>
          <cell r="B8" t="str">
            <v xml:space="preserve">Ph¶i thu néi bé </v>
          </cell>
          <cell r="C8" t="str">
            <v>Nî</v>
          </cell>
        </row>
        <row r="9">
          <cell r="A9" t="str">
            <v>138</v>
          </cell>
          <cell r="B9" t="str">
            <v>Ph¶i thu kh¸c</v>
          </cell>
          <cell r="C9" t="str">
            <v>Nî</v>
          </cell>
        </row>
        <row r="10">
          <cell r="A10" t="str">
            <v>141</v>
          </cell>
          <cell r="B10" t="str">
            <v>T¹m øng</v>
          </cell>
          <cell r="C10" t="str">
            <v>Nî</v>
          </cell>
        </row>
        <row r="11">
          <cell r="A11" t="str">
            <v>142</v>
          </cell>
          <cell r="B11" t="str">
            <v>Chi phÝ chê ph©n bæ</v>
          </cell>
          <cell r="C11" t="str">
            <v>Nî</v>
          </cell>
        </row>
        <row r="12">
          <cell r="A12" t="str">
            <v>144</v>
          </cell>
          <cell r="B12" t="str">
            <v>ThÕ chÊp ký quü ký c­îc</v>
          </cell>
          <cell r="C12" t="str">
            <v>Nî</v>
          </cell>
        </row>
        <row r="13">
          <cell r="A13" t="str">
            <v>152</v>
          </cell>
          <cell r="B13" t="str">
            <v>Nguyªn liÖu, vËt liÖu</v>
          </cell>
          <cell r="C13" t="str">
            <v>Nî</v>
          </cell>
        </row>
        <row r="14">
          <cell r="A14" t="str">
            <v>153</v>
          </cell>
          <cell r="B14" t="str">
            <v>C«ng cô, dông cô</v>
          </cell>
          <cell r="C14" t="str">
            <v>Nî</v>
          </cell>
        </row>
        <row r="15">
          <cell r="A15" t="str">
            <v>154</v>
          </cell>
          <cell r="B15" t="str">
            <v xml:space="preserve">Chi phÝ SXKD dë dang </v>
          </cell>
          <cell r="C15" t="str">
            <v>Nî</v>
          </cell>
        </row>
        <row r="16">
          <cell r="A16" t="str">
            <v>155</v>
          </cell>
          <cell r="B16" t="str">
            <v>Thµnh phÈm</v>
          </cell>
          <cell r="C16" t="str">
            <v>Nî</v>
          </cell>
        </row>
        <row r="17">
          <cell r="A17" t="str">
            <v>156</v>
          </cell>
          <cell r="B17" t="str">
            <v>Hµng ho¸</v>
          </cell>
          <cell r="C17" t="str">
            <v>Nî</v>
          </cell>
        </row>
        <row r="18">
          <cell r="A18" t="str">
            <v>211</v>
          </cell>
          <cell r="B18" t="str">
            <v>Tµi s¶n cè ®Þnh h÷u h×nh</v>
          </cell>
          <cell r="C18" t="str">
            <v>Nî</v>
          </cell>
        </row>
        <row r="19">
          <cell r="A19" t="str">
            <v>214</v>
          </cell>
          <cell r="B19" t="str">
            <v xml:space="preserve">Hao mßn TSC§ </v>
          </cell>
          <cell r="C19" t="str">
            <v>Cã</v>
          </cell>
        </row>
        <row r="20">
          <cell r="A20" t="str">
            <v>311</v>
          </cell>
          <cell r="B20" t="str">
            <v>Vay ng¾n h¹n</v>
          </cell>
          <cell r="C20" t="str">
            <v>Cã</v>
          </cell>
        </row>
        <row r="21">
          <cell r="A21" t="str">
            <v>331</v>
          </cell>
          <cell r="B21" t="str">
            <v>Ph¶i tr¶ ng­êi b¸n</v>
          </cell>
          <cell r="C21" t="str">
            <v>Cã</v>
          </cell>
        </row>
        <row r="22">
          <cell r="A22" t="str">
            <v>133</v>
          </cell>
          <cell r="B22" t="str">
            <v>ThuÕ GTGT ®­îc khÊu trõ</v>
          </cell>
          <cell r="C22" t="str">
            <v>Nî</v>
          </cell>
        </row>
        <row r="23">
          <cell r="A23" t="str">
            <v>3331</v>
          </cell>
          <cell r="B23" t="str">
            <v>ThuÕ gi¸ trÞ gia t¨ng ph¶i nép</v>
          </cell>
          <cell r="C23" t="str">
            <v>Cã</v>
          </cell>
        </row>
        <row r="24">
          <cell r="A24" t="str">
            <v>3333</v>
          </cell>
          <cell r="B24" t="str">
            <v>ThuÕ nhËp khÈu</v>
          </cell>
          <cell r="C24" t="str">
            <v>Cã</v>
          </cell>
        </row>
        <row r="25">
          <cell r="A25" t="str">
            <v>3337</v>
          </cell>
          <cell r="B25" t="str">
            <v>ThuÕ nhµ ®Êt, tiÒn thuª ®Êt</v>
          </cell>
          <cell r="C25" t="str">
            <v>Cã</v>
          </cell>
        </row>
        <row r="26">
          <cell r="A26" t="str">
            <v>3338</v>
          </cell>
          <cell r="B26" t="str">
            <v>C¸c lo¹i thuÕ kh¸c</v>
          </cell>
          <cell r="C26" t="str">
            <v>Cã</v>
          </cell>
        </row>
        <row r="27">
          <cell r="A27" t="str">
            <v>334</v>
          </cell>
          <cell r="B27" t="str">
            <v>Ph¶i tr¶ c«ng nh©n viªn</v>
          </cell>
          <cell r="C27" t="str">
            <v>Cã</v>
          </cell>
        </row>
        <row r="28">
          <cell r="A28" t="str">
            <v>336</v>
          </cell>
          <cell r="B28" t="str">
            <v>Ph¶i tr¶ néi bé</v>
          </cell>
          <cell r="C28" t="str">
            <v>Cã</v>
          </cell>
        </row>
        <row r="29">
          <cell r="A29" t="str">
            <v>3382</v>
          </cell>
          <cell r="B29" t="str">
            <v>Kinh phÝ c«ng ®oµn</v>
          </cell>
          <cell r="C29" t="str">
            <v>Cã</v>
          </cell>
        </row>
        <row r="30">
          <cell r="A30" t="str">
            <v>3383</v>
          </cell>
          <cell r="B30" t="str">
            <v>B¶o hiÓm x· héi</v>
          </cell>
          <cell r="C30" t="str">
            <v>Cã</v>
          </cell>
        </row>
        <row r="31">
          <cell r="A31" t="str">
            <v>3384</v>
          </cell>
          <cell r="B31" t="str">
            <v>B¶o hiÓm YTÕ</v>
          </cell>
          <cell r="C31" t="str">
            <v>Cã</v>
          </cell>
        </row>
        <row r="32">
          <cell r="A32" t="str">
            <v>3388</v>
          </cell>
          <cell r="B32" t="str">
            <v>Ph¶i tr¶, ph¶i nép kh¸c</v>
          </cell>
          <cell r="C32" t="str">
            <v>Cã</v>
          </cell>
        </row>
        <row r="33">
          <cell r="A33" t="str">
            <v>341</v>
          </cell>
          <cell r="B33" t="str">
            <v>Vay dµi h¹n</v>
          </cell>
          <cell r="C33" t="str">
            <v>Cã</v>
          </cell>
        </row>
        <row r="34">
          <cell r="A34" t="str">
            <v>411</v>
          </cell>
          <cell r="B34" t="str">
            <v>Nguån vèn kinh doanh</v>
          </cell>
          <cell r="C34" t="str">
            <v>Cã</v>
          </cell>
        </row>
        <row r="35">
          <cell r="A35" t="str">
            <v>412</v>
          </cell>
          <cell r="B35" t="str">
            <v>chªnh lÖch ®¸nh gi¸ tµI s¶n</v>
          </cell>
          <cell r="C35" t="str">
            <v>L</v>
          </cell>
        </row>
        <row r="36">
          <cell r="A36" t="str">
            <v>413</v>
          </cell>
          <cell r="B36" t="str">
            <v>Chªnh lÖch tû gi¸</v>
          </cell>
          <cell r="C36" t="str">
            <v>L</v>
          </cell>
        </row>
        <row r="37">
          <cell r="A37" t="str">
            <v>421</v>
          </cell>
          <cell r="B37" t="str">
            <v xml:space="preserve">L·i /lç ch­a ph©n phèi </v>
          </cell>
          <cell r="C37" t="str">
            <v>L</v>
          </cell>
        </row>
        <row r="38">
          <cell r="A38" t="str">
            <v>511</v>
          </cell>
          <cell r="B38" t="str">
            <v>Doanh thu b¸n s¶n phÈm</v>
          </cell>
          <cell r="C38" t="str">
            <v>Cã</v>
          </cell>
        </row>
        <row r="39">
          <cell r="A39" t="str">
            <v>531</v>
          </cell>
          <cell r="B39" t="str">
            <v>Gi¶m gi¸ hµng b¸n</v>
          </cell>
          <cell r="C39" t="str">
            <v>Cã</v>
          </cell>
        </row>
        <row r="40">
          <cell r="A40" t="str">
            <v>532</v>
          </cell>
          <cell r="B40" t="str">
            <v>Hµng b¸n bÞ tr¶ l¹i</v>
          </cell>
          <cell r="C40" t="str">
            <v>Cã</v>
          </cell>
        </row>
        <row r="41">
          <cell r="A41" t="str">
            <v>621</v>
          </cell>
          <cell r="B41" t="str">
            <v>Chi phÝ NVLiÖu trùc tiÕp</v>
          </cell>
          <cell r="C41" t="str">
            <v>Nî</v>
          </cell>
        </row>
        <row r="42">
          <cell r="A42" t="str">
            <v>622</v>
          </cell>
          <cell r="B42" t="str">
            <v>Chi phÝ nh©n c«ng trùc tiÕp</v>
          </cell>
          <cell r="C42" t="str">
            <v>Nî</v>
          </cell>
        </row>
        <row r="43">
          <cell r="A43" t="str">
            <v>627</v>
          </cell>
          <cell r="B43" t="str">
            <v xml:space="preserve">Chi phÝ s¶n xuÊt chung </v>
          </cell>
          <cell r="C43" t="str">
            <v>Nî</v>
          </cell>
        </row>
        <row r="44">
          <cell r="A44" t="str">
            <v>632</v>
          </cell>
          <cell r="B44" t="str">
            <v>Gi¸ vèn b¸n hµng</v>
          </cell>
          <cell r="C44" t="str">
            <v>Nî</v>
          </cell>
        </row>
        <row r="45">
          <cell r="A45" t="str">
            <v>641</v>
          </cell>
          <cell r="B45" t="str">
            <v xml:space="preserve">Chi phÝ b¸n hµng </v>
          </cell>
          <cell r="C45" t="str">
            <v>Nî</v>
          </cell>
        </row>
        <row r="46">
          <cell r="A46" t="str">
            <v>642</v>
          </cell>
          <cell r="B46" t="str">
            <v>Chi phÝ qu¶n lý doanh nghiÖp</v>
          </cell>
          <cell r="C46" t="str">
            <v>Nî</v>
          </cell>
        </row>
        <row r="47">
          <cell r="A47" t="str">
            <v>711</v>
          </cell>
          <cell r="B47" t="str">
            <v>Thu nhËp ho¹t ®éng tµi chÝnh</v>
          </cell>
          <cell r="C47" t="str">
            <v>Cã</v>
          </cell>
        </row>
        <row r="48">
          <cell r="A48" t="str">
            <v>721</v>
          </cell>
          <cell r="B48" t="str">
            <v>Thu nhËp bÊt th­êng</v>
          </cell>
          <cell r="C48" t="str">
            <v>Cã</v>
          </cell>
        </row>
        <row r="49">
          <cell r="A49" t="str">
            <v>811</v>
          </cell>
          <cell r="B49" t="str">
            <v>Chi phÝ ho¹t ®éng tµi chÝnh</v>
          </cell>
          <cell r="C49" t="str">
            <v>Nî</v>
          </cell>
        </row>
        <row r="50">
          <cell r="A50" t="str">
            <v>821</v>
          </cell>
          <cell r="B50" t="str">
            <v>Chi phÝ ho¹t ®éng tµi chÝnh</v>
          </cell>
          <cell r="C50" t="str">
            <v>Nî</v>
          </cell>
        </row>
        <row r="51">
          <cell r="A51" t="str">
            <v>911</v>
          </cell>
          <cell r="B51" t="str">
            <v>X¸c ®Þnh kÕt qu¶ kinh doanh</v>
          </cell>
          <cell r="C51" t="str">
            <v>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sheetData sheetId="514"/>
      <sheetData sheetId="515"/>
      <sheetData sheetId="516"/>
      <sheetData sheetId="517"/>
      <sheetData sheetId="518"/>
      <sheetData sheetId="519"/>
      <sheetData sheetId="520"/>
      <sheetData sheetId="521" refreshError="1"/>
      <sheetData sheetId="522"/>
      <sheetData sheetId="523"/>
      <sheetData sheetId="524"/>
      <sheetData sheetId="525"/>
      <sheetData sheetId="526" refreshError="1"/>
      <sheetData sheetId="527" refreshError="1"/>
      <sheetData sheetId="528"/>
      <sheetData sheetId="529" refreshError="1"/>
      <sheetData sheetId="530" refreshError="1"/>
      <sheetData sheetId="531"/>
      <sheetData sheetId="532" refreshError="1"/>
      <sheetData sheetId="533" refreshError="1"/>
      <sheetData sheetId="534" refreshError="1"/>
      <sheetData sheetId="535" refreshError="1"/>
      <sheetData sheetId="536"/>
      <sheetData sheetId="537"/>
      <sheetData sheetId="538"/>
      <sheetData sheetId="539"/>
      <sheetData sheetId="540"/>
      <sheetData sheetId="541" refreshError="1"/>
      <sheetData sheetId="542" refreshError="1"/>
      <sheetData sheetId="543" refreshError="1"/>
    </sheetDataSet>
  </externalBook>
</externalLink>
</file>

<file path=xl/externalLinks/externalLink2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3285"/>
      <sheetName val="248-35 (3)"/>
      <sheetName val="TN3982 (SCL)"/>
      <sheetName val="DG3983"/>
      <sheetName val="dongia"/>
      <sheetName val="3983"/>
      <sheetName val="3285"/>
      <sheetName val="DG248"/>
      <sheetName val="gtrinh"/>
      <sheetName val="Cuoc89"/>
      <sheetName val="DGTN"/>
      <sheetName val="DGXLD"/>
      <sheetName val="DGVT"/>
      <sheetName val="DGBT"/>
    </sheetNames>
    <sheetDataSet>
      <sheetData sheetId="0"/>
      <sheetData sheetId="1" refreshError="1"/>
      <sheetData sheetId="2" refreshError="1"/>
      <sheetData sheetId="3" refreshError="1"/>
      <sheetData sheetId="4" refreshError="1"/>
      <sheetData sheetId="5"/>
      <sheetData sheetId="6" refreshError="1"/>
      <sheetData sheetId="7"/>
      <sheetData sheetId="8"/>
      <sheetData sheetId="9"/>
      <sheetData sheetId="10" refreshError="1"/>
      <sheetData sheetId="11" refreshError="1"/>
      <sheetData sheetId="12" refreshError="1"/>
      <sheetData sheetId="13" refreshError="1"/>
    </sheetDataSet>
  </externalBook>
</externalLink>
</file>

<file path=xl/externalLinks/externalLink2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 (2)"/>
      <sheetName val="lkbv"/>
      <sheetName val="DON GIA"/>
      <sheetName val="TONGKE3p"/>
      <sheetName val="TONGKE1P"/>
      <sheetName val="Tai khoan"/>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2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sheetName val="Xuat152"/>
      <sheetName val="N - X - T - 152"/>
      <sheetName val="Nhap152"/>
      <sheetName val="Nhap153"/>
      <sheetName val="Xuat153"/>
      <sheetName val="SO CHI TIET TUNG PX"/>
      <sheetName val="N - X - T - 153"/>
      <sheetName val="BKE8 - 152"/>
      <sheetName val="BKE8 - 153"/>
      <sheetName val="Sheet11"/>
      <sheetName val="Sheet12"/>
      <sheetName val="Sheet13"/>
      <sheetName val="Sheet14"/>
      <sheetName val="Sheet15"/>
      <sheetName val="Sheet16"/>
      <sheetName val="Sheet17"/>
      <sheetName val="Sheet18"/>
      <sheetName val="Sheet19"/>
      <sheetName val="Sheet20"/>
      <sheetName val="Sheet21"/>
      <sheetName val="00000000"/>
      <sheetName val="XL4Poppy"/>
      <sheetName val="Sheet1"/>
      <sheetName val="XL4Test5"/>
      <sheetName val="DI-ESTI"/>
      <sheetName val="dmuc"/>
    </sheetNames>
    <sheetDataSet>
      <sheetData sheetId="0"/>
      <sheetData sheetId="1" refreshError="1">
        <row r="5">
          <cell r="M5" t="str">
            <v>thµnh tiÒn</v>
          </cell>
        </row>
        <row r="7">
          <cell r="M7">
            <v>4086288</v>
          </cell>
        </row>
        <row r="8">
          <cell r="M8">
            <v>24741844</v>
          </cell>
        </row>
        <row r="9">
          <cell r="M9">
            <v>0</v>
          </cell>
        </row>
        <row r="10">
          <cell r="M10">
            <v>22531250</v>
          </cell>
        </row>
        <row r="11">
          <cell r="M11">
            <v>7547225.0000000009</v>
          </cell>
        </row>
        <row r="12">
          <cell r="M12">
            <v>38797500</v>
          </cell>
        </row>
        <row r="13">
          <cell r="M13">
            <v>9526825</v>
          </cell>
        </row>
        <row r="14">
          <cell r="M14">
            <v>109011875</v>
          </cell>
        </row>
        <row r="15">
          <cell r="M15">
            <v>15331295.000000002</v>
          </cell>
        </row>
        <row r="16">
          <cell r="M16">
            <v>5390000</v>
          </cell>
        </row>
        <row r="17">
          <cell r="M17">
            <v>7176050</v>
          </cell>
        </row>
        <row r="18">
          <cell r="M18">
            <v>17500000</v>
          </cell>
        </row>
        <row r="19">
          <cell r="M19">
            <v>261640152</v>
          </cell>
        </row>
        <row r="20">
          <cell r="M20">
            <v>261640152</v>
          </cell>
        </row>
        <row r="21">
          <cell r="M21">
            <v>24093000</v>
          </cell>
        </row>
        <row r="22">
          <cell r="M22">
            <v>183815847</v>
          </cell>
        </row>
        <row r="23">
          <cell r="M23">
            <v>29888000</v>
          </cell>
        </row>
        <row r="24">
          <cell r="M24">
            <v>35109375</v>
          </cell>
        </row>
        <row r="25">
          <cell r="M25">
            <v>6543285.0000000009</v>
          </cell>
        </row>
        <row r="26">
          <cell r="M26">
            <v>61464375.000000007</v>
          </cell>
        </row>
        <row r="27">
          <cell r="M27">
            <v>14949514.999999996</v>
          </cell>
        </row>
        <row r="28">
          <cell r="M28">
            <v>11812500</v>
          </cell>
        </row>
        <row r="29">
          <cell r="M29">
            <v>12683580</v>
          </cell>
        </row>
        <row r="30">
          <cell r="M30">
            <v>36120000</v>
          </cell>
        </row>
        <row r="31">
          <cell r="M31">
            <v>7600250</v>
          </cell>
        </row>
        <row r="32">
          <cell r="M32">
            <v>0</v>
          </cell>
        </row>
        <row r="33">
          <cell r="M33">
            <v>424079727</v>
          </cell>
        </row>
        <row r="34">
          <cell r="M34">
            <v>0</v>
          </cell>
        </row>
        <row r="35">
          <cell r="M35">
            <v>37206000</v>
          </cell>
        </row>
        <row r="36">
          <cell r="M36">
            <v>0</v>
          </cell>
        </row>
        <row r="37">
          <cell r="M37">
            <v>0</v>
          </cell>
        </row>
        <row r="38">
          <cell r="M38">
            <v>0</v>
          </cell>
        </row>
        <row r="39">
          <cell r="M39">
            <v>0</v>
          </cell>
        </row>
        <row r="40">
          <cell r="M40">
            <v>0</v>
          </cell>
        </row>
        <row r="41">
          <cell r="M41">
            <v>0</v>
          </cell>
        </row>
        <row r="42">
          <cell r="M42">
            <v>0</v>
          </cell>
        </row>
        <row r="43">
          <cell r="M43">
            <v>0</v>
          </cell>
        </row>
        <row r="44">
          <cell r="M44">
            <v>23010000</v>
          </cell>
        </row>
        <row r="47">
          <cell r="M47">
            <v>0</v>
          </cell>
        </row>
        <row r="48">
          <cell r="M48">
            <v>0</v>
          </cell>
        </row>
        <row r="49">
          <cell r="M49">
            <v>0</v>
          </cell>
        </row>
        <row r="50">
          <cell r="M50">
            <v>0</v>
          </cell>
        </row>
        <row r="51">
          <cell r="M51">
            <v>14043750</v>
          </cell>
        </row>
        <row r="52">
          <cell r="M52">
            <v>3666250.0000000005</v>
          </cell>
        </row>
        <row r="53">
          <cell r="M53">
            <v>10959375</v>
          </cell>
        </row>
        <row r="54">
          <cell r="M54">
            <v>16003750</v>
          </cell>
        </row>
        <row r="55">
          <cell r="M55">
            <v>2187500</v>
          </cell>
        </row>
        <row r="56">
          <cell r="M56">
            <v>10442390</v>
          </cell>
        </row>
        <row r="57">
          <cell r="M57">
            <v>12271875</v>
          </cell>
        </row>
        <row r="58">
          <cell r="M58">
            <v>8565305</v>
          </cell>
        </row>
        <row r="59">
          <cell r="M59">
            <v>4375000</v>
          </cell>
        </row>
        <row r="60">
          <cell r="M60">
            <v>10399970</v>
          </cell>
        </row>
        <row r="61">
          <cell r="M61">
            <v>494958015</v>
          </cell>
        </row>
        <row r="62">
          <cell r="M62">
            <v>82280500</v>
          </cell>
        </row>
        <row r="63">
          <cell r="M63">
            <v>95048640</v>
          </cell>
        </row>
        <row r="64">
          <cell r="M64">
            <v>105627356</v>
          </cell>
        </row>
        <row r="65">
          <cell r="M65">
            <v>66625096</v>
          </cell>
        </row>
        <row r="66">
          <cell r="M66">
            <v>8085570</v>
          </cell>
        </row>
        <row r="67">
          <cell r="M67">
            <v>10187818</v>
          </cell>
        </row>
        <row r="68">
          <cell r="M68">
            <v>33110350</v>
          </cell>
        </row>
        <row r="69">
          <cell r="M69">
            <v>1049054510</v>
          </cell>
        </row>
        <row r="70">
          <cell r="M70">
            <v>1734774389</v>
          </cell>
        </row>
        <row r="71">
          <cell r="M71">
            <v>0</v>
          </cell>
        </row>
        <row r="72">
          <cell r="M72">
            <v>72946961.931999981</v>
          </cell>
        </row>
        <row r="73">
          <cell r="M73">
            <v>100800</v>
          </cell>
        </row>
        <row r="74">
          <cell r="M74">
            <v>228600</v>
          </cell>
        </row>
        <row r="75">
          <cell r="M75">
            <v>156800</v>
          </cell>
        </row>
        <row r="76">
          <cell r="M76">
            <v>203200</v>
          </cell>
        </row>
        <row r="77">
          <cell r="M77">
            <v>168000</v>
          </cell>
        </row>
        <row r="78">
          <cell r="M78">
            <v>311150</v>
          </cell>
        </row>
        <row r="79">
          <cell r="M79">
            <v>381329.15039999998</v>
          </cell>
        </row>
        <row r="80">
          <cell r="M80">
            <v>419100</v>
          </cell>
        </row>
        <row r="81">
          <cell r="M81">
            <v>20900</v>
          </cell>
        </row>
        <row r="82">
          <cell r="M82">
            <v>221200</v>
          </cell>
        </row>
        <row r="83">
          <cell r="M83">
            <v>476250</v>
          </cell>
        </row>
        <row r="84">
          <cell r="M84">
            <v>98000</v>
          </cell>
        </row>
        <row r="85">
          <cell r="M85">
            <v>234950</v>
          </cell>
        </row>
        <row r="86">
          <cell r="M86">
            <v>308000</v>
          </cell>
        </row>
        <row r="87">
          <cell r="M87">
            <v>508000</v>
          </cell>
        </row>
        <row r="88">
          <cell r="M88">
            <v>40444.000800000002</v>
          </cell>
        </row>
        <row r="89">
          <cell r="M89">
            <v>44450</v>
          </cell>
        </row>
        <row r="90">
          <cell r="M90">
            <v>128799.99999999999</v>
          </cell>
        </row>
        <row r="91">
          <cell r="M91">
            <v>298450</v>
          </cell>
        </row>
        <row r="92">
          <cell r="M92">
            <v>358218.2928</v>
          </cell>
        </row>
        <row r="93">
          <cell r="M93">
            <v>400050</v>
          </cell>
        </row>
        <row r="94">
          <cell r="M94">
            <v>75600</v>
          </cell>
        </row>
        <row r="95">
          <cell r="M95">
            <v>171450</v>
          </cell>
        </row>
        <row r="96">
          <cell r="M96">
            <v>207200</v>
          </cell>
        </row>
        <row r="97">
          <cell r="M97">
            <v>285750</v>
          </cell>
        </row>
        <row r="98">
          <cell r="M98">
            <v>128799.99999999999</v>
          </cell>
        </row>
        <row r="99">
          <cell r="M99">
            <v>146050</v>
          </cell>
        </row>
        <row r="100">
          <cell r="M100">
            <v>22400</v>
          </cell>
        </row>
        <row r="101">
          <cell r="M101">
            <v>50800</v>
          </cell>
        </row>
        <row r="102">
          <cell r="M102">
            <v>439106.29440000001</v>
          </cell>
        </row>
        <row r="103">
          <cell r="M103">
            <v>482600</v>
          </cell>
        </row>
        <row r="104">
          <cell r="M104">
            <v>41800</v>
          </cell>
        </row>
        <row r="105">
          <cell r="M105">
            <v>240800</v>
          </cell>
        </row>
        <row r="106">
          <cell r="M106">
            <v>552450</v>
          </cell>
        </row>
        <row r="107">
          <cell r="M107">
            <v>20900</v>
          </cell>
        </row>
        <row r="108">
          <cell r="M108">
            <v>302400</v>
          </cell>
        </row>
        <row r="109">
          <cell r="M109">
            <v>635000</v>
          </cell>
        </row>
        <row r="110">
          <cell r="M110">
            <v>83600</v>
          </cell>
        </row>
        <row r="111">
          <cell r="M111">
            <v>28000</v>
          </cell>
        </row>
        <row r="112">
          <cell r="M112">
            <v>63500</v>
          </cell>
        </row>
        <row r="113">
          <cell r="M113">
            <v>207200</v>
          </cell>
        </row>
        <row r="114">
          <cell r="M114">
            <v>330200</v>
          </cell>
        </row>
        <row r="115">
          <cell r="M115">
            <v>120400</v>
          </cell>
        </row>
        <row r="116">
          <cell r="M116">
            <v>254000</v>
          </cell>
        </row>
        <row r="117">
          <cell r="M117">
            <v>485328.00959999993</v>
          </cell>
        </row>
        <row r="118">
          <cell r="M118">
            <v>533400</v>
          </cell>
        </row>
        <row r="119">
          <cell r="M119">
            <v>154000</v>
          </cell>
        </row>
        <row r="120">
          <cell r="M120">
            <v>349250</v>
          </cell>
        </row>
        <row r="121">
          <cell r="M121">
            <v>361200</v>
          </cell>
        </row>
        <row r="122">
          <cell r="M122">
            <v>615950</v>
          </cell>
        </row>
        <row r="123">
          <cell r="M123">
            <v>179200</v>
          </cell>
        </row>
        <row r="124">
          <cell r="M124">
            <v>381000</v>
          </cell>
        </row>
        <row r="125">
          <cell r="M125">
            <v>521920.20079999999</v>
          </cell>
        </row>
        <row r="126">
          <cell r="M126">
            <v>558800</v>
          </cell>
        </row>
        <row r="127">
          <cell r="M127">
            <v>140000</v>
          </cell>
        </row>
        <row r="128">
          <cell r="M128">
            <v>311150</v>
          </cell>
        </row>
        <row r="129">
          <cell r="M129">
            <v>20900</v>
          </cell>
        </row>
        <row r="130">
          <cell r="M130">
            <v>338800</v>
          </cell>
        </row>
        <row r="131">
          <cell r="M131">
            <v>704850</v>
          </cell>
        </row>
        <row r="132">
          <cell r="M132">
            <v>41800</v>
          </cell>
        </row>
        <row r="133">
          <cell r="M133">
            <v>280000</v>
          </cell>
        </row>
        <row r="134">
          <cell r="M134">
            <v>508000</v>
          </cell>
        </row>
        <row r="135">
          <cell r="M135">
            <v>165200</v>
          </cell>
        </row>
        <row r="136">
          <cell r="M136">
            <v>355600</v>
          </cell>
        </row>
        <row r="137">
          <cell r="M137">
            <v>408291.81759999995</v>
          </cell>
        </row>
        <row r="138">
          <cell r="M138">
            <v>457200</v>
          </cell>
        </row>
        <row r="139">
          <cell r="M139">
            <v>41800</v>
          </cell>
        </row>
        <row r="140">
          <cell r="M140">
            <v>145600</v>
          </cell>
        </row>
        <row r="141">
          <cell r="M141">
            <v>381000</v>
          </cell>
        </row>
        <row r="142">
          <cell r="M142">
            <v>20900</v>
          </cell>
        </row>
        <row r="143">
          <cell r="M143">
            <v>215600</v>
          </cell>
        </row>
        <row r="144">
          <cell r="M144">
            <v>400050</v>
          </cell>
        </row>
        <row r="145">
          <cell r="M145">
            <v>20900</v>
          </cell>
        </row>
        <row r="146">
          <cell r="M146">
            <v>658659.44160000002</v>
          </cell>
        </row>
        <row r="147">
          <cell r="M147">
            <v>723900</v>
          </cell>
        </row>
        <row r="148">
          <cell r="M148">
            <v>109200</v>
          </cell>
        </row>
        <row r="149">
          <cell r="M149">
            <v>247650</v>
          </cell>
        </row>
        <row r="150">
          <cell r="M150">
            <v>114950</v>
          </cell>
        </row>
        <row r="151">
          <cell r="M151">
            <v>232400.00000000003</v>
          </cell>
        </row>
        <row r="152">
          <cell r="M152">
            <v>501650</v>
          </cell>
        </row>
        <row r="153">
          <cell r="M153">
            <v>20900</v>
          </cell>
        </row>
        <row r="154">
          <cell r="M154">
            <v>277200</v>
          </cell>
        </row>
        <row r="155">
          <cell r="M155">
            <v>749300</v>
          </cell>
        </row>
        <row r="156">
          <cell r="M156">
            <v>177650</v>
          </cell>
        </row>
        <row r="157">
          <cell r="M157">
            <v>306218.86319999996</v>
          </cell>
        </row>
        <row r="158">
          <cell r="M158">
            <v>165200</v>
          </cell>
        </row>
        <row r="159">
          <cell r="M159">
            <v>374650</v>
          </cell>
        </row>
        <row r="160">
          <cell r="M160">
            <v>125400</v>
          </cell>
        </row>
        <row r="161">
          <cell r="M161">
            <v>675992.58479999995</v>
          </cell>
        </row>
        <row r="162">
          <cell r="M162">
            <v>742950</v>
          </cell>
        </row>
        <row r="163">
          <cell r="M163">
            <v>62700</v>
          </cell>
        </row>
        <row r="164">
          <cell r="M164">
            <v>235200</v>
          </cell>
        </row>
        <row r="165">
          <cell r="M165">
            <v>400050</v>
          </cell>
        </row>
        <row r="166">
          <cell r="M166">
            <v>42000</v>
          </cell>
        </row>
        <row r="167">
          <cell r="M167">
            <v>63500</v>
          </cell>
        </row>
        <row r="168">
          <cell r="M168">
            <v>317774.29199999996</v>
          </cell>
        </row>
        <row r="169">
          <cell r="M169">
            <v>349250</v>
          </cell>
        </row>
        <row r="170">
          <cell r="M170">
            <v>41800</v>
          </cell>
        </row>
        <row r="171">
          <cell r="M171">
            <v>134400</v>
          </cell>
        </row>
        <row r="172">
          <cell r="M172">
            <v>298450</v>
          </cell>
        </row>
        <row r="173">
          <cell r="M173">
            <v>193200</v>
          </cell>
        </row>
        <row r="174">
          <cell r="M174">
            <v>520700</v>
          </cell>
        </row>
        <row r="175">
          <cell r="M175">
            <v>155998.28879999998</v>
          </cell>
        </row>
        <row r="176">
          <cell r="M176">
            <v>288400</v>
          </cell>
        </row>
        <row r="177">
          <cell r="M177">
            <v>520700</v>
          </cell>
        </row>
        <row r="178">
          <cell r="M178">
            <v>462217.152</v>
          </cell>
        </row>
        <row r="179">
          <cell r="M179">
            <v>501650</v>
          </cell>
        </row>
        <row r="180">
          <cell r="M180">
            <v>148400</v>
          </cell>
        </row>
        <row r="181">
          <cell r="M181">
            <v>501650</v>
          </cell>
        </row>
        <row r="182">
          <cell r="M182">
            <v>190664.57519999999</v>
          </cell>
        </row>
        <row r="183">
          <cell r="M183">
            <v>491105.72399999999</v>
          </cell>
        </row>
        <row r="184">
          <cell r="M184">
            <v>552450</v>
          </cell>
        </row>
        <row r="185">
          <cell r="M185">
            <v>207200</v>
          </cell>
        </row>
        <row r="186">
          <cell r="M186">
            <v>412750</v>
          </cell>
        </row>
        <row r="187">
          <cell r="M187">
            <v>100800</v>
          </cell>
        </row>
        <row r="188">
          <cell r="M188">
            <v>381000</v>
          </cell>
        </row>
        <row r="189">
          <cell r="M189">
            <v>173331.432</v>
          </cell>
        </row>
        <row r="190">
          <cell r="M190">
            <v>224000</v>
          </cell>
        </row>
        <row r="191">
          <cell r="M191">
            <v>482600</v>
          </cell>
        </row>
        <row r="192">
          <cell r="M192">
            <v>145600</v>
          </cell>
        </row>
        <row r="193">
          <cell r="M193">
            <v>336550</v>
          </cell>
        </row>
        <row r="194">
          <cell r="M194">
            <v>105000</v>
          </cell>
        </row>
        <row r="195">
          <cell r="M195">
            <v>158750</v>
          </cell>
        </row>
        <row r="196">
          <cell r="M196">
            <v>265774.86239999998</v>
          </cell>
        </row>
        <row r="197">
          <cell r="M197">
            <v>86800</v>
          </cell>
        </row>
        <row r="198">
          <cell r="M198">
            <v>488950</v>
          </cell>
        </row>
        <row r="199">
          <cell r="M199">
            <v>95200</v>
          </cell>
        </row>
        <row r="200">
          <cell r="M200">
            <v>139700</v>
          </cell>
        </row>
        <row r="201">
          <cell r="M201">
            <v>20900</v>
          </cell>
        </row>
        <row r="202">
          <cell r="M202">
            <v>182000</v>
          </cell>
        </row>
        <row r="203">
          <cell r="M203">
            <v>628650</v>
          </cell>
        </row>
        <row r="204">
          <cell r="M204">
            <v>196442.28959999999</v>
          </cell>
        </row>
        <row r="205">
          <cell r="M205">
            <v>109200</v>
          </cell>
        </row>
        <row r="206">
          <cell r="M206">
            <v>254000</v>
          </cell>
        </row>
        <row r="207">
          <cell r="M207">
            <v>123200.00000000001</v>
          </cell>
        </row>
        <row r="208">
          <cell r="M208">
            <v>247650</v>
          </cell>
        </row>
        <row r="209">
          <cell r="M209">
            <v>20900</v>
          </cell>
        </row>
        <row r="210">
          <cell r="M210">
            <v>252000</v>
          </cell>
        </row>
        <row r="211">
          <cell r="M211">
            <v>558800</v>
          </cell>
        </row>
        <row r="212">
          <cell r="M212">
            <v>502661.15279999998</v>
          </cell>
        </row>
        <row r="213">
          <cell r="M213">
            <v>552450</v>
          </cell>
        </row>
        <row r="214">
          <cell r="M214">
            <v>41800</v>
          </cell>
        </row>
        <row r="215">
          <cell r="M215">
            <v>81200</v>
          </cell>
        </row>
        <row r="216">
          <cell r="M216">
            <v>476250</v>
          </cell>
        </row>
        <row r="217">
          <cell r="M217">
            <v>277330.29119999998</v>
          </cell>
        </row>
        <row r="218">
          <cell r="M218">
            <v>57777.144</v>
          </cell>
        </row>
        <row r="219">
          <cell r="M219">
            <v>63500</v>
          </cell>
        </row>
        <row r="220">
          <cell r="M220">
            <v>61600.000000000007</v>
          </cell>
        </row>
        <row r="221">
          <cell r="M221">
            <v>139700</v>
          </cell>
        </row>
        <row r="222">
          <cell r="M222">
            <v>193200</v>
          </cell>
        </row>
        <row r="223">
          <cell r="M223">
            <v>419100</v>
          </cell>
        </row>
        <row r="224">
          <cell r="M224">
            <v>104500</v>
          </cell>
        </row>
        <row r="225">
          <cell r="M225">
            <v>566216.01119999995</v>
          </cell>
        </row>
        <row r="226">
          <cell r="M226">
            <v>628650</v>
          </cell>
        </row>
        <row r="227">
          <cell r="M227">
            <v>193200</v>
          </cell>
        </row>
        <row r="228">
          <cell r="M228">
            <v>450850</v>
          </cell>
        </row>
        <row r="229">
          <cell r="M229">
            <v>126000</v>
          </cell>
        </row>
        <row r="230">
          <cell r="M230">
            <v>231108.576</v>
          </cell>
        </row>
        <row r="231">
          <cell r="M231">
            <v>539750</v>
          </cell>
        </row>
        <row r="232">
          <cell r="M232">
            <v>41800</v>
          </cell>
        </row>
        <row r="233">
          <cell r="M233">
            <v>42000</v>
          </cell>
        </row>
        <row r="234">
          <cell r="M234">
            <v>107950</v>
          </cell>
        </row>
        <row r="235">
          <cell r="M235">
            <v>641326.29839999985</v>
          </cell>
        </row>
        <row r="236">
          <cell r="M236">
            <v>723900</v>
          </cell>
        </row>
        <row r="237">
          <cell r="M237">
            <v>114950</v>
          </cell>
        </row>
        <row r="238">
          <cell r="M238">
            <v>100800</v>
          </cell>
        </row>
        <row r="239">
          <cell r="M239">
            <v>228600</v>
          </cell>
        </row>
        <row r="240">
          <cell r="M240">
            <v>142800</v>
          </cell>
        </row>
        <row r="241">
          <cell r="M241">
            <v>127109.71679999998</v>
          </cell>
        </row>
        <row r="242">
          <cell r="M242">
            <v>444500</v>
          </cell>
        </row>
        <row r="243">
          <cell r="M243">
            <v>41800</v>
          </cell>
        </row>
        <row r="244">
          <cell r="M244">
            <v>277330.29119999998</v>
          </cell>
        </row>
        <row r="245">
          <cell r="M245">
            <v>73131.48</v>
          </cell>
        </row>
        <row r="246">
          <cell r="M246">
            <v>103600</v>
          </cell>
        </row>
        <row r="247">
          <cell r="M247">
            <v>228600</v>
          </cell>
        </row>
        <row r="248">
          <cell r="M248">
            <v>421773.15119999996</v>
          </cell>
        </row>
        <row r="249">
          <cell r="M249">
            <v>469900</v>
          </cell>
        </row>
        <row r="250">
          <cell r="M250">
            <v>151200</v>
          </cell>
        </row>
        <row r="251">
          <cell r="M251">
            <v>342900</v>
          </cell>
        </row>
        <row r="252">
          <cell r="M252">
            <v>16800</v>
          </cell>
        </row>
        <row r="253">
          <cell r="M253">
            <v>30814.4768</v>
          </cell>
        </row>
        <row r="254">
          <cell r="M254">
            <v>88900</v>
          </cell>
        </row>
        <row r="255">
          <cell r="M255">
            <v>41800</v>
          </cell>
        </row>
        <row r="256">
          <cell r="M256">
            <v>145600</v>
          </cell>
        </row>
        <row r="257">
          <cell r="M257">
            <v>400050</v>
          </cell>
        </row>
        <row r="258">
          <cell r="M258">
            <v>739547.44319999998</v>
          </cell>
        </row>
        <row r="259">
          <cell r="M259">
            <v>819150</v>
          </cell>
        </row>
        <row r="260">
          <cell r="M260">
            <v>148400</v>
          </cell>
        </row>
        <row r="261">
          <cell r="M261">
            <v>336550</v>
          </cell>
        </row>
        <row r="262">
          <cell r="M262">
            <v>176400</v>
          </cell>
        </row>
        <row r="263">
          <cell r="M263">
            <v>271552.57679999998</v>
          </cell>
        </row>
        <row r="264">
          <cell r="M264">
            <v>590550</v>
          </cell>
        </row>
        <row r="265">
          <cell r="M265">
            <v>179200</v>
          </cell>
        </row>
        <row r="266">
          <cell r="M266">
            <v>400050</v>
          </cell>
        </row>
        <row r="267">
          <cell r="M267">
            <v>502661.15279999998</v>
          </cell>
        </row>
        <row r="268">
          <cell r="M268">
            <v>577850</v>
          </cell>
        </row>
        <row r="269">
          <cell r="M269">
            <v>109200</v>
          </cell>
        </row>
        <row r="270">
          <cell r="M270">
            <v>247650</v>
          </cell>
        </row>
        <row r="271">
          <cell r="M271">
            <v>10450</v>
          </cell>
        </row>
        <row r="272">
          <cell r="M272">
            <v>254800</v>
          </cell>
        </row>
        <row r="273">
          <cell r="M273">
            <v>514350</v>
          </cell>
        </row>
        <row r="274">
          <cell r="M274">
            <v>670214.8703999999</v>
          </cell>
        </row>
        <row r="275">
          <cell r="M275">
            <v>736600</v>
          </cell>
        </row>
        <row r="276">
          <cell r="M276">
            <v>159600</v>
          </cell>
        </row>
        <row r="277">
          <cell r="M277">
            <v>381000</v>
          </cell>
        </row>
        <row r="278">
          <cell r="M278">
            <v>134400</v>
          </cell>
        </row>
        <row r="279">
          <cell r="M279">
            <v>304800</v>
          </cell>
        </row>
        <row r="280">
          <cell r="M280">
            <v>257599.99999999997</v>
          </cell>
        </row>
        <row r="281">
          <cell r="M281">
            <v>552450</v>
          </cell>
        </row>
        <row r="282">
          <cell r="M282">
            <v>519994.29599999997</v>
          </cell>
        </row>
        <row r="283">
          <cell r="M283">
            <v>584200</v>
          </cell>
        </row>
        <row r="284">
          <cell r="M284">
            <v>184800</v>
          </cell>
        </row>
        <row r="285">
          <cell r="M285">
            <v>425450</v>
          </cell>
        </row>
        <row r="286">
          <cell r="M286">
            <v>109200</v>
          </cell>
        </row>
        <row r="287">
          <cell r="M287">
            <v>132887.43119999999</v>
          </cell>
        </row>
        <row r="288">
          <cell r="M288">
            <v>406400</v>
          </cell>
        </row>
        <row r="289">
          <cell r="M289">
            <v>238000</v>
          </cell>
        </row>
        <row r="290">
          <cell r="M290">
            <v>552450</v>
          </cell>
        </row>
        <row r="291">
          <cell r="M291">
            <v>168000</v>
          </cell>
        </row>
        <row r="292">
          <cell r="M292">
            <v>292100</v>
          </cell>
        </row>
        <row r="293">
          <cell r="M293">
            <v>268800</v>
          </cell>
        </row>
        <row r="294">
          <cell r="M294">
            <v>571500</v>
          </cell>
        </row>
        <row r="295">
          <cell r="M295">
            <v>165200</v>
          </cell>
        </row>
        <row r="296">
          <cell r="M296">
            <v>381000</v>
          </cell>
        </row>
        <row r="297">
          <cell r="M297">
            <v>186200</v>
          </cell>
        </row>
        <row r="298">
          <cell r="M298">
            <v>71258.3</v>
          </cell>
        </row>
        <row r="299">
          <cell r="M299">
            <v>508000</v>
          </cell>
        </row>
        <row r="300">
          <cell r="M300">
            <v>515199.99999999994</v>
          </cell>
        </row>
        <row r="301">
          <cell r="M301">
            <v>787400</v>
          </cell>
        </row>
        <row r="302">
          <cell r="M302">
            <v>221200</v>
          </cell>
        </row>
        <row r="303">
          <cell r="M303">
            <v>419100</v>
          </cell>
        </row>
        <row r="304">
          <cell r="M304">
            <v>41800</v>
          </cell>
        </row>
        <row r="305">
          <cell r="M305">
            <v>145600</v>
          </cell>
        </row>
        <row r="306">
          <cell r="M306">
            <v>330200</v>
          </cell>
        </row>
        <row r="307">
          <cell r="M307">
            <v>389200</v>
          </cell>
        </row>
        <row r="308">
          <cell r="M308">
            <v>463550</v>
          </cell>
        </row>
        <row r="309">
          <cell r="M309">
            <v>20900</v>
          </cell>
        </row>
        <row r="310">
          <cell r="M310">
            <v>602000</v>
          </cell>
        </row>
        <row r="311">
          <cell r="M311">
            <v>812800</v>
          </cell>
        </row>
        <row r="312">
          <cell r="M312">
            <v>41800</v>
          </cell>
        </row>
        <row r="313">
          <cell r="M313">
            <v>238000</v>
          </cell>
        </row>
        <row r="314">
          <cell r="M314">
            <v>431800</v>
          </cell>
        </row>
        <row r="315">
          <cell r="M315">
            <v>201600</v>
          </cell>
        </row>
        <row r="316">
          <cell r="M316">
            <v>438150</v>
          </cell>
        </row>
        <row r="317">
          <cell r="M317">
            <v>282800</v>
          </cell>
        </row>
        <row r="318">
          <cell r="M318">
            <v>635000</v>
          </cell>
        </row>
        <row r="319">
          <cell r="M319">
            <v>41800</v>
          </cell>
        </row>
        <row r="320">
          <cell r="M320">
            <v>117600</v>
          </cell>
        </row>
        <row r="321">
          <cell r="M321">
            <v>228600</v>
          </cell>
        </row>
        <row r="322">
          <cell r="M322">
            <v>313600</v>
          </cell>
        </row>
        <row r="323">
          <cell r="M323">
            <v>419100</v>
          </cell>
        </row>
        <row r="324">
          <cell r="M324">
            <v>25200</v>
          </cell>
        </row>
        <row r="325">
          <cell r="M325">
            <v>57150</v>
          </cell>
        </row>
        <row r="326">
          <cell r="M326">
            <v>142800</v>
          </cell>
        </row>
        <row r="327">
          <cell r="M327">
            <v>317500</v>
          </cell>
        </row>
        <row r="328">
          <cell r="M328">
            <v>0</v>
          </cell>
        </row>
        <row r="329">
          <cell r="M329">
            <v>24953674.379999999</v>
          </cell>
        </row>
        <row r="330">
          <cell r="M330">
            <v>257599.99999999997</v>
          </cell>
        </row>
        <row r="331">
          <cell r="M331">
            <v>603250</v>
          </cell>
        </row>
        <row r="332">
          <cell r="M332">
            <v>41800</v>
          </cell>
        </row>
        <row r="333">
          <cell r="M333">
            <v>81200</v>
          </cell>
        </row>
        <row r="334">
          <cell r="M334">
            <v>190500</v>
          </cell>
        </row>
        <row r="335">
          <cell r="M335">
            <v>41800</v>
          </cell>
        </row>
        <row r="336">
          <cell r="M336">
            <v>86800</v>
          </cell>
        </row>
        <row r="337">
          <cell r="M337">
            <v>203200</v>
          </cell>
        </row>
        <row r="338">
          <cell r="M338">
            <v>20900</v>
          </cell>
        </row>
        <row r="339">
          <cell r="M339">
            <v>246400.00000000003</v>
          </cell>
        </row>
        <row r="340">
          <cell r="M340">
            <v>539750</v>
          </cell>
        </row>
        <row r="341">
          <cell r="M341">
            <v>100800</v>
          </cell>
        </row>
        <row r="342">
          <cell r="M342">
            <v>247650</v>
          </cell>
        </row>
        <row r="343">
          <cell r="M343">
            <v>128799.99999999999</v>
          </cell>
        </row>
        <row r="344">
          <cell r="M344">
            <v>279400</v>
          </cell>
        </row>
        <row r="345">
          <cell r="M345">
            <v>20900</v>
          </cell>
        </row>
        <row r="346">
          <cell r="M346">
            <v>39200</v>
          </cell>
        </row>
        <row r="347">
          <cell r="M347">
            <v>63500</v>
          </cell>
        </row>
        <row r="348">
          <cell r="M348">
            <v>151200</v>
          </cell>
        </row>
        <row r="349">
          <cell r="M349">
            <v>355600</v>
          </cell>
        </row>
        <row r="350">
          <cell r="M350">
            <v>20900</v>
          </cell>
        </row>
        <row r="351">
          <cell r="M351">
            <v>162400</v>
          </cell>
        </row>
        <row r="352">
          <cell r="M352">
            <v>374650</v>
          </cell>
        </row>
        <row r="353">
          <cell r="M353">
            <v>10450</v>
          </cell>
        </row>
        <row r="354">
          <cell r="M354">
            <v>173600</v>
          </cell>
        </row>
        <row r="355">
          <cell r="M355">
            <v>400050</v>
          </cell>
        </row>
        <row r="356">
          <cell r="M356">
            <v>179200</v>
          </cell>
        </row>
        <row r="357">
          <cell r="M357">
            <v>412750</v>
          </cell>
        </row>
        <row r="358">
          <cell r="M358">
            <v>134400</v>
          </cell>
        </row>
        <row r="359">
          <cell r="M359">
            <v>209550</v>
          </cell>
        </row>
        <row r="360">
          <cell r="M360">
            <v>31350</v>
          </cell>
        </row>
        <row r="361">
          <cell r="M361">
            <v>117600</v>
          </cell>
        </row>
        <row r="362">
          <cell r="M362">
            <v>273050</v>
          </cell>
        </row>
        <row r="363">
          <cell r="M363">
            <v>10450</v>
          </cell>
        </row>
        <row r="364">
          <cell r="M364">
            <v>207200</v>
          </cell>
        </row>
        <row r="365">
          <cell r="M365">
            <v>469900</v>
          </cell>
        </row>
        <row r="366">
          <cell r="M366">
            <v>20900</v>
          </cell>
        </row>
        <row r="367">
          <cell r="M367">
            <v>170800</v>
          </cell>
        </row>
        <row r="368">
          <cell r="M368">
            <v>381000</v>
          </cell>
        </row>
        <row r="369">
          <cell r="M369">
            <v>41800</v>
          </cell>
        </row>
        <row r="370">
          <cell r="M370">
            <v>114799.99999999999</v>
          </cell>
        </row>
        <row r="371">
          <cell r="M371">
            <v>266700</v>
          </cell>
        </row>
        <row r="372">
          <cell r="M372">
            <v>131600</v>
          </cell>
        </row>
        <row r="373">
          <cell r="M373">
            <v>311150</v>
          </cell>
        </row>
        <row r="374">
          <cell r="M374">
            <v>20900</v>
          </cell>
        </row>
        <row r="375">
          <cell r="M375">
            <v>193200</v>
          </cell>
        </row>
        <row r="376">
          <cell r="M376">
            <v>419100</v>
          </cell>
        </row>
        <row r="377">
          <cell r="M377">
            <v>20900</v>
          </cell>
        </row>
        <row r="378">
          <cell r="M378">
            <v>61600.000000000007</v>
          </cell>
        </row>
        <row r="379">
          <cell r="M379">
            <v>127000</v>
          </cell>
        </row>
        <row r="380">
          <cell r="M380">
            <v>20900</v>
          </cell>
        </row>
        <row r="381">
          <cell r="M381">
            <v>33600</v>
          </cell>
        </row>
        <row r="382">
          <cell r="M382">
            <v>76200</v>
          </cell>
        </row>
        <row r="383">
          <cell r="M383">
            <v>151200</v>
          </cell>
        </row>
        <row r="384">
          <cell r="M384">
            <v>342900</v>
          </cell>
        </row>
        <row r="385">
          <cell r="M385">
            <v>20900</v>
          </cell>
        </row>
        <row r="386">
          <cell r="M386">
            <v>137200</v>
          </cell>
        </row>
        <row r="387">
          <cell r="M387">
            <v>298450</v>
          </cell>
        </row>
        <row r="388">
          <cell r="M388">
            <v>20900</v>
          </cell>
        </row>
        <row r="389">
          <cell r="M389">
            <v>142800</v>
          </cell>
        </row>
        <row r="390">
          <cell r="M390">
            <v>317500</v>
          </cell>
        </row>
        <row r="391">
          <cell r="M391">
            <v>112000</v>
          </cell>
        </row>
        <row r="392">
          <cell r="M392">
            <v>266700</v>
          </cell>
        </row>
        <row r="393">
          <cell r="M393">
            <v>117600</v>
          </cell>
        </row>
        <row r="394">
          <cell r="M394">
            <v>254000</v>
          </cell>
        </row>
        <row r="395">
          <cell r="M395">
            <v>86800</v>
          </cell>
        </row>
        <row r="396">
          <cell r="M396">
            <v>190500</v>
          </cell>
        </row>
        <row r="397">
          <cell r="M397">
            <v>10450</v>
          </cell>
        </row>
        <row r="398">
          <cell r="M398">
            <v>193200</v>
          </cell>
        </row>
        <row r="399">
          <cell r="M399">
            <v>425450</v>
          </cell>
        </row>
        <row r="400">
          <cell r="M400">
            <v>20900</v>
          </cell>
        </row>
        <row r="401">
          <cell r="M401">
            <v>142800</v>
          </cell>
        </row>
        <row r="402">
          <cell r="M402">
            <v>355600</v>
          </cell>
        </row>
        <row r="403">
          <cell r="M403">
            <v>20900</v>
          </cell>
        </row>
        <row r="404">
          <cell r="M404">
            <v>78400</v>
          </cell>
        </row>
        <row r="405">
          <cell r="M405">
            <v>158750</v>
          </cell>
        </row>
        <row r="406">
          <cell r="M406">
            <v>114799.99999999999</v>
          </cell>
        </row>
        <row r="407">
          <cell r="M407">
            <v>266700</v>
          </cell>
        </row>
        <row r="408">
          <cell r="M408">
            <v>117600</v>
          </cell>
        </row>
        <row r="409">
          <cell r="M409">
            <v>260350</v>
          </cell>
        </row>
        <row r="410">
          <cell r="M410">
            <v>20900</v>
          </cell>
        </row>
        <row r="411">
          <cell r="M411">
            <v>114799.99999999999</v>
          </cell>
        </row>
        <row r="412">
          <cell r="M412">
            <v>254000</v>
          </cell>
        </row>
        <row r="413">
          <cell r="M413">
            <v>41800</v>
          </cell>
        </row>
        <row r="414">
          <cell r="M414">
            <v>67200</v>
          </cell>
        </row>
        <row r="415">
          <cell r="M415">
            <v>107950</v>
          </cell>
        </row>
        <row r="416">
          <cell r="M416">
            <v>10450</v>
          </cell>
        </row>
        <row r="417">
          <cell r="M417">
            <v>117600</v>
          </cell>
        </row>
        <row r="418">
          <cell r="M418">
            <v>234950</v>
          </cell>
        </row>
        <row r="419">
          <cell r="M419">
            <v>10450</v>
          </cell>
        </row>
        <row r="420">
          <cell r="M420">
            <v>182000</v>
          </cell>
        </row>
        <row r="421">
          <cell r="M421">
            <v>381000</v>
          </cell>
        </row>
        <row r="422">
          <cell r="M422">
            <v>20900</v>
          </cell>
        </row>
        <row r="423">
          <cell r="M423">
            <v>123200.00000000001</v>
          </cell>
        </row>
        <row r="424">
          <cell r="M424">
            <v>266700</v>
          </cell>
        </row>
        <row r="425">
          <cell r="M425">
            <v>31350</v>
          </cell>
        </row>
        <row r="426">
          <cell r="M426">
            <v>137200</v>
          </cell>
        </row>
        <row r="427">
          <cell r="M427">
            <v>304800</v>
          </cell>
        </row>
        <row r="428">
          <cell r="M428">
            <v>20900</v>
          </cell>
        </row>
        <row r="429">
          <cell r="M429">
            <v>89600</v>
          </cell>
        </row>
        <row r="430">
          <cell r="M430">
            <v>177800</v>
          </cell>
        </row>
        <row r="431">
          <cell r="M431">
            <v>142800</v>
          </cell>
        </row>
        <row r="432">
          <cell r="M432">
            <v>323850</v>
          </cell>
        </row>
        <row r="433">
          <cell r="M433">
            <v>41800</v>
          </cell>
        </row>
        <row r="434">
          <cell r="M434">
            <v>67200</v>
          </cell>
        </row>
        <row r="435">
          <cell r="M435">
            <v>165100</v>
          </cell>
        </row>
        <row r="436">
          <cell r="M436">
            <v>159600</v>
          </cell>
        </row>
        <row r="437">
          <cell r="M437">
            <v>336550</v>
          </cell>
        </row>
        <row r="438">
          <cell r="M438">
            <v>10450</v>
          </cell>
        </row>
        <row r="439">
          <cell r="M439">
            <v>86800</v>
          </cell>
        </row>
        <row r="440">
          <cell r="M440">
            <v>203200</v>
          </cell>
        </row>
        <row r="441">
          <cell r="M441">
            <v>92400</v>
          </cell>
        </row>
        <row r="442">
          <cell r="M442">
            <v>203200</v>
          </cell>
        </row>
        <row r="443">
          <cell r="M443">
            <v>72800</v>
          </cell>
        </row>
        <row r="444">
          <cell r="M444">
            <v>184150</v>
          </cell>
        </row>
        <row r="445">
          <cell r="M445">
            <v>114799.99999999999</v>
          </cell>
        </row>
        <row r="446">
          <cell r="M446">
            <v>234950</v>
          </cell>
        </row>
        <row r="447">
          <cell r="M447">
            <v>20900</v>
          </cell>
        </row>
        <row r="448">
          <cell r="M448">
            <v>64399.999999999993</v>
          </cell>
        </row>
        <row r="449">
          <cell r="M449">
            <v>158750</v>
          </cell>
        </row>
        <row r="450">
          <cell r="M450">
            <v>41800</v>
          </cell>
        </row>
        <row r="451">
          <cell r="M451">
            <v>61600.000000000007</v>
          </cell>
        </row>
        <row r="452">
          <cell r="M452">
            <v>171450</v>
          </cell>
        </row>
        <row r="453">
          <cell r="M453">
            <v>2060799.9999999998</v>
          </cell>
        </row>
        <row r="454">
          <cell r="M454">
            <v>2082800</v>
          </cell>
        </row>
        <row r="455">
          <cell r="M455">
            <v>134074.38</v>
          </cell>
        </row>
        <row r="456">
          <cell r="M456">
            <v>83600</v>
          </cell>
        </row>
        <row r="457">
          <cell r="M457">
            <v>75600</v>
          </cell>
        </row>
        <row r="458">
          <cell r="M458">
            <v>196850</v>
          </cell>
        </row>
        <row r="459">
          <cell r="M459">
            <v>142800</v>
          </cell>
        </row>
        <row r="460">
          <cell r="M460">
            <v>317500</v>
          </cell>
        </row>
        <row r="461">
          <cell r="M461">
            <v>30800.000000000004</v>
          </cell>
        </row>
        <row r="462">
          <cell r="M462">
            <v>76200</v>
          </cell>
        </row>
        <row r="463">
          <cell r="M463">
            <v>47600</v>
          </cell>
        </row>
        <row r="464">
          <cell r="M464">
            <v>95250</v>
          </cell>
        </row>
        <row r="465">
          <cell r="M465">
            <v>10450</v>
          </cell>
        </row>
        <row r="466">
          <cell r="M466">
            <v>0</v>
          </cell>
        </row>
        <row r="467">
          <cell r="M467">
            <v>9171098.0336000025</v>
          </cell>
        </row>
        <row r="468">
          <cell r="M468">
            <v>224000</v>
          </cell>
        </row>
        <row r="469">
          <cell r="M469">
            <v>508000</v>
          </cell>
        </row>
        <row r="470">
          <cell r="M470">
            <v>201600</v>
          </cell>
        </row>
        <row r="471">
          <cell r="M471">
            <v>457200</v>
          </cell>
        </row>
        <row r="472">
          <cell r="M472">
            <v>104500</v>
          </cell>
        </row>
        <row r="473">
          <cell r="M473">
            <v>224000</v>
          </cell>
        </row>
        <row r="474">
          <cell r="M474">
            <v>508000</v>
          </cell>
        </row>
        <row r="475">
          <cell r="M475">
            <v>224000</v>
          </cell>
        </row>
        <row r="476">
          <cell r="M476">
            <v>508000</v>
          </cell>
        </row>
        <row r="477">
          <cell r="M477">
            <v>224000</v>
          </cell>
        </row>
        <row r="478">
          <cell r="M478">
            <v>508000</v>
          </cell>
        </row>
        <row r="479">
          <cell r="M479">
            <v>201600</v>
          </cell>
        </row>
        <row r="480">
          <cell r="M480">
            <v>495300</v>
          </cell>
        </row>
        <row r="481">
          <cell r="M481">
            <v>0</v>
          </cell>
        </row>
        <row r="482">
          <cell r="M482">
            <v>201600</v>
          </cell>
        </row>
        <row r="483">
          <cell r="M483">
            <v>749300</v>
          </cell>
        </row>
        <row r="484">
          <cell r="M484">
            <v>377477.34080000001</v>
          </cell>
        </row>
        <row r="485">
          <cell r="M485">
            <v>188738.6704</v>
          </cell>
        </row>
        <row r="486">
          <cell r="M486">
            <v>146050</v>
          </cell>
        </row>
        <row r="487">
          <cell r="M487">
            <v>377477.34080000001</v>
          </cell>
        </row>
        <row r="488">
          <cell r="M488">
            <v>104500</v>
          </cell>
        </row>
        <row r="489">
          <cell r="M489">
            <v>0</v>
          </cell>
        </row>
        <row r="490">
          <cell r="M490">
            <v>0</v>
          </cell>
        </row>
        <row r="491">
          <cell r="M491">
            <v>140000</v>
          </cell>
        </row>
        <row r="492">
          <cell r="M492">
            <v>609600</v>
          </cell>
        </row>
        <row r="493">
          <cell r="M493">
            <v>377477.34080000001</v>
          </cell>
        </row>
        <row r="494">
          <cell r="M494">
            <v>292100</v>
          </cell>
        </row>
        <row r="495">
          <cell r="M495">
            <v>377477.34080000001</v>
          </cell>
        </row>
        <row r="496">
          <cell r="M496">
            <v>292100</v>
          </cell>
        </row>
        <row r="497">
          <cell r="M497">
            <v>168000</v>
          </cell>
        </row>
        <row r="498">
          <cell r="M498">
            <v>381000</v>
          </cell>
        </row>
        <row r="499">
          <cell r="M499">
            <v>0</v>
          </cell>
        </row>
        <row r="500">
          <cell r="M500">
            <v>107071734.34559998</v>
          </cell>
        </row>
        <row r="501">
          <cell r="M501">
            <v>72452193.932400018</v>
          </cell>
        </row>
        <row r="502">
          <cell r="M502">
            <v>33600</v>
          </cell>
        </row>
        <row r="503">
          <cell r="M503">
            <v>76200</v>
          </cell>
        </row>
        <row r="504">
          <cell r="M504">
            <v>123200.00000000001</v>
          </cell>
        </row>
        <row r="505">
          <cell r="M505">
            <v>203200</v>
          </cell>
        </row>
        <row r="506">
          <cell r="M506">
            <v>126000</v>
          </cell>
        </row>
        <row r="507">
          <cell r="M507">
            <v>292100</v>
          </cell>
        </row>
        <row r="508">
          <cell r="M508">
            <v>168000</v>
          </cell>
        </row>
        <row r="509">
          <cell r="M509">
            <v>241300</v>
          </cell>
        </row>
        <row r="510">
          <cell r="M510">
            <v>142800</v>
          </cell>
        </row>
        <row r="511">
          <cell r="M511">
            <v>323850</v>
          </cell>
        </row>
        <row r="512">
          <cell r="M512">
            <v>128799.99999999999</v>
          </cell>
        </row>
        <row r="513">
          <cell r="M513">
            <v>317500</v>
          </cell>
        </row>
        <row r="514">
          <cell r="M514">
            <v>41800</v>
          </cell>
        </row>
        <row r="515">
          <cell r="M515">
            <v>200200</v>
          </cell>
        </row>
        <row r="516">
          <cell r="M516">
            <v>336550</v>
          </cell>
        </row>
        <row r="517">
          <cell r="M517">
            <v>540400</v>
          </cell>
        </row>
        <row r="518">
          <cell r="M518">
            <v>698500</v>
          </cell>
        </row>
        <row r="519">
          <cell r="M519">
            <v>125400</v>
          </cell>
        </row>
        <row r="520">
          <cell r="M520">
            <v>106400</v>
          </cell>
        </row>
        <row r="521">
          <cell r="M521">
            <v>241300</v>
          </cell>
        </row>
        <row r="522">
          <cell r="M522">
            <v>20900</v>
          </cell>
        </row>
        <row r="523">
          <cell r="M523">
            <v>142800</v>
          </cell>
        </row>
        <row r="524">
          <cell r="M524">
            <v>304800</v>
          </cell>
        </row>
        <row r="525">
          <cell r="M525">
            <v>41800</v>
          </cell>
        </row>
        <row r="526">
          <cell r="M526">
            <v>95200</v>
          </cell>
        </row>
        <row r="527">
          <cell r="M527">
            <v>184150</v>
          </cell>
        </row>
        <row r="528">
          <cell r="M528">
            <v>532000</v>
          </cell>
        </row>
        <row r="529">
          <cell r="M529">
            <v>730250</v>
          </cell>
        </row>
        <row r="530">
          <cell r="M530">
            <v>20900</v>
          </cell>
        </row>
        <row r="531">
          <cell r="M531">
            <v>210000</v>
          </cell>
        </row>
        <row r="532">
          <cell r="M532">
            <v>476250</v>
          </cell>
        </row>
        <row r="533">
          <cell r="M533">
            <v>20900</v>
          </cell>
        </row>
        <row r="534">
          <cell r="M534">
            <v>92400</v>
          </cell>
        </row>
        <row r="535">
          <cell r="M535">
            <v>196850</v>
          </cell>
        </row>
        <row r="536">
          <cell r="M536">
            <v>182000</v>
          </cell>
        </row>
        <row r="537">
          <cell r="M537">
            <v>279400</v>
          </cell>
        </row>
        <row r="538">
          <cell r="M538">
            <v>280000</v>
          </cell>
        </row>
        <row r="539">
          <cell r="M539">
            <v>531549.72479999997</v>
          </cell>
        </row>
        <row r="540">
          <cell r="M540">
            <v>901700</v>
          </cell>
        </row>
        <row r="541">
          <cell r="M541">
            <v>44800</v>
          </cell>
        </row>
        <row r="542">
          <cell r="M542">
            <v>88900</v>
          </cell>
        </row>
        <row r="543">
          <cell r="M543">
            <v>142800</v>
          </cell>
        </row>
        <row r="544">
          <cell r="M544">
            <v>266700</v>
          </cell>
        </row>
        <row r="545">
          <cell r="M545">
            <v>20900</v>
          </cell>
        </row>
        <row r="546">
          <cell r="M546">
            <v>131600</v>
          </cell>
        </row>
        <row r="547">
          <cell r="M547">
            <v>241300</v>
          </cell>
        </row>
        <row r="548">
          <cell r="M548">
            <v>20900</v>
          </cell>
        </row>
        <row r="549">
          <cell r="M549">
            <v>254800</v>
          </cell>
        </row>
        <row r="550">
          <cell r="M550">
            <v>508000</v>
          </cell>
        </row>
        <row r="551">
          <cell r="M551">
            <v>190400</v>
          </cell>
        </row>
        <row r="552">
          <cell r="M552">
            <v>431800</v>
          </cell>
        </row>
        <row r="553">
          <cell r="M553">
            <v>758806.57</v>
          </cell>
        </row>
        <row r="554">
          <cell r="M554">
            <v>825500</v>
          </cell>
        </row>
        <row r="555">
          <cell r="M555">
            <v>8400</v>
          </cell>
        </row>
        <row r="556">
          <cell r="M556">
            <v>12700</v>
          </cell>
        </row>
        <row r="557">
          <cell r="M557">
            <v>182000</v>
          </cell>
        </row>
        <row r="558">
          <cell r="M558">
            <v>400050</v>
          </cell>
        </row>
        <row r="559">
          <cell r="M559">
            <v>167200</v>
          </cell>
        </row>
        <row r="560">
          <cell r="M560">
            <v>182000</v>
          </cell>
        </row>
        <row r="561">
          <cell r="M561">
            <v>419100</v>
          </cell>
        </row>
        <row r="562">
          <cell r="M562">
            <v>745325.23499999999</v>
          </cell>
        </row>
        <row r="563">
          <cell r="M563">
            <v>812800</v>
          </cell>
        </row>
        <row r="564">
          <cell r="M564">
            <v>267400</v>
          </cell>
        </row>
        <row r="565">
          <cell r="M565">
            <v>577850</v>
          </cell>
        </row>
        <row r="566">
          <cell r="M566">
            <v>140000</v>
          </cell>
        </row>
        <row r="567">
          <cell r="M567">
            <v>317500</v>
          </cell>
        </row>
        <row r="568">
          <cell r="M568">
            <v>137200</v>
          </cell>
        </row>
        <row r="569">
          <cell r="M569">
            <v>304800</v>
          </cell>
        </row>
        <row r="570">
          <cell r="M570">
            <v>20900</v>
          </cell>
        </row>
        <row r="571">
          <cell r="M571">
            <v>170800</v>
          </cell>
        </row>
        <row r="572">
          <cell r="M572">
            <v>273050</v>
          </cell>
        </row>
        <row r="573">
          <cell r="M573">
            <v>41800</v>
          </cell>
        </row>
        <row r="574">
          <cell r="M574">
            <v>797324.66999999993</v>
          </cell>
        </row>
        <row r="575">
          <cell r="M575">
            <v>876300</v>
          </cell>
        </row>
        <row r="576">
          <cell r="M576">
            <v>41800</v>
          </cell>
        </row>
        <row r="577">
          <cell r="M577">
            <v>0</v>
          </cell>
        </row>
        <row r="578">
          <cell r="M578">
            <v>204400</v>
          </cell>
        </row>
        <row r="579">
          <cell r="M579">
            <v>476250</v>
          </cell>
        </row>
        <row r="580">
          <cell r="M580">
            <v>128799.99999999999</v>
          </cell>
        </row>
        <row r="581">
          <cell r="M581">
            <v>292100</v>
          </cell>
        </row>
        <row r="582">
          <cell r="M582">
            <v>20900</v>
          </cell>
        </row>
        <row r="583">
          <cell r="M583">
            <v>693325.79999999993</v>
          </cell>
        </row>
        <row r="584">
          <cell r="M584">
            <v>762000</v>
          </cell>
        </row>
        <row r="585">
          <cell r="M585">
            <v>52250</v>
          </cell>
        </row>
        <row r="586">
          <cell r="M586">
            <v>219800</v>
          </cell>
        </row>
        <row r="587">
          <cell r="M587">
            <v>393700</v>
          </cell>
        </row>
        <row r="588">
          <cell r="M588">
            <v>450800.00000000006</v>
          </cell>
        </row>
        <row r="589">
          <cell r="M589">
            <v>495300</v>
          </cell>
        </row>
        <row r="590">
          <cell r="M590">
            <v>41800</v>
          </cell>
        </row>
        <row r="591">
          <cell r="M591">
            <v>554660.64</v>
          </cell>
        </row>
        <row r="592">
          <cell r="M592">
            <v>609600</v>
          </cell>
        </row>
        <row r="593">
          <cell r="M593">
            <v>95200</v>
          </cell>
        </row>
        <row r="594">
          <cell r="M594">
            <v>203200</v>
          </cell>
        </row>
        <row r="595">
          <cell r="M595">
            <v>120400</v>
          </cell>
        </row>
        <row r="596">
          <cell r="M596">
            <v>260350</v>
          </cell>
        </row>
        <row r="597">
          <cell r="M597">
            <v>519994.35</v>
          </cell>
        </row>
        <row r="598">
          <cell r="M598">
            <v>571500</v>
          </cell>
        </row>
        <row r="599">
          <cell r="M599">
            <v>280000</v>
          </cell>
        </row>
        <row r="600">
          <cell r="M600">
            <v>590550</v>
          </cell>
        </row>
        <row r="601">
          <cell r="M601">
            <v>540400</v>
          </cell>
        </row>
        <row r="602">
          <cell r="M602">
            <v>590550</v>
          </cell>
        </row>
        <row r="603">
          <cell r="M603">
            <v>41800</v>
          </cell>
        </row>
        <row r="604">
          <cell r="M604">
            <v>165200</v>
          </cell>
        </row>
        <row r="605">
          <cell r="M605">
            <v>374650</v>
          </cell>
        </row>
        <row r="606">
          <cell r="M606">
            <v>10450</v>
          </cell>
        </row>
        <row r="607">
          <cell r="M607">
            <v>84000</v>
          </cell>
        </row>
        <row r="608">
          <cell r="M608">
            <v>196850</v>
          </cell>
        </row>
        <row r="609">
          <cell r="M609">
            <v>126000</v>
          </cell>
        </row>
        <row r="610">
          <cell r="M610">
            <v>190500</v>
          </cell>
        </row>
        <row r="611">
          <cell r="M611">
            <v>187600</v>
          </cell>
        </row>
        <row r="612">
          <cell r="M612">
            <v>393700</v>
          </cell>
        </row>
        <row r="613">
          <cell r="M613">
            <v>531549.78</v>
          </cell>
        </row>
        <row r="614">
          <cell r="M614">
            <v>584200</v>
          </cell>
        </row>
        <row r="615">
          <cell r="M615">
            <v>201600</v>
          </cell>
        </row>
        <row r="616">
          <cell r="M616">
            <v>457200</v>
          </cell>
        </row>
        <row r="617">
          <cell r="M617">
            <v>104500</v>
          </cell>
        </row>
        <row r="618">
          <cell r="M618">
            <v>140000</v>
          </cell>
        </row>
        <row r="619">
          <cell r="M619">
            <v>323850</v>
          </cell>
        </row>
        <row r="620">
          <cell r="M620">
            <v>62700</v>
          </cell>
        </row>
        <row r="621">
          <cell r="M621">
            <v>151200</v>
          </cell>
        </row>
        <row r="622">
          <cell r="M622">
            <v>323850</v>
          </cell>
        </row>
        <row r="623">
          <cell r="M623">
            <v>41800</v>
          </cell>
        </row>
        <row r="624">
          <cell r="M624">
            <v>571993.78499999992</v>
          </cell>
        </row>
        <row r="625">
          <cell r="M625">
            <v>628650</v>
          </cell>
        </row>
        <row r="626">
          <cell r="M626">
            <v>83600</v>
          </cell>
        </row>
        <row r="627">
          <cell r="M627">
            <v>249200</v>
          </cell>
        </row>
        <row r="628">
          <cell r="M628">
            <v>558800</v>
          </cell>
        </row>
        <row r="629">
          <cell r="M629">
            <v>104500</v>
          </cell>
        </row>
        <row r="630">
          <cell r="M630">
            <v>710658.87119999994</v>
          </cell>
        </row>
        <row r="631">
          <cell r="M631">
            <v>781050</v>
          </cell>
        </row>
        <row r="632">
          <cell r="M632">
            <v>41800</v>
          </cell>
        </row>
        <row r="633">
          <cell r="M633">
            <v>109200</v>
          </cell>
        </row>
        <row r="634">
          <cell r="M634">
            <v>247650</v>
          </cell>
        </row>
        <row r="635">
          <cell r="M635">
            <v>226800</v>
          </cell>
        </row>
        <row r="636">
          <cell r="M636">
            <v>482600</v>
          </cell>
        </row>
        <row r="637">
          <cell r="M637">
            <v>114799.99999999999</v>
          </cell>
        </row>
        <row r="638">
          <cell r="M638">
            <v>260350</v>
          </cell>
        </row>
        <row r="639">
          <cell r="M639">
            <v>84000</v>
          </cell>
        </row>
        <row r="640">
          <cell r="M640">
            <v>190500</v>
          </cell>
        </row>
        <row r="641">
          <cell r="M641">
            <v>633622.6791999999</v>
          </cell>
        </row>
        <row r="642">
          <cell r="M642">
            <v>717550</v>
          </cell>
        </row>
        <row r="643">
          <cell r="M643">
            <v>210000</v>
          </cell>
        </row>
        <row r="644">
          <cell r="M644">
            <v>469900</v>
          </cell>
        </row>
        <row r="645">
          <cell r="M645">
            <v>41800</v>
          </cell>
        </row>
        <row r="646">
          <cell r="M646">
            <v>218400</v>
          </cell>
        </row>
        <row r="647">
          <cell r="M647">
            <v>508000</v>
          </cell>
        </row>
        <row r="648">
          <cell r="M648">
            <v>20900</v>
          </cell>
        </row>
        <row r="649">
          <cell r="M649">
            <v>67200</v>
          </cell>
        </row>
        <row r="650">
          <cell r="M650">
            <v>152400</v>
          </cell>
        </row>
        <row r="651">
          <cell r="M651">
            <v>20900</v>
          </cell>
        </row>
        <row r="652">
          <cell r="M652">
            <v>502661.15279999998</v>
          </cell>
        </row>
        <row r="653">
          <cell r="M653">
            <v>552450</v>
          </cell>
        </row>
        <row r="654">
          <cell r="M654">
            <v>81200</v>
          </cell>
        </row>
        <row r="655">
          <cell r="M655">
            <v>209550</v>
          </cell>
        </row>
        <row r="656">
          <cell r="M656">
            <v>762658.30079999997</v>
          </cell>
        </row>
        <row r="657">
          <cell r="M657">
            <v>844550</v>
          </cell>
        </row>
        <row r="658">
          <cell r="M658">
            <v>134400</v>
          </cell>
        </row>
        <row r="659">
          <cell r="M659">
            <v>298450</v>
          </cell>
        </row>
        <row r="660">
          <cell r="M660">
            <v>159600</v>
          </cell>
        </row>
        <row r="661">
          <cell r="M661">
            <v>355600</v>
          </cell>
        </row>
        <row r="662">
          <cell r="M662">
            <v>235200</v>
          </cell>
        </row>
        <row r="663">
          <cell r="M663">
            <v>533400</v>
          </cell>
        </row>
        <row r="664">
          <cell r="M664">
            <v>154000</v>
          </cell>
        </row>
        <row r="665">
          <cell r="M665">
            <v>266700</v>
          </cell>
        </row>
        <row r="666">
          <cell r="M666">
            <v>618215.44079999998</v>
          </cell>
        </row>
        <row r="667">
          <cell r="M667">
            <v>679450</v>
          </cell>
        </row>
        <row r="668">
          <cell r="M668">
            <v>62700</v>
          </cell>
        </row>
        <row r="669">
          <cell r="M669">
            <v>165200</v>
          </cell>
        </row>
        <row r="670">
          <cell r="M670">
            <v>387350</v>
          </cell>
        </row>
        <row r="671">
          <cell r="M671">
            <v>201600</v>
          </cell>
        </row>
        <row r="672">
          <cell r="M672">
            <v>431800</v>
          </cell>
        </row>
        <row r="673">
          <cell r="M673">
            <v>33600</v>
          </cell>
        </row>
        <row r="674">
          <cell r="M674">
            <v>76200</v>
          </cell>
        </row>
        <row r="675">
          <cell r="M675">
            <v>226800</v>
          </cell>
        </row>
        <row r="676">
          <cell r="M676">
            <v>514350</v>
          </cell>
        </row>
        <row r="677">
          <cell r="M677">
            <v>20900</v>
          </cell>
        </row>
        <row r="678">
          <cell r="M678">
            <v>243599.99999999997</v>
          </cell>
        </row>
        <row r="679">
          <cell r="M679">
            <v>552450</v>
          </cell>
        </row>
        <row r="680">
          <cell r="M680">
            <v>83600</v>
          </cell>
        </row>
        <row r="681">
          <cell r="M681">
            <v>231000</v>
          </cell>
        </row>
        <row r="682">
          <cell r="M682">
            <v>298450</v>
          </cell>
        </row>
        <row r="683">
          <cell r="M683">
            <v>41800</v>
          </cell>
        </row>
        <row r="684">
          <cell r="M684">
            <v>190400</v>
          </cell>
        </row>
        <row r="685">
          <cell r="M685">
            <v>222250</v>
          </cell>
        </row>
        <row r="686">
          <cell r="M686">
            <v>41800</v>
          </cell>
        </row>
        <row r="687">
          <cell r="M687">
            <v>148400</v>
          </cell>
        </row>
        <row r="688">
          <cell r="M688">
            <v>336550</v>
          </cell>
        </row>
        <row r="689">
          <cell r="M689">
            <v>210000</v>
          </cell>
        </row>
        <row r="690">
          <cell r="M690">
            <v>457200</v>
          </cell>
        </row>
        <row r="691">
          <cell r="M691">
            <v>20900</v>
          </cell>
        </row>
        <row r="692">
          <cell r="M692">
            <v>126000</v>
          </cell>
        </row>
        <row r="693">
          <cell r="M693">
            <v>234950</v>
          </cell>
        </row>
        <row r="694">
          <cell r="M694">
            <v>20900</v>
          </cell>
        </row>
        <row r="695">
          <cell r="M695">
            <v>808880.01599999995</v>
          </cell>
        </row>
        <row r="696">
          <cell r="M696">
            <v>889000</v>
          </cell>
        </row>
        <row r="697">
          <cell r="M697">
            <v>41800</v>
          </cell>
        </row>
        <row r="698">
          <cell r="M698">
            <v>117600</v>
          </cell>
        </row>
        <row r="699">
          <cell r="M699">
            <v>292100</v>
          </cell>
        </row>
        <row r="700">
          <cell r="M700">
            <v>215600</v>
          </cell>
        </row>
        <row r="701">
          <cell r="M701">
            <v>469900</v>
          </cell>
        </row>
        <row r="702">
          <cell r="M702">
            <v>647104.01280000003</v>
          </cell>
        </row>
        <row r="703">
          <cell r="M703">
            <v>711200</v>
          </cell>
        </row>
        <row r="704">
          <cell r="M704">
            <v>224000</v>
          </cell>
        </row>
        <row r="705">
          <cell r="M705">
            <v>476250</v>
          </cell>
        </row>
        <row r="706">
          <cell r="M706">
            <v>274400</v>
          </cell>
        </row>
        <row r="707">
          <cell r="M707">
            <v>622300</v>
          </cell>
        </row>
        <row r="708">
          <cell r="M708">
            <v>137200</v>
          </cell>
        </row>
        <row r="709">
          <cell r="M709">
            <v>177800</v>
          </cell>
        </row>
        <row r="710">
          <cell r="M710">
            <v>20900</v>
          </cell>
        </row>
        <row r="711">
          <cell r="M711">
            <v>235200</v>
          </cell>
        </row>
        <row r="712">
          <cell r="M712">
            <v>501650</v>
          </cell>
        </row>
        <row r="713">
          <cell r="M713">
            <v>243599.99999999997</v>
          </cell>
        </row>
        <row r="714">
          <cell r="M714">
            <v>520700</v>
          </cell>
        </row>
        <row r="715">
          <cell r="M715">
            <v>710658.87119999994</v>
          </cell>
        </row>
        <row r="716">
          <cell r="M716">
            <v>781050</v>
          </cell>
        </row>
        <row r="717">
          <cell r="M717">
            <v>41800</v>
          </cell>
        </row>
        <row r="718">
          <cell r="M718">
            <v>131600</v>
          </cell>
        </row>
        <row r="719">
          <cell r="M719">
            <v>209550</v>
          </cell>
        </row>
        <row r="720">
          <cell r="M720">
            <v>252000</v>
          </cell>
        </row>
        <row r="721">
          <cell r="M721">
            <v>552450</v>
          </cell>
        </row>
        <row r="722">
          <cell r="M722">
            <v>229599.99999999997</v>
          </cell>
        </row>
        <row r="723">
          <cell r="M723">
            <v>342900</v>
          </cell>
        </row>
        <row r="724">
          <cell r="M724">
            <v>664437.15599999996</v>
          </cell>
        </row>
        <row r="725">
          <cell r="M725">
            <v>730250</v>
          </cell>
        </row>
        <row r="726">
          <cell r="M726">
            <v>20900</v>
          </cell>
        </row>
        <row r="727">
          <cell r="M727">
            <v>204400</v>
          </cell>
        </row>
        <row r="728">
          <cell r="M728">
            <v>463550</v>
          </cell>
        </row>
        <row r="729">
          <cell r="M729">
            <v>41800</v>
          </cell>
        </row>
        <row r="730">
          <cell r="M730">
            <v>84000</v>
          </cell>
        </row>
        <row r="731">
          <cell r="M731">
            <v>190500</v>
          </cell>
        </row>
        <row r="732">
          <cell r="M732">
            <v>42000</v>
          </cell>
        </row>
        <row r="733">
          <cell r="M733">
            <v>50800</v>
          </cell>
        </row>
        <row r="734">
          <cell r="M734">
            <v>207997.71840000001</v>
          </cell>
        </row>
        <row r="735">
          <cell r="M735">
            <v>228600</v>
          </cell>
        </row>
        <row r="736">
          <cell r="M736">
            <v>252000</v>
          </cell>
        </row>
        <row r="737">
          <cell r="M737">
            <v>558800</v>
          </cell>
        </row>
        <row r="738">
          <cell r="M738">
            <v>20900</v>
          </cell>
        </row>
        <row r="739">
          <cell r="M739">
            <v>103600</v>
          </cell>
        </row>
        <row r="740">
          <cell r="M740">
            <v>285750</v>
          </cell>
        </row>
        <row r="741">
          <cell r="M741">
            <v>168000</v>
          </cell>
        </row>
        <row r="742">
          <cell r="M742">
            <v>381000</v>
          </cell>
        </row>
        <row r="743">
          <cell r="M743">
            <v>41800</v>
          </cell>
        </row>
        <row r="744">
          <cell r="M744">
            <v>785769.15839999996</v>
          </cell>
        </row>
        <row r="745">
          <cell r="M745">
            <v>838200</v>
          </cell>
        </row>
        <row r="746">
          <cell r="M746">
            <v>62700</v>
          </cell>
        </row>
        <row r="747">
          <cell r="M747">
            <v>84000</v>
          </cell>
        </row>
        <row r="748">
          <cell r="M748">
            <v>190500</v>
          </cell>
        </row>
        <row r="749">
          <cell r="M749">
            <v>0</v>
          </cell>
        </row>
        <row r="750">
          <cell r="M750">
            <v>0</v>
          </cell>
        </row>
        <row r="751">
          <cell r="M751">
            <v>0</v>
          </cell>
        </row>
        <row r="752">
          <cell r="M752">
            <v>29442950</v>
          </cell>
        </row>
        <row r="753">
          <cell r="M753">
            <v>336000</v>
          </cell>
        </row>
        <row r="754">
          <cell r="M754">
            <v>558800</v>
          </cell>
        </row>
        <row r="755">
          <cell r="M755">
            <v>10450</v>
          </cell>
        </row>
        <row r="756">
          <cell r="M756">
            <v>47600</v>
          </cell>
        </row>
        <row r="757">
          <cell r="M757">
            <v>127000</v>
          </cell>
        </row>
        <row r="758">
          <cell r="M758">
            <v>22400</v>
          </cell>
        </row>
        <row r="759">
          <cell r="M759">
            <v>50800</v>
          </cell>
        </row>
        <row r="760">
          <cell r="M760">
            <v>330400</v>
          </cell>
        </row>
        <row r="761">
          <cell r="M761">
            <v>463550</v>
          </cell>
        </row>
        <row r="762">
          <cell r="M762">
            <v>148400</v>
          </cell>
        </row>
        <row r="763">
          <cell r="M763">
            <v>355600</v>
          </cell>
        </row>
        <row r="764">
          <cell r="M764">
            <v>193200</v>
          </cell>
        </row>
        <row r="765">
          <cell r="M765">
            <v>425450</v>
          </cell>
        </row>
        <row r="766">
          <cell r="M766">
            <v>299600</v>
          </cell>
        </row>
        <row r="767">
          <cell r="M767">
            <v>622300</v>
          </cell>
        </row>
        <row r="768">
          <cell r="M768">
            <v>145600</v>
          </cell>
        </row>
        <row r="769">
          <cell r="M769">
            <v>349250</v>
          </cell>
        </row>
        <row r="770">
          <cell r="M770">
            <v>103600</v>
          </cell>
        </row>
        <row r="771">
          <cell r="M771">
            <v>254000</v>
          </cell>
        </row>
        <row r="772">
          <cell r="M772">
            <v>184800</v>
          </cell>
        </row>
        <row r="773">
          <cell r="M773">
            <v>419100</v>
          </cell>
        </row>
        <row r="774">
          <cell r="M774">
            <v>95200</v>
          </cell>
        </row>
        <row r="775">
          <cell r="M775">
            <v>234950</v>
          </cell>
        </row>
        <row r="776">
          <cell r="M776">
            <v>445200</v>
          </cell>
        </row>
        <row r="777">
          <cell r="M777">
            <v>692150</v>
          </cell>
        </row>
        <row r="778">
          <cell r="M778">
            <v>145600</v>
          </cell>
        </row>
        <row r="779">
          <cell r="M779">
            <v>311150</v>
          </cell>
        </row>
        <row r="780">
          <cell r="M780">
            <v>58800</v>
          </cell>
        </row>
        <row r="781">
          <cell r="M781">
            <v>101600</v>
          </cell>
        </row>
        <row r="782">
          <cell r="M782">
            <v>95200</v>
          </cell>
        </row>
        <row r="783">
          <cell r="M783">
            <v>228600</v>
          </cell>
        </row>
        <row r="784">
          <cell r="M784">
            <v>182000</v>
          </cell>
        </row>
        <row r="785">
          <cell r="M785">
            <v>387350</v>
          </cell>
        </row>
        <row r="786">
          <cell r="M786">
            <v>165200</v>
          </cell>
        </row>
        <row r="787">
          <cell r="M787">
            <v>336550</v>
          </cell>
        </row>
        <row r="788">
          <cell r="M788">
            <v>148400</v>
          </cell>
        </row>
        <row r="789">
          <cell r="M789">
            <v>292100</v>
          </cell>
        </row>
        <row r="790">
          <cell r="M790">
            <v>179200</v>
          </cell>
        </row>
        <row r="791">
          <cell r="M791">
            <v>374650</v>
          </cell>
        </row>
        <row r="792">
          <cell r="M792">
            <v>95200</v>
          </cell>
        </row>
        <row r="793">
          <cell r="M793">
            <v>171450</v>
          </cell>
        </row>
        <row r="794">
          <cell r="M794">
            <v>207200</v>
          </cell>
        </row>
        <row r="795">
          <cell r="M795">
            <v>349250</v>
          </cell>
        </row>
        <row r="796">
          <cell r="M796">
            <v>103600</v>
          </cell>
        </row>
        <row r="797">
          <cell r="M797">
            <v>228600</v>
          </cell>
        </row>
        <row r="798">
          <cell r="M798">
            <v>302400</v>
          </cell>
        </row>
        <row r="799">
          <cell r="M799">
            <v>647700</v>
          </cell>
        </row>
        <row r="800">
          <cell r="M800">
            <v>14000</v>
          </cell>
        </row>
        <row r="801">
          <cell r="M801">
            <v>31750</v>
          </cell>
        </row>
        <row r="802">
          <cell r="M802">
            <v>386400</v>
          </cell>
        </row>
        <row r="803">
          <cell r="M803">
            <v>692150</v>
          </cell>
        </row>
        <row r="804">
          <cell r="M804">
            <v>16720</v>
          </cell>
        </row>
        <row r="805">
          <cell r="M805">
            <v>151200</v>
          </cell>
        </row>
        <row r="806">
          <cell r="M806">
            <v>336550</v>
          </cell>
        </row>
        <row r="807">
          <cell r="M807">
            <v>4180</v>
          </cell>
        </row>
        <row r="808">
          <cell r="M808">
            <v>302400</v>
          </cell>
        </row>
        <row r="809">
          <cell r="M809">
            <v>565150</v>
          </cell>
        </row>
        <row r="810">
          <cell r="M810">
            <v>159600</v>
          </cell>
        </row>
        <row r="811">
          <cell r="M811">
            <v>361950</v>
          </cell>
        </row>
        <row r="812">
          <cell r="M812">
            <v>109200</v>
          </cell>
        </row>
        <row r="813">
          <cell r="M813">
            <v>228600</v>
          </cell>
        </row>
        <row r="814">
          <cell r="M814">
            <v>187600</v>
          </cell>
        </row>
        <row r="815">
          <cell r="M815">
            <v>330200</v>
          </cell>
        </row>
        <row r="816">
          <cell r="M816">
            <v>42000</v>
          </cell>
        </row>
        <row r="817">
          <cell r="M817">
            <v>82550</v>
          </cell>
        </row>
        <row r="818">
          <cell r="M818">
            <v>4180</v>
          </cell>
        </row>
        <row r="819">
          <cell r="M819">
            <v>341600</v>
          </cell>
        </row>
        <row r="820">
          <cell r="M820">
            <v>590550</v>
          </cell>
        </row>
        <row r="821">
          <cell r="M821">
            <v>434000</v>
          </cell>
        </row>
        <row r="822">
          <cell r="M822">
            <v>812800</v>
          </cell>
        </row>
        <row r="823">
          <cell r="M823">
            <v>22400</v>
          </cell>
        </row>
        <row r="824">
          <cell r="M824">
            <v>50800</v>
          </cell>
        </row>
        <row r="825">
          <cell r="M825">
            <v>324800</v>
          </cell>
        </row>
        <row r="826">
          <cell r="M826">
            <v>571500</v>
          </cell>
        </row>
        <row r="827">
          <cell r="M827">
            <v>53200</v>
          </cell>
        </row>
        <row r="828">
          <cell r="M828">
            <v>76200</v>
          </cell>
        </row>
        <row r="829">
          <cell r="M829">
            <v>8360</v>
          </cell>
        </row>
        <row r="830">
          <cell r="M830">
            <v>137200</v>
          </cell>
        </row>
        <row r="831">
          <cell r="M831">
            <v>292100</v>
          </cell>
        </row>
        <row r="832">
          <cell r="M832">
            <v>4180</v>
          </cell>
        </row>
        <row r="833">
          <cell r="M833">
            <v>386400</v>
          </cell>
        </row>
        <row r="834">
          <cell r="M834">
            <v>742950</v>
          </cell>
        </row>
        <row r="835">
          <cell r="M835">
            <v>4180</v>
          </cell>
        </row>
        <row r="836">
          <cell r="M836">
            <v>406000</v>
          </cell>
        </row>
        <row r="837">
          <cell r="M837">
            <v>850900</v>
          </cell>
        </row>
        <row r="838">
          <cell r="M838">
            <v>2090</v>
          </cell>
        </row>
        <row r="839">
          <cell r="M839">
            <v>42000</v>
          </cell>
        </row>
        <row r="840">
          <cell r="M840">
            <v>76200</v>
          </cell>
        </row>
        <row r="841">
          <cell r="M841">
            <v>142800</v>
          </cell>
        </row>
        <row r="842">
          <cell r="M842">
            <v>285750</v>
          </cell>
        </row>
        <row r="843">
          <cell r="M843">
            <v>4180</v>
          </cell>
        </row>
        <row r="844">
          <cell r="M844">
            <v>114799.99999999999</v>
          </cell>
        </row>
        <row r="845">
          <cell r="M845">
            <v>215900</v>
          </cell>
        </row>
        <row r="846">
          <cell r="M846">
            <v>8400</v>
          </cell>
        </row>
        <row r="847">
          <cell r="M847">
            <v>19050</v>
          </cell>
        </row>
        <row r="848">
          <cell r="M848">
            <v>10450</v>
          </cell>
        </row>
        <row r="849">
          <cell r="M849">
            <v>302400</v>
          </cell>
        </row>
        <row r="850">
          <cell r="M850">
            <v>571500</v>
          </cell>
        </row>
        <row r="851">
          <cell r="M851">
            <v>6270</v>
          </cell>
        </row>
        <row r="852">
          <cell r="M852">
            <v>100800</v>
          </cell>
        </row>
        <row r="853">
          <cell r="M853">
            <v>222250</v>
          </cell>
        </row>
        <row r="854">
          <cell r="M854">
            <v>406000</v>
          </cell>
        </row>
        <row r="855">
          <cell r="M855">
            <v>666750</v>
          </cell>
        </row>
        <row r="856">
          <cell r="M856">
            <v>2090</v>
          </cell>
        </row>
        <row r="857">
          <cell r="M857">
            <v>78400</v>
          </cell>
        </row>
        <row r="858">
          <cell r="M858">
            <v>165100</v>
          </cell>
        </row>
        <row r="859">
          <cell r="M859">
            <v>10450</v>
          </cell>
        </row>
        <row r="860">
          <cell r="M860">
            <v>114799.99999999999</v>
          </cell>
        </row>
        <row r="861">
          <cell r="M861">
            <v>215900</v>
          </cell>
        </row>
        <row r="862">
          <cell r="M862">
            <v>291200</v>
          </cell>
        </row>
        <row r="863">
          <cell r="M863">
            <v>501650</v>
          </cell>
        </row>
        <row r="864">
          <cell r="M864">
            <v>2090</v>
          </cell>
        </row>
        <row r="865">
          <cell r="M865">
            <v>400400</v>
          </cell>
        </row>
        <row r="866">
          <cell r="M866">
            <v>787400</v>
          </cell>
        </row>
        <row r="867">
          <cell r="M867">
            <v>2090</v>
          </cell>
        </row>
        <row r="868">
          <cell r="M868">
            <v>78400</v>
          </cell>
        </row>
        <row r="869">
          <cell r="M869">
            <v>127000</v>
          </cell>
        </row>
        <row r="870">
          <cell r="M870">
            <v>131600</v>
          </cell>
        </row>
        <row r="871">
          <cell r="M871">
            <v>266700</v>
          </cell>
        </row>
        <row r="872">
          <cell r="M872">
            <v>252000</v>
          </cell>
        </row>
        <row r="873">
          <cell r="M873">
            <v>387350</v>
          </cell>
        </row>
        <row r="874">
          <cell r="M874">
            <v>2090</v>
          </cell>
        </row>
        <row r="875">
          <cell r="M875">
            <v>100800</v>
          </cell>
        </row>
        <row r="876">
          <cell r="M876">
            <v>184150</v>
          </cell>
        </row>
        <row r="877">
          <cell r="M877">
            <v>0</v>
          </cell>
        </row>
        <row r="878">
          <cell r="M878">
            <v>0</v>
          </cell>
        </row>
        <row r="879">
          <cell r="M879">
            <v>9846400</v>
          </cell>
        </row>
        <row r="880">
          <cell r="M880">
            <v>140000</v>
          </cell>
        </row>
        <row r="881">
          <cell r="M881">
            <v>317500</v>
          </cell>
        </row>
        <row r="882">
          <cell r="M882">
            <v>168000</v>
          </cell>
        </row>
        <row r="883">
          <cell r="M883">
            <v>381000</v>
          </cell>
        </row>
        <row r="884">
          <cell r="M884">
            <v>168000</v>
          </cell>
        </row>
        <row r="885">
          <cell r="M885">
            <v>381000</v>
          </cell>
        </row>
        <row r="886">
          <cell r="M886">
            <v>274400</v>
          </cell>
        </row>
        <row r="887">
          <cell r="M887">
            <v>311150</v>
          </cell>
        </row>
        <row r="888">
          <cell r="M888">
            <v>104500</v>
          </cell>
        </row>
        <row r="889">
          <cell r="M889">
            <v>117600</v>
          </cell>
        </row>
        <row r="890">
          <cell r="M890">
            <v>133350</v>
          </cell>
        </row>
        <row r="891">
          <cell r="M891">
            <v>104500</v>
          </cell>
        </row>
        <row r="892">
          <cell r="M892">
            <v>117600</v>
          </cell>
        </row>
        <row r="893">
          <cell r="M893">
            <v>133350</v>
          </cell>
        </row>
        <row r="894">
          <cell r="M894">
            <v>235200</v>
          </cell>
        </row>
        <row r="895">
          <cell r="M895">
            <v>533400</v>
          </cell>
        </row>
        <row r="896">
          <cell r="M896">
            <v>112000</v>
          </cell>
        </row>
        <row r="897">
          <cell r="M897">
            <v>254000</v>
          </cell>
        </row>
        <row r="898">
          <cell r="M898">
            <v>190400</v>
          </cell>
        </row>
        <row r="899">
          <cell r="M899">
            <v>431800</v>
          </cell>
        </row>
        <row r="900">
          <cell r="M900">
            <v>224000</v>
          </cell>
        </row>
        <row r="901">
          <cell r="M901">
            <v>508000</v>
          </cell>
        </row>
        <row r="902">
          <cell r="M902">
            <v>104500</v>
          </cell>
        </row>
        <row r="903">
          <cell r="M903">
            <v>224000</v>
          </cell>
        </row>
        <row r="904">
          <cell r="M904">
            <v>508000</v>
          </cell>
        </row>
        <row r="905">
          <cell r="M905">
            <v>224000</v>
          </cell>
        </row>
        <row r="906">
          <cell r="M906">
            <v>508000</v>
          </cell>
        </row>
        <row r="907">
          <cell r="M907">
            <v>126000</v>
          </cell>
        </row>
        <row r="908">
          <cell r="M908">
            <v>285750</v>
          </cell>
        </row>
        <row r="909">
          <cell r="M909">
            <v>117600</v>
          </cell>
        </row>
        <row r="910">
          <cell r="M910">
            <v>266700</v>
          </cell>
        </row>
        <row r="911">
          <cell r="M911">
            <v>196000</v>
          </cell>
        </row>
        <row r="912">
          <cell r="M912">
            <v>444500</v>
          </cell>
        </row>
        <row r="913">
          <cell r="M913">
            <v>117600</v>
          </cell>
        </row>
        <row r="914">
          <cell r="M914">
            <v>266700</v>
          </cell>
        </row>
        <row r="915">
          <cell r="M915">
            <v>117600</v>
          </cell>
        </row>
        <row r="916">
          <cell r="M916">
            <v>266700</v>
          </cell>
        </row>
        <row r="917">
          <cell r="M917">
            <v>224000</v>
          </cell>
        </row>
        <row r="918">
          <cell r="M918">
            <v>508000</v>
          </cell>
        </row>
        <row r="919">
          <cell r="M919">
            <v>266700</v>
          </cell>
        </row>
        <row r="920">
          <cell r="M920">
            <v>111741543.93240002</v>
          </cell>
        </row>
        <row r="921">
          <cell r="M921">
            <v>80569403.231999993</v>
          </cell>
        </row>
        <row r="922">
          <cell r="M922">
            <v>0</v>
          </cell>
        </row>
        <row r="923">
          <cell r="M923">
            <v>203000</v>
          </cell>
        </row>
        <row r="924">
          <cell r="M924">
            <v>374650</v>
          </cell>
        </row>
        <row r="925">
          <cell r="M925">
            <v>10450</v>
          </cell>
        </row>
        <row r="926">
          <cell r="M926">
            <v>410217.72239999997</v>
          </cell>
        </row>
        <row r="927">
          <cell r="M927">
            <v>457200</v>
          </cell>
        </row>
        <row r="928">
          <cell r="M928">
            <v>114799.99999999999</v>
          </cell>
        </row>
        <row r="929">
          <cell r="M929">
            <v>247650</v>
          </cell>
        </row>
        <row r="930">
          <cell r="M930">
            <v>20900</v>
          </cell>
        </row>
        <row r="931">
          <cell r="M931">
            <v>257599.99999999997</v>
          </cell>
        </row>
        <row r="932">
          <cell r="M932">
            <v>558800</v>
          </cell>
        </row>
        <row r="933">
          <cell r="M933">
            <v>270200</v>
          </cell>
        </row>
        <row r="934">
          <cell r="M934">
            <v>400050</v>
          </cell>
        </row>
        <row r="935">
          <cell r="M935">
            <v>219553.14720000001</v>
          </cell>
        </row>
        <row r="936">
          <cell r="M936">
            <v>241300</v>
          </cell>
        </row>
        <row r="937">
          <cell r="M937">
            <v>151200</v>
          </cell>
        </row>
        <row r="938">
          <cell r="M938">
            <v>342900</v>
          </cell>
        </row>
        <row r="939">
          <cell r="M939">
            <v>31350</v>
          </cell>
        </row>
        <row r="940">
          <cell r="M940">
            <v>229599.99999999997</v>
          </cell>
        </row>
        <row r="941">
          <cell r="M941">
            <v>476250</v>
          </cell>
        </row>
        <row r="942">
          <cell r="M942">
            <v>123200.00000000001</v>
          </cell>
        </row>
        <row r="943">
          <cell r="M943">
            <v>285750</v>
          </cell>
        </row>
        <row r="944">
          <cell r="M944">
            <v>78400</v>
          </cell>
        </row>
        <row r="945">
          <cell r="M945">
            <v>184150</v>
          </cell>
        </row>
        <row r="946">
          <cell r="M946">
            <v>531549.72479999997</v>
          </cell>
        </row>
        <row r="947">
          <cell r="M947">
            <v>584200</v>
          </cell>
        </row>
        <row r="948">
          <cell r="M948">
            <v>105000</v>
          </cell>
        </row>
        <row r="949">
          <cell r="M949">
            <v>158750</v>
          </cell>
        </row>
        <row r="950">
          <cell r="M950">
            <v>75600</v>
          </cell>
        </row>
        <row r="951">
          <cell r="M951">
            <v>158750</v>
          </cell>
        </row>
        <row r="952">
          <cell r="M952">
            <v>109200</v>
          </cell>
        </row>
        <row r="953">
          <cell r="M953">
            <v>254000</v>
          </cell>
        </row>
        <row r="954">
          <cell r="M954">
            <v>20900</v>
          </cell>
        </row>
        <row r="955">
          <cell r="M955">
            <v>554660.58239999996</v>
          </cell>
        </row>
        <row r="956">
          <cell r="M956">
            <v>609600</v>
          </cell>
        </row>
        <row r="957">
          <cell r="M957">
            <v>99400</v>
          </cell>
        </row>
        <row r="958">
          <cell r="M958">
            <v>196850</v>
          </cell>
        </row>
        <row r="959">
          <cell r="M959">
            <v>134400</v>
          </cell>
        </row>
        <row r="960">
          <cell r="M960">
            <v>311150</v>
          </cell>
        </row>
        <row r="961">
          <cell r="M961">
            <v>62700</v>
          </cell>
        </row>
        <row r="962">
          <cell r="M962">
            <v>201600</v>
          </cell>
        </row>
        <row r="963">
          <cell r="M963">
            <v>368300</v>
          </cell>
        </row>
        <row r="964">
          <cell r="M964">
            <v>20900</v>
          </cell>
        </row>
        <row r="965">
          <cell r="M965">
            <v>64399.999999999993</v>
          </cell>
        </row>
        <row r="966">
          <cell r="M966">
            <v>171450</v>
          </cell>
        </row>
        <row r="967">
          <cell r="M967">
            <v>618215.44079999998</v>
          </cell>
        </row>
        <row r="968">
          <cell r="M968">
            <v>717550</v>
          </cell>
        </row>
        <row r="969">
          <cell r="M969">
            <v>20900</v>
          </cell>
        </row>
        <row r="970">
          <cell r="M970">
            <v>84000</v>
          </cell>
        </row>
        <row r="971">
          <cell r="M971">
            <v>190500</v>
          </cell>
        </row>
        <row r="972">
          <cell r="M972">
            <v>150220.57439999998</v>
          </cell>
        </row>
        <row r="973">
          <cell r="M973">
            <v>196850</v>
          </cell>
        </row>
        <row r="974">
          <cell r="M974">
            <v>56000</v>
          </cell>
        </row>
        <row r="975">
          <cell r="M975">
            <v>127000</v>
          </cell>
        </row>
        <row r="976">
          <cell r="M976">
            <v>20900</v>
          </cell>
        </row>
        <row r="977">
          <cell r="M977">
            <v>229599.99999999997</v>
          </cell>
        </row>
        <row r="978">
          <cell r="M978">
            <v>520700</v>
          </cell>
        </row>
        <row r="979">
          <cell r="M979">
            <v>62700</v>
          </cell>
        </row>
        <row r="980">
          <cell r="M980">
            <v>156800</v>
          </cell>
        </row>
        <row r="981">
          <cell r="M981">
            <v>361950</v>
          </cell>
        </row>
        <row r="982">
          <cell r="M982">
            <v>83600</v>
          </cell>
        </row>
        <row r="983">
          <cell r="M983">
            <v>311996.57759999996</v>
          </cell>
        </row>
        <row r="984">
          <cell r="M984">
            <v>342900</v>
          </cell>
        </row>
        <row r="985">
          <cell r="M985">
            <v>41800</v>
          </cell>
        </row>
        <row r="986">
          <cell r="M986">
            <v>180600</v>
          </cell>
        </row>
        <row r="987">
          <cell r="M987">
            <v>273050</v>
          </cell>
        </row>
        <row r="988">
          <cell r="M988">
            <v>20900</v>
          </cell>
        </row>
        <row r="989">
          <cell r="M989">
            <v>768436.01519999991</v>
          </cell>
        </row>
        <row r="990">
          <cell r="M990">
            <v>844550</v>
          </cell>
        </row>
        <row r="991">
          <cell r="M991">
            <v>211400</v>
          </cell>
        </row>
        <row r="992">
          <cell r="M992">
            <v>336550</v>
          </cell>
        </row>
        <row r="993">
          <cell r="M993">
            <v>112000</v>
          </cell>
        </row>
        <row r="994">
          <cell r="M994">
            <v>247650</v>
          </cell>
        </row>
        <row r="995">
          <cell r="M995">
            <v>277200</v>
          </cell>
        </row>
        <row r="996">
          <cell r="M996">
            <v>558800</v>
          </cell>
        </row>
        <row r="997">
          <cell r="M997">
            <v>635548.58399999992</v>
          </cell>
        </row>
        <row r="998">
          <cell r="M998">
            <v>698500</v>
          </cell>
        </row>
        <row r="999">
          <cell r="M999">
            <v>184800</v>
          </cell>
        </row>
        <row r="1000">
          <cell r="M1000">
            <v>419100</v>
          </cell>
        </row>
        <row r="1001">
          <cell r="M1001">
            <v>144200</v>
          </cell>
        </row>
        <row r="1002">
          <cell r="M1002">
            <v>285750</v>
          </cell>
        </row>
        <row r="1003">
          <cell r="M1003">
            <v>221200</v>
          </cell>
        </row>
        <row r="1004">
          <cell r="M1004">
            <v>463550</v>
          </cell>
        </row>
        <row r="1005">
          <cell r="M1005">
            <v>119000</v>
          </cell>
        </row>
        <row r="1006">
          <cell r="M1006">
            <v>234950</v>
          </cell>
        </row>
        <row r="1007">
          <cell r="M1007">
            <v>104500</v>
          </cell>
        </row>
        <row r="1008">
          <cell r="M1008">
            <v>421773.15119999996</v>
          </cell>
        </row>
        <row r="1009">
          <cell r="M1009">
            <v>463550</v>
          </cell>
        </row>
        <row r="1010">
          <cell r="M1010">
            <v>148400</v>
          </cell>
        </row>
        <row r="1011">
          <cell r="M1011">
            <v>330200</v>
          </cell>
        </row>
        <row r="1012">
          <cell r="M1012">
            <v>41800</v>
          </cell>
        </row>
        <row r="1013">
          <cell r="M1013">
            <v>109200</v>
          </cell>
        </row>
        <row r="1014">
          <cell r="M1014">
            <v>241300</v>
          </cell>
        </row>
        <row r="1015">
          <cell r="M1015">
            <v>20900</v>
          </cell>
        </row>
        <row r="1016">
          <cell r="M1016">
            <v>172200</v>
          </cell>
        </row>
        <row r="1017">
          <cell r="M1017">
            <v>279400</v>
          </cell>
        </row>
        <row r="1018">
          <cell r="M1018">
            <v>62700</v>
          </cell>
        </row>
        <row r="1019">
          <cell r="M1019">
            <v>128799.99999999999</v>
          </cell>
        </row>
        <row r="1020">
          <cell r="M1020">
            <v>292100</v>
          </cell>
        </row>
        <row r="1021">
          <cell r="M1021">
            <v>20900</v>
          </cell>
        </row>
        <row r="1022">
          <cell r="M1022">
            <v>704881.1568</v>
          </cell>
        </row>
        <row r="1023">
          <cell r="M1023">
            <v>774700</v>
          </cell>
        </row>
        <row r="1024">
          <cell r="M1024">
            <v>83600</v>
          </cell>
        </row>
        <row r="1025">
          <cell r="M1025">
            <v>136739.2408</v>
          </cell>
        </row>
        <row r="1026">
          <cell r="M1026">
            <v>156800</v>
          </cell>
        </row>
        <row r="1027">
          <cell r="M1027">
            <v>533400</v>
          </cell>
        </row>
        <row r="1028">
          <cell r="M1028">
            <v>205800</v>
          </cell>
        </row>
        <row r="1029">
          <cell r="M1029">
            <v>323850</v>
          </cell>
        </row>
        <row r="1030">
          <cell r="M1030">
            <v>647104.01280000003</v>
          </cell>
        </row>
        <row r="1031">
          <cell r="M1031">
            <v>711200</v>
          </cell>
        </row>
        <row r="1032">
          <cell r="M1032">
            <v>62700</v>
          </cell>
        </row>
        <row r="1033">
          <cell r="M1033">
            <v>187600</v>
          </cell>
        </row>
        <row r="1034">
          <cell r="M1034">
            <v>393700</v>
          </cell>
        </row>
        <row r="1035">
          <cell r="M1035">
            <v>95200</v>
          </cell>
        </row>
        <row r="1036">
          <cell r="M1036">
            <v>225330.86159999997</v>
          </cell>
        </row>
        <row r="1037">
          <cell r="M1037">
            <v>457200</v>
          </cell>
        </row>
        <row r="1038">
          <cell r="M1038">
            <v>62700</v>
          </cell>
        </row>
        <row r="1039">
          <cell r="M1039">
            <v>36400</v>
          </cell>
        </row>
        <row r="1040">
          <cell r="M1040">
            <v>69850</v>
          </cell>
        </row>
        <row r="1041">
          <cell r="M1041">
            <v>44800</v>
          </cell>
        </row>
        <row r="1042">
          <cell r="M1042">
            <v>115554.288</v>
          </cell>
        </row>
        <row r="1043">
          <cell r="M1043">
            <v>228600</v>
          </cell>
        </row>
        <row r="1044">
          <cell r="M1044">
            <v>236886.2904</v>
          </cell>
        </row>
        <row r="1045">
          <cell r="M1045">
            <v>260350</v>
          </cell>
        </row>
        <row r="1046">
          <cell r="M1046">
            <v>75600</v>
          </cell>
        </row>
        <row r="1047">
          <cell r="M1047">
            <v>158750</v>
          </cell>
        </row>
        <row r="1048">
          <cell r="M1048">
            <v>86800</v>
          </cell>
        </row>
        <row r="1049">
          <cell r="M1049">
            <v>242664.00479999997</v>
          </cell>
        </row>
        <row r="1050">
          <cell r="M1050">
            <v>438150</v>
          </cell>
        </row>
        <row r="1051">
          <cell r="M1051">
            <v>20900</v>
          </cell>
        </row>
        <row r="1052">
          <cell r="M1052">
            <v>837768.58799999999</v>
          </cell>
        </row>
        <row r="1053">
          <cell r="M1053">
            <v>920750</v>
          </cell>
        </row>
        <row r="1054">
          <cell r="M1054">
            <v>154000</v>
          </cell>
        </row>
        <row r="1055">
          <cell r="M1055">
            <v>254000</v>
          </cell>
        </row>
        <row r="1056">
          <cell r="M1056">
            <v>92400</v>
          </cell>
        </row>
        <row r="1057">
          <cell r="M1057">
            <v>196850</v>
          </cell>
        </row>
        <row r="1058">
          <cell r="M1058">
            <v>62700</v>
          </cell>
        </row>
        <row r="1059">
          <cell r="M1059">
            <v>92400</v>
          </cell>
        </row>
        <row r="1060">
          <cell r="M1060">
            <v>196850</v>
          </cell>
        </row>
        <row r="1061">
          <cell r="M1061">
            <v>128799.99999999999</v>
          </cell>
        </row>
        <row r="1062">
          <cell r="M1062">
            <v>225330.86159999997</v>
          </cell>
        </row>
        <row r="1063">
          <cell r="M1063">
            <v>501650</v>
          </cell>
        </row>
        <row r="1064">
          <cell r="M1064">
            <v>235200</v>
          </cell>
        </row>
        <row r="1065">
          <cell r="M1065">
            <v>374650</v>
          </cell>
        </row>
        <row r="1066">
          <cell r="M1066">
            <v>381329.15039999998</v>
          </cell>
        </row>
        <row r="1067">
          <cell r="M1067">
            <v>419100</v>
          </cell>
        </row>
        <row r="1068">
          <cell r="M1068">
            <v>142800</v>
          </cell>
        </row>
        <row r="1069">
          <cell r="M1069">
            <v>317500</v>
          </cell>
        </row>
        <row r="1070">
          <cell r="M1070">
            <v>20900</v>
          </cell>
        </row>
        <row r="1071">
          <cell r="M1071">
            <v>165200</v>
          </cell>
        </row>
        <row r="1072">
          <cell r="M1072">
            <v>355600</v>
          </cell>
        </row>
        <row r="1073">
          <cell r="M1073">
            <v>675992.58479999995</v>
          </cell>
        </row>
        <row r="1074">
          <cell r="M1074">
            <v>742950</v>
          </cell>
        </row>
        <row r="1075">
          <cell r="M1075">
            <v>41800</v>
          </cell>
        </row>
        <row r="1076">
          <cell r="M1076">
            <v>137200</v>
          </cell>
        </row>
        <row r="1077">
          <cell r="M1077">
            <v>283108.00559999997</v>
          </cell>
        </row>
        <row r="1078">
          <cell r="M1078">
            <v>603250</v>
          </cell>
        </row>
        <row r="1079">
          <cell r="M1079">
            <v>179200</v>
          </cell>
        </row>
        <row r="1080">
          <cell r="M1080">
            <v>330200</v>
          </cell>
        </row>
        <row r="1081">
          <cell r="M1081">
            <v>647104.01280000003</v>
          </cell>
        </row>
        <row r="1082">
          <cell r="M1082">
            <v>711200</v>
          </cell>
        </row>
        <row r="1083">
          <cell r="M1083">
            <v>41800</v>
          </cell>
        </row>
        <row r="1084">
          <cell r="M1084">
            <v>187600</v>
          </cell>
        </row>
        <row r="1085">
          <cell r="M1085">
            <v>425450</v>
          </cell>
        </row>
        <row r="1086">
          <cell r="M1086">
            <v>156800</v>
          </cell>
        </row>
        <row r="1087">
          <cell r="M1087">
            <v>190664.57519999999</v>
          </cell>
        </row>
        <row r="1088">
          <cell r="M1088">
            <v>571500</v>
          </cell>
        </row>
        <row r="1089">
          <cell r="M1089">
            <v>41800</v>
          </cell>
        </row>
        <row r="1090">
          <cell r="M1090">
            <v>78400</v>
          </cell>
        </row>
        <row r="1091">
          <cell r="M1091">
            <v>323552.00640000001</v>
          </cell>
        </row>
        <row r="1092">
          <cell r="M1092">
            <v>539750</v>
          </cell>
        </row>
        <row r="1093">
          <cell r="M1093">
            <v>41800</v>
          </cell>
        </row>
        <row r="1094">
          <cell r="M1094">
            <v>240800</v>
          </cell>
        </row>
        <row r="1095">
          <cell r="M1095">
            <v>406400</v>
          </cell>
        </row>
        <row r="1096">
          <cell r="M1096">
            <v>514216.58159999998</v>
          </cell>
        </row>
        <row r="1097">
          <cell r="M1097">
            <v>565150</v>
          </cell>
        </row>
        <row r="1098">
          <cell r="M1098">
            <v>41800</v>
          </cell>
        </row>
        <row r="1099">
          <cell r="M1099">
            <v>170800</v>
          </cell>
        </row>
        <row r="1100">
          <cell r="M1100">
            <v>387350</v>
          </cell>
        </row>
        <row r="1101">
          <cell r="M1101">
            <v>322000</v>
          </cell>
        </row>
        <row r="1102">
          <cell r="M1102">
            <v>558800</v>
          </cell>
        </row>
        <row r="1103">
          <cell r="M1103">
            <v>28000</v>
          </cell>
        </row>
        <row r="1104">
          <cell r="M1104">
            <v>288885.71999999997</v>
          </cell>
        </row>
        <row r="1105">
          <cell r="M1105">
            <v>406400</v>
          </cell>
        </row>
        <row r="1106">
          <cell r="M1106">
            <v>704881.1568</v>
          </cell>
        </row>
        <row r="1107">
          <cell r="M1107">
            <v>806450</v>
          </cell>
        </row>
        <row r="1108">
          <cell r="M1108">
            <v>83600</v>
          </cell>
        </row>
        <row r="1109">
          <cell r="M1109">
            <v>137200</v>
          </cell>
        </row>
        <row r="1110">
          <cell r="M1110">
            <v>323850</v>
          </cell>
        </row>
        <row r="1111">
          <cell r="M1111">
            <v>20900</v>
          </cell>
        </row>
        <row r="1112">
          <cell r="M1112">
            <v>106400</v>
          </cell>
        </row>
        <row r="1113">
          <cell r="M1113">
            <v>177800</v>
          </cell>
        </row>
        <row r="1114">
          <cell r="M1114">
            <v>115554.288</v>
          </cell>
        </row>
        <row r="1115">
          <cell r="M1115">
            <v>127000</v>
          </cell>
        </row>
        <row r="1116">
          <cell r="M1116">
            <v>67200</v>
          </cell>
        </row>
        <row r="1117">
          <cell r="M1117">
            <v>152400</v>
          </cell>
        </row>
        <row r="1118">
          <cell r="M1118">
            <v>86800</v>
          </cell>
        </row>
        <row r="1119">
          <cell r="M1119">
            <v>203200</v>
          </cell>
        </row>
        <row r="1120">
          <cell r="M1120">
            <v>212800</v>
          </cell>
        </row>
        <row r="1121">
          <cell r="M1121">
            <v>323850</v>
          </cell>
        </row>
        <row r="1122">
          <cell r="M1122">
            <v>28000</v>
          </cell>
        </row>
        <row r="1123">
          <cell r="M1123">
            <v>150220.57439999998</v>
          </cell>
        </row>
        <row r="1124">
          <cell r="M1124">
            <v>266700</v>
          </cell>
        </row>
        <row r="1125">
          <cell r="M1125">
            <v>20900</v>
          </cell>
        </row>
        <row r="1126">
          <cell r="M1126">
            <v>647104.01280000003</v>
          </cell>
        </row>
        <row r="1127">
          <cell r="M1127">
            <v>711200</v>
          </cell>
        </row>
        <row r="1128">
          <cell r="M1128">
            <v>83600</v>
          </cell>
        </row>
        <row r="1129">
          <cell r="M1129">
            <v>151200</v>
          </cell>
        </row>
        <row r="1130">
          <cell r="M1130">
            <v>265774.86239999998</v>
          </cell>
        </row>
        <row r="1131">
          <cell r="M1131">
            <v>615950</v>
          </cell>
        </row>
        <row r="1132">
          <cell r="M1132">
            <v>190400</v>
          </cell>
        </row>
        <row r="1133">
          <cell r="M1133">
            <v>431800</v>
          </cell>
        </row>
        <row r="1134">
          <cell r="M1134">
            <v>635548.58399999992</v>
          </cell>
        </row>
        <row r="1135">
          <cell r="M1135">
            <v>692150</v>
          </cell>
        </row>
        <row r="1136">
          <cell r="M1136">
            <v>41800</v>
          </cell>
        </row>
        <row r="1137">
          <cell r="M1137">
            <v>257599.99999999997</v>
          </cell>
        </row>
        <row r="1138">
          <cell r="M1138">
            <v>393700</v>
          </cell>
        </row>
        <row r="1139">
          <cell r="M1139">
            <v>302400</v>
          </cell>
        </row>
        <row r="1140">
          <cell r="M1140">
            <v>438150</v>
          </cell>
        </row>
        <row r="1141">
          <cell r="M1141">
            <v>508438.86719999992</v>
          </cell>
        </row>
        <row r="1142">
          <cell r="M1142">
            <v>558800</v>
          </cell>
        </row>
        <row r="1143">
          <cell r="M1143">
            <v>204400</v>
          </cell>
        </row>
        <row r="1144">
          <cell r="M1144">
            <v>463550</v>
          </cell>
        </row>
        <row r="1145">
          <cell r="M1145">
            <v>20900</v>
          </cell>
        </row>
        <row r="1146">
          <cell r="M1146">
            <v>92400</v>
          </cell>
        </row>
        <row r="1147">
          <cell r="M1147">
            <v>265774.86239999998</v>
          </cell>
        </row>
        <row r="1148">
          <cell r="M1148">
            <v>469900</v>
          </cell>
        </row>
        <row r="1149">
          <cell r="M1149">
            <v>154000</v>
          </cell>
        </row>
        <row r="1150">
          <cell r="M1150">
            <v>138665.14559999999</v>
          </cell>
        </row>
        <row r="1151">
          <cell r="M1151">
            <v>508000</v>
          </cell>
        </row>
        <row r="1152">
          <cell r="M1152">
            <v>41800</v>
          </cell>
        </row>
        <row r="1153">
          <cell r="M1153">
            <v>291200</v>
          </cell>
        </row>
        <row r="1154">
          <cell r="M1154">
            <v>495300</v>
          </cell>
        </row>
        <row r="1155">
          <cell r="M1155">
            <v>151200</v>
          </cell>
        </row>
        <row r="1156">
          <cell r="M1156">
            <v>361950</v>
          </cell>
        </row>
        <row r="1157">
          <cell r="M1157">
            <v>20900</v>
          </cell>
        </row>
        <row r="1158">
          <cell r="M1158">
            <v>664437.15599999996</v>
          </cell>
        </row>
        <row r="1159">
          <cell r="M1159">
            <v>749300</v>
          </cell>
        </row>
        <row r="1160">
          <cell r="M1160">
            <v>41800</v>
          </cell>
        </row>
        <row r="1161">
          <cell r="M1161">
            <v>414400</v>
          </cell>
        </row>
        <row r="1162">
          <cell r="M1162">
            <v>584200</v>
          </cell>
        </row>
        <row r="1163">
          <cell r="M1163">
            <v>168000</v>
          </cell>
        </row>
        <row r="1164">
          <cell r="M1164">
            <v>374650</v>
          </cell>
        </row>
        <row r="1165">
          <cell r="M1165">
            <v>41800</v>
          </cell>
        </row>
        <row r="1166">
          <cell r="M1166">
            <v>67200</v>
          </cell>
        </row>
        <row r="1167">
          <cell r="M1167">
            <v>271552.57679999998</v>
          </cell>
        </row>
        <row r="1168">
          <cell r="M1168">
            <v>457200</v>
          </cell>
        </row>
        <row r="1169">
          <cell r="M1169">
            <v>41800</v>
          </cell>
        </row>
        <row r="1170">
          <cell r="M1170">
            <v>652881.72719999996</v>
          </cell>
        </row>
        <row r="1171">
          <cell r="M1171">
            <v>717550</v>
          </cell>
        </row>
        <row r="1172">
          <cell r="M1172">
            <v>104500</v>
          </cell>
        </row>
        <row r="1173">
          <cell r="M1173">
            <v>412143.62719999993</v>
          </cell>
        </row>
        <row r="1174">
          <cell r="M1174">
            <v>457200</v>
          </cell>
        </row>
        <row r="1175">
          <cell r="M1175">
            <v>190400</v>
          </cell>
        </row>
        <row r="1176">
          <cell r="M1176">
            <v>292100</v>
          </cell>
        </row>
        <row r="1177">
          <cell r="M1177">
            <v>41800</v>
          </cell>
        </row>
        <row r="1178">
          <cell r="M1178">
            <v>123200.00000000001</v>
          </cell>
        </row>
        <row r="1179">
          <cell r="M1179">
            <v>279400</v>
          </cell>
        </row>
        <row r="1180">
          <cell r="M1180">
            <v>140000</v>
          </cell>
        </row>
        <row r="1181">
          <cell r="M1181">
            <v>248441.71919999999</v>
          </cell>
        </row>
        <row r="1182">
          <cell r="M1182">
            <v>527050</v>
          </cell>
        </row>
        <row r="1183">
          <cell r="M1183">
            <v>44800</v>
          </cell>
        </row>
        <row r="1184">
          <cell r="M1184">
            <v>101600</v>
          </cell>
        </row>
        <row r="1185">
          <cell r="M1185">
            <v>30800.000000000004</v>
          </cell>
        </row>
        <row r="1186">
          <cell r="M1186">
            <v>50800</v>
          </cell>
        </row>
        <row r="1187">
          <cell r="M1187">
            <v>62700</v>
          </cell>
        </row>
        <row r="1188">
          <cell r="M1188">
            <v>115554.288</v>
          </cell>
        </row>
        <row r="1189">
          <cell r="M1189">
            <v>127000</v>
          </cell>
        </row>
        <row r="1190">
          <cell r="M1190">
            <v>70000</v>
          </cell>
        </row>
        <row r="1191">
          <cell r="M1191">
            <v>80888.001600000003</v>
          </cell>
        </row>
        <row r="1192">
          <cell r="M1192">
            <v>323850</v>
          </cell>
        </row>
        <row r="1193">
          <cell r="M1193">
            <v>156800</v>
          </cell>
        </row>
        <row r="1194">
          <cell r="M1194">
            <v>330200</v>
          </cell>
        </row>
        <row r="1195">
          <cell r="M1195">
            <v>20900</v>
          </cell>
        </row>
        <row r="1196">
          <cell r="M1196">
            <v>664437.15599999996</v>
          </cell>
        </row>
        <row r="1197">
          <cell r="M1197">
            <v>730250</v>
          </cell>
        </row>
        <row r="1198">
          <cell r="M1198">
            <v>62700</v>
          </cell>
        </row>
        <row r="1199">
          <cell r="M1199">
            <v>106400</v>
          </cell>
        </row>
        <row r="1200">
          <cell r="M1200">
            <v>222250</v>
          </cell>
        </row>
        <row r="1201">
          <cell r="M1201">
            <v>232400.00000000003</v>
          </cell>
        </row>
        <row r="1202">
          <cell r="M1202">
            <v>419100</v>
          </cell>
        </row>
        <row r="1203">
          <cell r="M1203">
            <v>456439.43759999995</v>
          </cell>
        </row>
        <row r="1204">
          <cell r="M1204">
            <v>520700</v>
          </cell>
        </row>
        <row r="1205">
          <cell r="M1205">
            <v>117600</v>
          </cell>
        </row>
        <row r="1206">
          <cell r="M1206">
            <v>273050</v>
          </cell>
        </row>
        <row r="1207">
          <cell r="M1207">
            <v>162400</v>
          </cell>
        </row>
        <row r="1208">
          <cell r="M1208">
            <v>75110.287199999992</v>
          </cell>
        </row>
        <row r="1209">
          <cell r="M1209">
            <v>444500</v>
          </cell>
        </row>
        <row r="1210">
          <cell r="M1210">
            <v>196000</v>
          </cell>
        </row>
        <row r="1211">
          <cell r="M1211">
            <v>336550</v>
          </cell>
        </row>
        <row r="1212">
          <cell r="M1212">
            <v>33600</v>
          </cell>
        </row>
        <row r="1213">
          <cell r="M1213">
            <v>219553.14720000001</v>
          </cell>
        </row>
        <row r="1214">
          <cell r="M1214">
            <v>323850</v>
          </cell>
        </row>
        <row r="1215">
          <cell r="M1215">
            <v>358218.2928</v>
          </cell>
        </row>
        <row r="1216">
          <cell r="M1216">
            <v>406400</v>
          </cell>
        </row>
        <row r="1217">
          <cell r="M1217">
            <v>98000</v>
          </cell>
        </row>
        <row r="1218">
          <cell r="M1218">
            <v>222250</v>
          </cell>
        </row>
        <row r="1219">
          <cell r="M1219">
            <v>0</v>
          </cell>
        </row>
        <row r="1220">
          <cell r="M1220">
            <v>24444323.375</v>
          </cell>
        </row>
        <row r="1221">
          <cell r="M1221">
            <v>0</v>
          </cell>
        </row>
        <row r="1222">
          <cell r="M1222">
            <v>33600</v>
          </cell>
        </row>
        <row r="1223">
          <cell r="M1223">
            <v>38100</v>
          </cell>
        </row>
        <row r="1224">
          <cell r="M1224">
            <v>120400</v>
          </cell>
        </row>
        <row r="1225">
          <cell r="M1225">
            <v>247650</v>
          </cell>
        </row>
        <row r="1226">
          <cell r="M1226">
            <v>145600</v>
          </cell>
        </row>
        <row r="1227">
          <cell r="M1227">
            <v>241300</v>
          </cell>
        </row>
        <row r="1228">
          <cell r="M1228">
            <v>145600</v>
          </cell>
        </row>
        <row r="1229">
          <cell r="M1229">
            <v>311150</v>
          </cell>
        </row>
        <row r="1230">
          <cell r="M1230">
            <v>10450</v>
          </cell>
        </row>
        <row r="1231">
          <cell r="M1231">
            <v>128799.99999999999</v>
          </cell>
        </row>
        <row r="1232">
          <cell r="M1232">
            <v>171450</v>
          </cell>
        </row>
        <row r="1233">
          <cell r="M1233">
            <v>10450</v>
          </cell>
        </row>
        <row r="1234">
          <cell r="M1234">
            <v>134400</v>
          </cell>
        </row>
        <row r="1235">
          <cell r="M1235">
            <v>228600</v>
          </cell>
        </row>
        <row r="1236">
          <cell r="M1236">
            <v>2090</v>
          </cell>
        </row>
        <row r="1237">
          <cell r="M1237">
            <v>151200</v>
          </cell>
        </row>
        <row r="1238">
          <cell r="M1238">
            <v>273050</v>
          </cell>
        </row>
        <row r="1239">
          <cell r="M1239">
            <v>10450</v>
          </cell>
        </row>
        <row r="1240">
          <cell r="M1240">
            <v>126000</v>
          </cell>
        </row>
        <row r="1241">
          <cell r="M1241">
            <v>266700</v>
          </cell>
        </row>
        <row r="1242">
          <cell r="M1242">
            <v>246400.00000000003</v>
          </cell>
        </row>
        <row r="1243">
          <cell r="M1243">
            <v>393700</v>
          </cell>
        </row>
        <row r="1244">
          <cell r="M1244">
            <v>128799.99999999999</v>
          </cell>
        </row>
        <row r="1245">
          <cell r="M1245">
            <v>228600</v>
          </cell>
        </row>
        <row r="1246">
          <cell r="M1246">
            <v>112000</v>
          </cell>
        </row>
        <row r="1247">
          <cell r="M1247">
            <v>234950</v>
          </cell>
        </row>
        <row r="1248">
          <cell r="M1248">
            <v>243599.99999999997</v>
          </cell>
        </row>
        <row r="1249">
          <cell r="M1249">
            <v>457200</v>
          </cell>
        </row>
        <row r="1250">
          <cell r="M1250">
            <v>142800</v>
          </cell>
        </row>
        <row r="1251">
          <cell r="M1251">
            <v>292100</v>
          </cell>
        </row>
        <row r="1252">
          <cell r="M1252">
            <v>92400</v>
          </cell>
        </row>
        <row r="1253">
          <cell r="M1253">
            <v>152400</v>
          </cell>
        </row>
        <row r="1254">
          <cell r="M1254">
            <v>137200</v>
          </cell>
        </row>
        <row r="1255">
          <cell r="M1255">
            <v>292100</v>
          </cell>
        </row>
        <row r="1256">
          <cell r="M1256">
            <v>106400</v>
          </cell>
        </row>
        <row r="1257">
          <cell r="M1257">
            <v>215900</v>
          </cell>
        </row>
        <row r="1258">
          <cell r="M1258">
            <v>112000</v>
          </cell>
        </row>
        <row r="1259">
          <cell r="M1259">
            <v>203200</v>
          </cell>
        </row>
        <row r="1260">
          <cell r="M1260">
            <v>100800</v>
          </cell>
        </row>
        <row r="1261">
          <cell r="M1261">
            <v>196850</v>
          </cell>
        </row>
        <row r="1262">
          <cell r="M1262">
            <v>148400</v>
          </cell>
        </row>
        <row r="1263">
          <cell r="M1263">
            <v>298450</v>
          </cell>
        </row>
        <row r="1264">
          <cell r="M1264">
            <v>4180</v>
          </cell>
        </row>
        <row r="1265">
          <cell r="M1265">
            <v>193200</v>
          </cell>
        </row>
        <row r="1266">
          <cell r="M1266">
            <v>393700</v>
          </cell>
        </row>
        <row r="1267">
          <cell r="M1267">
            <v>165200</v>
          </cell>
        </row>
        <row r="1268">
          <cell r="M1268">
            <v>336550</v>
          </cell>
        </row>
        <row r="1269">
          <cell r="M1269">
            <v>61600.000000000007</v>
          </cell>
        </row>
        <row r="1270">
          <cell r="M1270">
            <v>114300</v>
          </cell>
        </row>
        <row r="1271">
          <cell r="M1271">
            <v>168000</v>
          </cell>
        </row>
        <row r="1272">
          <cell r="M1272">
            <v>311150</v>
          </cell>
        </row>
        <row r="1273">
          <cell r="M1273">
            <v>235200</v>
          </cell>
        </row>
        <row r="1274">
          <cell r="M1274">
            <v>285750</v>
          </cell>
        </row>
        <row r="1275">
          <cell r="M1275">
            <v>94050</v>
          </cell>
        </row>
        <row r="1276">
          <cell r="M1276">
            <v>168000</v>
          </cell>
        </row>
        <row r="1277">
          <cell r="M1277">
            <v>381000</v>
          </cell>
        </row>
        <row r="1278">
          <cell r="M1278">
            <v>20900</v>
          </cell>
        </row>
        <row r="1279">
          <cell r="M1279">
            <v>145600</v>
          </cell>
        </row>
        <row r="1280">
          <cell r="M1280">
            <v>209550</v>
          </cell>
        </row>
        <row r="1281">
          <cell r="M1281">
            <v>154000</v>
          </cell>
        </row>
        <row r="1282">
          <cell r="M1282">
            <v>190500</v>
          </cell>
        </row>
        <row r="1283">
          <cell r="M1283">
            <v>20900</v>
          </cell>
        </row>
        <row r="1284">
          <cell r="M1284">
            <v>338800</v>
          </cell>
        </row>
        <row r="1285">
          <cell r="M1285">
            <v>565150</v>
          </cell>
        </row>
        <row r="1286">
          <cell r="M1286">
            <v>302400</v>
          </cell>
        </row>
        <row r="1287">
          <cell r="M1287">
            <v>514350</v>
          </cell>
        </row>
        <row r="1288">
          <cell r="M1288">
            <v>41800</v>
          </cell>
        </row>
        <row r="1289">
          <cell r="M1289">
            <v>375200</v>
          </cell>
        </row>
        <row r="1290">
          <cell r="M1290">
            <v>654050</v>
          </cell>
        </row>
        <row r="1291">
          <cell r="M1291">
            <v>358400</v>
          </cell>
        </row>
        <row r="1292">
          <cell r="M1292">
            <v>577850</v>
          </cell>
        </row>
        <row r="1293">
          <cell r="M1293">
            <v>336000</v>
          </cell>
        </row>
        <row r="1294">
          <cell r="M1294">
            <v>488950</v>
          </cell>
        </row>
        <row r="1295">
          <cell r="M1295">
            <v>31350</v>
          </cell>
        </row>
        <row r="1296">
          <cell r="M1296">
            <v>436800</v>
          </cell>
        </row>
        <row r="1297">
          <cell r="M1297">
            <v>717550</v>
          </cell>
        </row>
        <row r="1298">
          <cell r="M1298">
            <v>31350</v>
          </cell>
        </row>
        <row r="1299">
          <cell r="M1299">
            <v>141088.97500000001</v>
          </cell>
        </row>
        <row r="1300">
          <cell r="M1300">
            <v>25400</v>
          </cell>
        </row>
        <row r="1301">
          <cell r="M1301">
            <v>162514.4</v>
          </cell>
        </row>
        <row r="1302">
          <cell r="M1302">
            <v>62700</v>
          </cell>
        </row>
        <row r="1303">
          <cell r="M1303">
            <v>428400</v>
          </cell>
        </row>
        <row r="1304">
          <cell r="M1304">
            <v>742950</v>
          </cell>
        </row>
        <row r="1305">
          <cell r="M1305">
            <v>4180</v>
          </cell>
        </row>
        <row r="1306">
          <cell r="M1306">
            <v>420000</v>
          </cell>
        </row>
        <row r="1307">
          <cell r="M1307">
            <v>736600</v>
          </cell>
        </row>
        <row r="1308">
          <cell r="M1308">
            <v>2090</v>
          </cell>
        </row>
        <row r="1309">
          <cell r="M1309">
            <v>350000</v>
          </cell>
        </row>
        <row r="1310">
          <cell r="M1310">
            <v>647700</v>
          </cell>
        </row>
        <row r="1311">
          <cell r="M1311">
            <v>4180</v>
          </cell>
        </row>
        <row r="1312">
          <cell r="M1312">
            <v>383600</v>
          </cell>
        </row>
        <row r="1313">
          <cell r="M1313">
            <v>704850</v>
          </cell>
        </row>
        <row r="1314">
          <cell r="M1314">
            <v>10450</v>
          </cell>
        </row>
        <row r="1315">
          <cell r="M1315">
            <v>333200</v>
          </cell>
        </row>
        <row r="1316">
          <cell r="M1316">
            <v>596900</v>
          </cell>
        </row>
        <row r="1317">
          <cell r="M1317">
            <v>41800</v>
          </cell>
        </row>
        <row r="1318">
          <cell r="M1318">
            <v>386400</v>
          </cell>
        </row>
        <row r="1319">
          <cell r="M1319">
            <v>685800</v>
          </cell>
        </row>
        <row r="1320">
          <cell r="M1320">
            <v>31350</v>
          </cell>
        </row>
        <row r="1321">
          <cell r="M1321">
            <v>288400</v>
          </cell>
        </row>
        <row r="1322">
          <cell r="M1322">
            <v>476250</v>
          </cell>
        </row>
        <row r="1323">
          <cell r="M1323">
            <v>20900</v>
          </cell>
        </row>
        <row r="1324">
          <cell r="M1324">
            <v>0</v>
          </cell>
        </row>
        <row r="1325">
          <cell r="M1325">
            <v>6390150</v>
          </cell>
        </row>
        <row r="1326">
          <cell r="M1326">
            <v>112000</v>
          </cell>
        </row>
        <row r="1327">
          <cell r="M1327">
            <v>254000</v>
          </cell>
        </row>
        <row r="1328">
          <cell r="M1328">
            <v>89600</v>
          </cell>
        </row>
        <row r="1329">
          <cell r="M1329">
            <v>203200</v>
          </cell>
        </row>
        <row r="1330">
          <cell r="M1330">
            <v>89600</v>
          </cell>
        </row>
        <row r="1331">
          <cell r="M1331">
            <v>203200</v>
          </cell>
        </row>
        <row r="1332">
          <cell r="M1332">
            <v>112000</v>
          </cell>
        </row>
        <row r="1333">
          <cell r="M1333">
            <v>254000</v>
          </cell>
        </row>
        <row r="1334">
          <cell r="M1334">
            <v>179200</v>
          </cell>
        </row>
        <row r="1335">
          <cell r="M1335">
            <v>406400</v>
          </cell>
        </row>
        <row r="1336">
          <cell r="M1336">
            <v>176400</v>
          </cell>
        </row>
        <row r="1337">
          <cell r="M1337">
            <v>400050</v>
          </cell>
        </row>
        <row r="1338">
          <cell r="M1338">
            <v>190400</v>
          </cell>
        </row>
        <row r="1339">
          <cell r="M1339">
            <v>400050</v>
          </cell>
        </row>
        <row r="1340">
          <cell r="M1340">
            <v>176400</v>
          </cell>
        </row>
        <row r="1341">
          <cell r="M1341">
            <v>400050</v>
          </cell>
        </row>
        <row r="1342">
          <cell r="M1342">
            <v>98000</v>
          </cell>
        </row>
        <row r="1343">
          <cell r="M1343">
            <v>222250</v>
          </cell>
        </row>
        <row r="1344">
          <cell r="M1344">
            <v>173600</v>
          </cell>
        </row>
        <row r="1345">
          <cell r="M1345">
            <v>393700</v>
          </cell>
        </row>
        <row r="1346">
          <cell r="M1346">
            <v>176400</v>
          </cell>
        </row>
        <row r="1347">
          <cell r="M1347">
            <v>400050</v>
          </cell>
        </row>
        <row r="1348">
          <cell r="M1348">
            <v>176400</v>
          </cell>
        </row>
        <row r="1349">
          <cell r="M1349">
            <v>266700</v>
          </cell>
        </row>
        <row r="1350">
          <cell r="M1350">
            <v>196000</v>
          </cell>
        </row>
        <row r="1351">
          <cell r="M1351">
            <v>222250</v>
          </cell>
        </row>
        <row r="1352">
          <cell r="M1352">
            <v>78400</v>
          </cell>
        </row>
        <row r="1353">
          <cell r="M1353">
            <v>88900</v>
          </cell>
        </row>
        <row r="1354">
          <cell r="M1354">
            <v>117600</v>
          </cell>
        </row>
        <row r="1355">
          <cell r="M1355">
            <v>133350</v>
          </cell>
        </row>
        <row r="1356">
          <cell r="M1356">
            <v>222250</v>
          </cell>
        </row>
        <row r="1357">
          <cell r="M1357">
            <v>111403876.60699999</v>
          </cell>
        </row>
        <row r="1358">
          <cell r="M1358">
            <v>330217154.88499999</v>
          </cell>
        </row>
        <row r="1359">
          <cell r="M1359">
            <v>117600</v>
          </cell>
        </row>
        <row r="1360">
          <cell r="M1360">
            <v>133350</v>
          </cell>
        </row>
        <row r="1362">
          <cell r="M1362">
            <v>845000</v>
          </cell>
        </row>
        <row r="1363">
          <cell r="M1363">
            <v>63405</v>
          </cell>
        </row>
        <row r="1364">
          <cell r="M1364">
            <v>1267500</v>
          </cell>
        </row>
        <row r="1365">
          <cell r="M1365">
            <v>1690000</v>
          </cell>
        </row>
        <row r="1366">
          <cell r="M1366">
            <v>2535000</v>
          </cell>
        </row>
        <row r="1367">
          <cell r="M1367">
            <v>929500</v>
          </cell>
        </row>
        <row r="1368">
          <cell r="M1368">
            <v>524800</v>
          </cell>
        </row>
        <row r="1369">
          <cell r="M1369">
            <v>1690000</v>
          </cell>
        </row>
        <row r="1370">
          <cell r="M1370">
            <v>507000</v>
          </cell>
        </row>
        <row r="1371">
          <cell r="M1371">
            <v>328000</v>
          </cell>
        </row>
        <row r="1372">
          <cell r="M1372">
            <v>845000</v>
          </cell>
        </row>
        <row r="1373">
          <cell r="M1373">
            <v>1056250</v>
          </cell>
        </row>
        <row r="1374">
          <cell r="M1374">
            <v>2112500</v>
          </cell>
        </row>
        <row r="1375">
          <cell r="M1375">
            <v>2957500</v>
          </cell>
        </row>
        <row r="1376">
          <cell r="M1376">
            <v>1267500</v>
          </cell>
        </row>
        <row r="1377">
          <cell r="M1377">
            <v>0</v>
          </cell>
        </row>
        <row r="1378">
          <cell r="M1378">
            <v>2112500</v>
          </cell>
        </row>
        <row r="1379">
          <cell r="M1379">
            <v>492000</v>
          </cell>
        </row>
        <row r="1380">
          <cell r="M1380">
            <v>1690000</v>
          </cell>
        </row>
        <row r="1381">
          <cell r="M1381">
            <v>1690000</v>
          </cell>
        </row>
        <row r="1382">
          <cell r="M1382">
            <v>1690000</v>
          </cell>
        </row>
        <row r="1383">
          <cell r="M1383">
            <v>1267500</v>
          </cell>
        </row>
        <row r="1384">
          <cell r="M1384">
            <v>1056250</v>
          </cell>
        </row>
        <row r="1385">
          <cell r="M1385">
            <v>2112500</v>
          </cell>
        </row>
        <row r="1386">
          <cell r="M1386">
            <v>1056250</v>
          </cell>
        </row>
        <row r="1387">
          <cell r="M1387">
            <v>815360</v>
          </cell>
        </row>
        <row r="1388">
          <cell r="M1388">
            <v>2112500</v>
          </cell>
        </row>
        <row r="1389">
          <cell r="M1389">
            <v>220410</v>
          </cell>
        </row>
        <row r="1390">
          <cell r="M1390">
            <v>845000</v>
          </cell>
        </row>
        <row r="1391">
          <cell r="M1391">
            <v>705312</v>
          </cell>
        </row>
        <row r="1392">
          <cell r="M1392">
            <v>203840</v>
          </cell>
        </row>
        <row r="1393">
          <cell r="M1393">
            <v>131200</v>
          </cell>
        </row>
        <row r="1394">
          <cell r="M1394">
            <v>42250</v>
          </cell>
        </row>
        <row r="1395">
          <cell r="M1395">
            <v>4076800</v>
          </cell>
        </row>
        <row r="1396">
          <cell r="M1396">
            <v>405792</v>
          </cell>
        </row>
        <row r="1397">
          <cell r="M1397">
            <v>324000</v>
          </cell>
        </row>
        <row r="1398">
          <cell r="M1398">
            <v>164000</v>
          </cell>
        </row>
        <row r="1399">
          <cell r="M1399">
            <v>393600</v>
          </cell>
        </row>
        <row r="1400">
          <cell r="M1400">
            <v>845000</v>
          </cell>
        </row>
        <row r="1401">
          <cell r="M1401">
            <v>126810</v>
          </cell>
        </row>
        <row r="1402">
          <cell r="M1402">
            <v>2112500</v>
          </cell>
        </row>
        <row r="1403">
          <cell r="M1403">
            <v>328000</v>
          </cell>
        </row>
        <row r="1404">
          <cell r="M1404">
            <v>845000</v>
          </cell>
        </row>
        <row r="1405">
          <cell r="M1405">
            <v>1267500</v>
          </cell>
        </row>
        <row r="1406">
          <cell r="M1406">
            <v>1267500</v>
          </cell>
        </row>
        <row r="1407">
          <cell r="M1407">
            <v>1267500</v>
          </cell>
        </row>
        <row r="1408">
          <cell r="M1408">
            <v>845000</v>
          </cell>
        </row>
        <row r="1409">
          <cell r="M1409">
            <v>2535000</v>
          </cell>
        </row>
        <row r="1410">
          <cell r="M1410">
            <v>1267500</v>
          </cell>
        </row>
        <row r="1411">
          <cell r="M1411">
            <v>1267500</v>
          </cell>
        </row>
        <row r="1412">
          <cell r="M1412">
            <v>591500</v>
          </cell>
        </row>
        <row r="1413">
          <cell r="M1413">
            <v>1056250</v>
          </cell>
        </row>
        <row r="1414">
          <cell r="M1414">
            <v>1267500</v>
          </cell>
        </row>
        <row r="1415">
          <cell r="M1415">
            <v>845000</v>
          </cell>
        </row>
        <row r="1416">
          <cell r="M1416">
            <v>1690000</v>
          </cell>
        </row>
        <row r="1417">
          <cell r="M1417">
            <v>1774500</v>
          </cell>
        </row>
        <row r="1418">
          <cell r="M1418">
            <v>2112500</v>
          </cell>
        </row>
        <row r="1419">
          <cell r="M1419">
            <v>220410</v>
          </cell>
        </row>
        <row r="1420">
          <cell r="M1420">
            <v>328000</v>
          </cell>
        </row>
        <row r="1421">
          <cell r="M1421">
            <v>1267500</v>
          </cell>
        </row>
        <row r="1422">
          <cell r="M1422">
            <v>845000</v>
          </cell>
        </row>
        <row r="1423">
          <cell r="M1423">
            <v>2535000</v>
          </cell>
        </row>
        <row r="1424">
          <cell r="M1424">
            <v>845000</v>
          </cell>
        </row>
        <row r="1425">
          <cell r="M1425">
            <v>1267500</v>
          </cell>
        </row>
        <row r="1426">
          <cell r="M1426">
            <v>845000</v>
          </cell>
        </row>
        <row r="1427">
          <cell r="M1427">
            <v>845000</v>
          </cell>
        </row>
        <row r="1428">
          <cell r="M1428">
            <v>845000</v>
          </cell>
        </row>
        <row r="1429">
          <cell r="M1429">
            <v>845000</v>
          </cell>
        </row>
        <row r="1430">
          <cell r="M1430">
            <v>2957500</v>
          </cell>
        </row>
        <row r="1431">
          <cell r="M1431">
            <v>1690000</v>
          </cell>
        </row>
        <row r="1432">
          <cell r="M1432">
            <v>845000</v>
          </cell>
        </row>
        <row r="1433">
          <cell r="M1433">
            <v>549250</v>
          </cell>
        </row>
        <row r="1434">
          <cell r="M1434">
            <v>1690000</v>
          </cell>
        </row>
        <row r="1435">
          <cell r="M1435">
            <v>845000</v>
          </cell>
        </row>
        <row r="1436">
          <cell r="M1436">
            <v>2112500</v>
          </cell>
        </row>
        <row r="1437">
          <cell r="M1437">
            <v>845000</v>
          </cell>
        </row>
        <row r="1438">
          <cell r="M1438">
            <v>1267500</v>
          </cell>
        </row>
        <row r="1439">
          <cell r="M1439">
            <v>845000</v>
          </cell>
        </row>
        <row r="1440">
          <cell r="M1440">
            <v>845000</v>
          </cell>
        </row>
        <row r="1441">
          <cell r="M1441">
            <v>845000</v>
          </cell>
        </row>
        <row r="1442">
          <cell r="M1442">
            <v>1014000</v>
          </cell>
        </row>
        <row r="1443">
          <cell r="M1443">
            <v>2957500</v>
          </cell>
        </row>
        <row r="1444">
          <cell r="M1444">
            <v>929500</v>
          </cell>
        </row>
        <row r="1445">
          <cell r="M1445">
            <v>2112500</v>
          </cell>
        </row>
        <row r="1446">
          <cell r="M1446">
            <v>219650</v>
          </cell>
        </row>
        <row r="1447">
          <cell r="M1447">
            <v>63375</v>
          </cell>
        </row>
        <row r="1448">
          <cell r="M1448">
            <v>2609360</v>
          </cell>
        </row>
        <row r="1449">
          <cell r="M1449">
            <v>507000</v>
          </cell>
        </row>
        <row r="1450">
          <cell r="M1450">
            <v>294280</v>
          </cell>
        </row>
        <row r="1451">
          <cell r="M1451">
            <v>2957500</v>
          </cell>
        </row>
        <row r="1452">
          <cell r="M1452">
            <v>1690000</v>
          </cell>
        </row>
        <row r="1453">
          <cell r="M1453">
            <v>2112500</v>
          </cell>
        </row>
        <row r="1454">
          <cell r="M1454">
            <v>1774500</v>
          </cell>
        </row>
        <row r="1455">
          <cell r="M1455">
            <v>161810</v>
          </cell>
        </row>
        <row r="1456">
          <cell r="M1456">
            <v>929500</v>
          </cell>
        </row>
        <row r="1457">
          <cell r="M1457">
            <v>1267500</v>
          </cell>
        </row>
        <row r="1458">
          <cell r="M1458">
            <v>1056250</v>
          </cell>
        </row>
        <row r="1459">
          <cell r="M1459">
            <v>3380000</v>
          </cell>
        </row>
        <row r="1460">
          <cell r="M1460">
            <v>1267500</v>
          </cell>
        </row>
        <row r="1461">
          <cell r="M1461">
            <v>1267500</v>
          </cell>
        </row>
        <row r="1462">
          <cell r="M1462">
            <v>1267500</v>
          </cell>
        </row>
        <row r="1463">
          <cell r="M1463">
            <v>845000</v>
          </cell>
        </row>
        <row r="1464">
          <cell r="M1464">
            <v>845000</v>
          </cell>
        </row>
        <row r="1465">
          <cell r="M1465">
            <v>845000</v>
          </cell>
        </row>
        <row r="1466">
          <cell r="M1466">
            <v>2112500</v>
          </cell>
        </row>
        <row r="1467">
          <cell r="M1467">
            <v>219650</v>
          </cell>
        </row>
        <row r="1468">
          <cell r="M1468">
            <v>845000</v>
          </cell>
        </row>
        <row r="1469">
          <cell r="M1469">
            <v>42250</v>
          </cell>
        </row>
        <row r="1470">
          <cell r="M1470">
            <v>702880</v>
          </cell>
        </row>
        <row r="1471">
          <cell r="M1471">
            <v>164000</v>
          </cell>
        </row>
        <row r="1472">
          <cell r="M1472">
            <v>1690000</v>
          </cell>
        </row>
        <row r="1473">
          <cell r="M1473">
            <v>328000</v>
          </cell>
        </row>
        <row r="1474">
          <cell r="M1474">
            <v>1056250</v>
          </cell>
        </row>
        <row r="1475">
          <cell r="M1475">
            <v>164000</v>
          </cell>
        </row>
        <row r="1476">
          <cell r="M1476">
            <v>328000</v>
          </cell>
        </row>
        <row r="1477">
          <cell r="M1477">
            <v>2957500</v>
          </cell>
        </row>
        <row r="1478">
          <cell r="M1478">
            <v>845000</v>
          </cell>
        </row>
        <row r="1479">
          <cell r="M1479">
            <v>1267500</v>
          </cell>
        </row>
        <row r="1480">
          <cell r="M1480">
            <v>2535000</v>
          </cell>
        </row>
        <row r="1481">
          <cell r="M1481">
            <v>845000</v>
          </cell>
        </row>
        <row r="1482">
          <cell r="M1482">
            <v>1267500</v>
          </cell>
        </row>
        <row r="1483">
          <cell r="M1483">
            <v>1267500</v>
          </cell>
        </row>
        <row r="1484">
          <cell r="M1484">
            <v>697125</v>
          </cell>
        </row>
        <row r="1485">
          <cell r="M1485">
            <v>1267500</v>
          </cell>
        </row>
        <row r="1486">
          <cell r="M1486">
            <v>929500</v>
          </cell>
        </row>
        <row r="1487">
          <cell r="M1487">
            <v>1267500</v>
          </cell>
        </row>
        <row r="1488">
          <cell r="M1488">
            <v>1267500</v>
          </cell>
        </row>
        <row r="1489">
          <cell r="M1489">
            <v>1267500</v>
          </cell>
        </row>
        <row r="1490">
          <cell r="M1490">
            <v>845000</v>
          </cell>
        </row>
        <row r="1491">
          <cell r="M1491">
            <v>401440</v>
          </cell>
        </row>
        <row r="1492">
          <cell r="M1492">
            <v>2112500</v>
          </cell>
        </row>
        <row r="1493">
          <cell r="M1493">
            <v>2112500</v>
          </cell>
        </row>
        <row r="1494">
          <cell r="M1494">
            <v>1690000</v>
          </cell>
        </row>
        <row r="1495">
          <cell r="M1495">
            <v>219650</v>
          </cell>
        </row>
        <row r="1496">
          <cell r="M1496">
            <v>1267500</v>
          </cell>
        </row>
        <row r="1497">
          <cell r="M1497">
            <v>2957500</v>
          </cell>
        </row>
        <row r="1498">
          <cell r="M1498">
            <v>845000</v>
          </cell>
        </row>
        <row r="1499">
          <cell r="M1499">
            <v>2535000</v>
          </cell>
        </row>
        <row r="1500">
          <cell r="M1500">
            <v>1267500</v>
          </cell>
        </row>
        <row r="1501">
          <cell r="M1501">
            <v>845000</v>
          </cell>
        </row>
        <row r="1502">
          <cell r="M1502">
            <v>633750</v>
          </cell>
        </row>
        <row r="1503">
          <cell r="M1503">
            <v>2957500</v>
          </cell>
        </row>
        <row r="1504">
          <cell r="M1504">
            <v>929500</v>
          </cell>
        </row>
        <row r="1505">
          <cell r="M1505">
            <v>633750</v>
          </cell>
        </row>
        <row r="1506">
          <cell r="M1506">
            <v>2957500</v>
          </cell>
        </row>
        <row r="1507">
          <cell r="M1507">
            <v>422500</v>
          </cell>
        </row>
        <row r="1508">
          <cell r="M1508">
            <v>929500</v>
          </cell>
        </row>
        <row r="1509">
          <cell r="M1509">
            <v>845000</v>
          </cell>
        </row>
        <row r="1510">
          <cell r="M1510">
            <v>200720</v>
          </cell>
        </row>
        <row r="1511">
          <cell r="M1511">
            <v>1267500</v>
          </cell>
        </row>
        <row r="1512">
          <cell r="M1512">
            <v>1267500</v>
          </cell>
        </row>
        <row r="1513">
          <cell r="M1513">
            <v>633750</v>
          </cell>
        </row>
        <row r="1514">
          <cell r="M1514">
            <v>2957500</v>
          </cell>
        </row>
        <row r="1515">
          <cell r="M1515">
            <v>1056250</v>
          </cell>
        </row>
        <row r="1516">
          <cell r="M1516">
            <v>1267500</v>
          </cell>
        </row>
        <row r="1517">
          <cell r="M1517">
            <v>676000</v>
          </cell>
        </row>
        <row r="1518">
          <cell r="M1518">
            <v>2957500</v>
          </cell>
        </row>
        <row r="1519">
          <cell r="M1519">
            <v>1267500</v>
          </cell>
        </row>
        <row r="1520">
          <cell r="M1520">
            <v>1690000</v>
          </cell>
        </row>
        <row r="1521">
          <cell r="M1521">
            <v>845000</v>
          </cell>
        </row>
        <row r="1522">
          <cell r="M1522">
            <v>200720</v>
          </cell>
        </row>
        <row r="1523">
          <cell r="M1523">
            <v>845000</v>
          </cell>
        </row>
        <row r="1524">
          <cell r="M1524">
            <v>2112500</v>
          </cell>
        </row>
        <row r="1525">
          <cell r="M1525">
            <v>1267500</v>
          </cell>
        </row>
        <row r="1526">
          <cell r="M1526">
            <v>929500</v>
          </cell>
        </row>
        <row r="1527">
          <cell r="M1527">
            <v>2112500</v>
          </cell>
        </row>
        <row r="1528">
          <cell r="M1528">
            <v>1690000</v>
          </cell>
        </row>
        <row r="1529">
          <cell r="M1529">
            <v>1690000</v>
          </cell>
        </row>
        <row r="1530">
          <cell r="M1530">
            <v>1267500</v>
          </cell>
        </row>
        <row r="1531">
          <cell r="M1531">
            <v>1056250</v>
          </cell>
        </row>
        <row r="1532">
          <cell r="M1532">
            <v>200720</v>
          </cell>
        </row>
        <row r="1533">
          <cell r="M1533">
            <v>1267500</v>
          </cell>
        </row>
        <row r="1534">
          <cell r="M1534">
            <v>2112500</v>
          </cell>
        </row>
        <row r="1535">
          <cell r="M1535">
            <v>4393000</v>
          </cell>
        </row>
        <row r="1536">
          <cell r="M1536">
            <v>3236200</v>
          </cell>
        </row>
        <row r="1537">
          <cell r="M1537">
            <v>328000</v>
          </cell>
        </row>
        <row r="1538">
          <cell r="M1538">
            <v>1267500</v>
          </cell>
        </row>
        <row r="1539">
          <cell r="M1539">
            <v>328000</v>
          </cell>
        </row>
        <row r="1540">
          <cell r="M1540">
            <v>2535000</v>
          </cell>
        </row>
        <row r="1541">
          <cell r="M1541">
            <v>845000</v>
          </cell>
        </row>
        <row r="1542">
          <cell r="M1542">
            <v>1056250</v>
          </cell>
        </row>
        <row r="1543">
          <cell r="M1543">
            <v>164000</v>
          </cell>
        </row>
        <row r="1544">
          <cell r="M1544">
            <v>1690000</v>
          </cell>
        </row>
        <row r="1545">
          <cell r="M1545">
            <v>1056250</v>
          </cell>
        </row>
        <row r="1546">
          <cell r="M1546">
            <v>2535000</v>
          </cell>
        </row>
        <row r="1547">
          <cell r="M1547">
            <v>507000</v>
          </cell>
        </row>
        <row r="1548">
          <cell r="M1548">
            <v>2112500</v>
          </cell>
        </row>
        <row r="1549">
          <cell r="M1549">
            <v>845000</v>
          </cell>
        </row>
        <row r="1550">
          <cell r="M1550">
            <v>1056250</v>
          </cell>
        </row>
        <row r="1551">
          <cell r="M1551">
            <v>1267500</v>
          </cell>
        </row>
        <row r="1552">
          <cell r="M1552">
            <v>1056250</v>
          </cell>
        </row>
        <row r="1553">
          <cell r="M1553">
            <v>1267500</v>
          </cell>
        </row>
        <row r="1554">
          <cell r="M1554">
            <v>2112500</v>
          </cell>
        </row>
        <row r="1555">
          <cell r="M1555">
            <v>1267500</v>
          </cell>
        </row>
        <row r="1556">
          <cell r="M1556">
            <v>2112500</v>
          </cell>
        </row>
        <row r="1557">
          <cell r="M1557">
            <v>2112500</v>
          </cell>
        </row>
        <row r="1558">
          <cell r="M1558">
            <v>845000</v>
          </cell>
        </row>
        <row r="1559">
          <cell r="M1559">
            <v>845000</v>
          </cell>
        </row>
        <row r="1560">
          <cell r="M1560">
            <v>845000</v>
          </cell>
        </row>
        <row r="1561">
          <cell r="M1561">
            <v>845000</v>
          </cell>
        </row>
        <row r="1562">
          <cell r="M1562">
            <v>200720</v>
          </cell>
        </row>
        <row r="1563">
          <cell r="M1563">
            <v>845000</v>
          </cell>
        </row>
        <row r="1564">
          <cell r="M1564">
            <v>845000</v>
          </cell>
        </row>
        <row r="1565">
          <cell r="M1565">
            <v>845000</v>
          </cell>
        </row>
        <row r="1566">
          <cell r="M1566">
            <v>2112500</v>
          </cell>
        </row>
        <row r="1567">
          <cell r="M1567">
            <v>845000</v>
          </cell>
        </row>
        <row r="1568">
          <cell r="M1568">
            <v>1056250</v>
          </cell>
        </row>
        <row r="1569">
          <cell r="M1569">
            <v>422500</v>
          </cell>
        </row>
        <row r="1570">
          <cell r="M1570">
            <v>1267500</v>
          </cell>
        </row>
        <row r="1571">
          <cell r="M1571">
            <v>1267500</v>
          </cell>
        </row>
        <row r="1572">
          <cell r="M1572">
            <v>845000</v>
          </cell>
        </row>
        <row r="1573">
          <cell r="M1573">
            <v>845000</v>
          </cell>
        </row>
        <row r="1574">
          <cell r="M1574">
            <v>2535000</v>
          </cell>
        </row>
        <row r="1575">
          <cell r="M1575">
            <v>2112500</v>
          </cell>
        </row>
        <row r="1576">
          <cell r="M1576">
            <v>1267500</v>
          </cell>
        </row>
        <row r="1577">
          <cell r="M1577">
            <v>845000</v>
          </cell>
        </row>
        <row r="1578">
          <cell r="M1578">
            <v>200720</v>
          </cell>
        </row>
        <row r="1579">
          <cell r="M1579">
            <v>1267500</v>
          </cell>
        </row>
        <row r="1580">
          <cell r="M1580">
            <v>422500</v>
          </cell>
        </row>
        <row r="1581">
          <cell r="M1581">
            <v>1267500</v>
          </cell>
        </row>
        <row r="1582">
          <cell r="M1582">
            <v>1056250</v>
          </cell>
        </row>
        <row r="1583">
          <cell r="M1583">
            <v>1056250</v>
          </cell>
        </row>
        <row r="1584">
          <cell r="M1584">
            <v>845000</v>
          </cell>
        </row>
        <row r="1585">
          <cell r="M1585">
            <v>1056250</v>
          </cell>
        </row>
        <row r="1586">
          <cell r="M1586">
            <v>2535000</v>
          </cell>
        </row>
        <row r="1587">
          <cell r="M1587">
            <v>2112500</v>
          </cell>
        </row>
        <row r="1588">
          <cell r="M1588">
            <v>1056250</v>
          </cell>
        </row>
        <row r="1589">
          <cell r="M1589">
            <v>328000</v>
          </cell>
        </row>
        <row r="1590">
          <cell r="M1590">
            <v>929500</v>
          </cell>
        </row>
        <row r="1591">
          <cell r="M1591">
            <v>2112500</v>
          </cell>
        </row>
        <row r="1592">
          <cell r="M1592">
            <v>1690000</v>
          </cell>
        </row>
        <row r="1593">
          <cell r="M1593">
            <v>439300</v>
          </cell>
        </row>
        <row r="1594">
          <cell r="M1594">
            <v>656000</v>
          </cell>
        </row>
        <row r="1595">
          <cell r="M1595">
            <v>1056250</v>
          </cell>
        </row>
        <row r="1596">
          <cell r="M1596">
            <v>1267500</v>
          </cell>
        </row>
        <row r="1597">
          <cell r="M1597">
            <v>1267500</v>
          </cell>
        </row>
        <row r="1598">
          <cell r="M1598">
            <v>1056250</v>
          </cell>
        </row>
        <row r="1599">
          <cell r="M1599">
            <v>1056250</v>
          </cell>
        </row>
        <row r="1600">
          <cell r="M1600">
            <v>2112500</v>
          </cell>
        </row>
        <row r="1601">
          <cell r="M1601">
            <v>1690000</v>
          </cell>
        </row>
        <row r="1602">
          <cell r="M1602">
            <v>1690000</v>
          </cell>
        </row>
        <row r="1603">
          <cell r="M1603">
            <v>1056250</v>
          </cell>
        </row>
        <row r="1604">
          <cell r="M1604">
            <v>845000</v>
          </cell>
        </row>
        <row r="1605">
          <cell r="M1605">
            <v>2112500</v>
          </cell>
        </row>
        <row r="1606">
          <cell r="M1606">
            <v>845000</v>
          </cell>
        </row>
        <row r="1607">
          <cell r="M1607">
            <v>1267500</v>
          </cell>
        </row>
        <row r="1608">
          <cell r="M1608">
            <v>1056250</v>
          </cell>
        </row>
        <row r="1609">
          <cell r="M1609">
            <v>1056250</v>
          </cell>
        </row>
        <row r="1610">
          <cell r="M1610">
            <v>200720</v>
          </cell>
        </row>
        <row r="1611">
          <cell r="M1611">
            <v>1267500</v>
          </cell>
        </row>
        <row r="1612">
          <cell r="M1612">
            <v>2112500</v>
          </cell>
        </row>
        <row r="1613">
          <cell r="M1613">
            <v>1267500</v>
          </cell>
        </row>
        <row r="1614">
          <cell r="M1614">
            <v>492000</v>
          </cell>
        </row>
        <row r="1615">
          <cell r="M1615">
            <v>845000</v>
          </cell>
        </row>
        <row r="1616">
          <cell r="M1616">
            <v>162000</v>
          </cell>
        </row>
        <row r="1617">
          <cell r="M1617">
            <v>2112500</v>
          </cell>
        </row>
        <row r="1618">
          <cell r="M1618">
            <v>1267500</v>
          </cell>
        </row>
        <row r="1619">
          <cell r="M1619">
            <v>422500</v>
          </cell>
        </row>
        <row r="1620">
          <cell r="M1620">
            <v>0</v>
          </cell>
        </row>
        <row r="1621">
          <cell r="M1621">
            <v>162000</v>
          </cell>
        </row>
        <row r="1622">
          <cell r="M1622">
            <v>314822029</v>
          </cell>
        </row>
        <row r="1623">
          <cell r="M1623">
            <v>2112500</v>
          </cell>
        </row>
        <row r="1624">
          <cell r="M1624">
            <v>845000</v>
          </cell>
        </row>
        <row r="1625">
          <cell r="M1625">
            <v>2535000</v>
          </cell>
        </row>
        <row r="1626">
          <cell r="M1626">
            <v>2112500</v>
          </cell>
        </row>
        <row r="1627">
          <cell r="M1627">
            <v>1690000</v>
          </cell>
        </row>
        <row r="1628">
          <cell r="M1628">
            <v>422500</v>
          </cell>
        </row>
        <row r="1629">
          <cell r="M1629">
            <v>845000</v>
          </cell>
        </row>
        <row r="1630">
          <cell r="M1630">
            <v>200720</v>
          </cell>
        </row>
        <row r="1631">
          <cell r="M1631">
            <v>2112500</v>
          </cell>
        </row>
        <row r="1632">
          <cell r="M1632">
            <v>2112500</v>
          </cell>
        </row>
        <row r="1633">
          <cell r="M1633">
            <v>422500</v>
          </cell>
        </row>
        <row r="1634">
          <cell r="M1634">
            <v>1267500</v>
          </cell>
        </row>
        <row r="1635">
          <cell r="M1635">
            <v>845000</v>
          </cell>
        </row>
        <row r="1636">
          <cell r="M1636">
            <v>845000</v>
          </cell>
        </row>
        <row r="1637">
          <cell r="M1637">
            <v>1690000</v>
          </cell>
        </row>
        <row r="1638">
          <cell r="M1638">
            <v>633750</v>
          </cell>
        </row>
        <row r="1639">
          <cell r="M1639">
            <v>1267500</v>
          </cell>
        </row>
        <row r="1640">
          <cell r="M1640">
            <v>2112500</v>
          </cell>
        </row>
        <row r="1641">
          <cell r="M1641">
            <v>1690000</v>
          </cell>
        </row>
        <row r="1642">
          <cell r="M1642">
            <v>1690000</v>
          </cell>
        </row>
        <row r="1643">
          <cell r="M1643">
            <v>845000</v>
          </cell>
        </row>
        <row r="1644">
          <cell r="M1644">
            <v>633750</v>
          </cell>
        </row>
        <row r="1645">
          <cell r="M1645">
            <v>1056250</v>
          </cell>
        </row>
        <row r="1646">
          <cell r="M1646">
            <v>845000</v>
          </cell>
        </row>
        <row r="1647">
          <cell r="M1647">
            <v>845000</v>
          </cell>
        </row>
        <row r="1648">
          <cell r="M1648">
            <v>1267500</v>
          </cell>
        </row>
        <row r="1649">
          <cell r="M1649">
            <v>328000</v>
          </cell>
        </row>
        <row r="1650">
          <cell r="M1650">
            <v>220410</v>
          </cell>
        </row>
        <row r="1651">
          <cell r="M1651">
            <v>1690000</v>
          </cell>
        </row>
        <row r="1652">
          <cell r="M1652">
            <v>492000</v>
          </cell>
        </row>
        <row r="1653">
          <cell r="M1653">
            <v>1267500</v>
          </cell>
        </row>
        <row r="1654">
          <cell r="M1654">
            <v>845000</v>
          </cell>
        </row>
        <row r="1655">
          <cell r="M1655">
            <v>2535000</v>
          </cell>
        </row>
        <row r="1656">
          <cell r="M1656">
            <v>1267500</v>
          </cell>
        </row>
        <row r="1657">
          <cell r="M1657">
            <v>1267500</v>
          </cell>
        </row>
        <row r="1658">
          <cell r="M1658">
            <v>845000</v>
          </cell>
        </row>
        <row r="1659">
          <cell r="M1659">
            <v>845000</v>
          </cell>
        </row>
        <row r="1660">
          <cell r="M1660">
            <v>1690000</v>
          </cell>
        </row>
        <row r="1661">
          <cell r="M1661">
            <v>1690000</v>
          </cell>
        </row>
        <row r="1662">
          <cell r="M1662">
            <v>1267500</v>
          </cell>
        </row>
        <row r="1663">
          <cell r="M1663">
            <v>1267500</v>
          </cell>
        </row>
        <row r="1664">
          <cell r="M1664">
            <v>1267500</v>
          </cell>
        </row>
        <row r="1665">
          <cell r="M1665">
            <v>203840</v>
          </cell>
        </row>
        <row r="1666">
          <cell r="M1666">
            <v>242715</v>
          </cell>
        </row>
        <row r="1667">
          <cell r="M1667">
            <v>65600</v>
          </cell>
        </row>
        <row r="1668">
          <cell r="M1668">
            <v>1267500</v>
          </cell>
        </row>
        <row r="1669">
          <cell r="M1669">
            <v>200720</v>
          </cell>
        </row>
        <row r="1670">
          <cell r="M1670">
            <v>642304</v>
          </cell>
        </row>
        <row r="1671">
          <cell r="M1671">
            <v>164000</v>
          </cell>
        </row>
        <row r="1672">
          <cell r="M1672">
            <v>42250</v>
          </cell>
        </row>
        <row r="1673">
          <cell r="M1673">
            <v>126750</v>
          </cell>
        </row>
        <row r="1674">
          <cell r="M1674">
            <v>845000</v>
          </cell>
        </row>
        <row r="1675">
          <cell r="M1675">
            <v>1267500</v>
          </cell>
        </row>
        <row r="1676">
          <cell r="M1676">
            <v>1267500</v>
          </cell>
        </row>
        <row r="1677">
          <cell r="M1677">
            <v>2112500</v>
          </cell>
        </row>
        <row r="1678">
          <cell r="M1678">
            <v>1267500</v>
          </cell>
        </row>
        <row r="1679">
          <cell r="M1679">
            <v>845000</v>
          </cell>
        </row>
        <row r="1680">
          <cell r="M1680">
            <v>845000</v>
          </cell>
        </row>
        <row r="1681">
          <cell r="M1681">
            <v>1267500</v>
          </cell>
        </row>
        <row r="1682">
          <cell r="M1682">
            <v>219650</v>
          </cell>
        </row>
        <row r="1683">
          <cell r="M1683">
            <v>328000</v>
          </cell>
        </row>
        <row r="1684">
          <cell r="M1684">
            <v>845000</v>
          </cell>
        </row>
        <row r="1685">
          <cell r="M1685">
            <v>328000</v>
          </cell>
        </row>
        <row r="1686">
          <cell r="M1686">
            <v>2112500</v>
          </cell>
        </row>
        <row r="1687">
          <cell r="M1687">
            <v>1267500</v>
          </cell>
        </row>
        <row r="1688">
          <cell r="M1688">
            <v>2112500</v>
          </cell>
        </row>
        <row r="1689">
          <cell r="M1689">
            <v>1267500</v>
          </cell>
        </row>
        <row r="1690">
          <cell r="M1690">
            <v>1267500</v>
          </cell>
        </row>
        <row r="1691">
          <cell r="M1691">
            <v>1267500</v>
          </cell>
        </row>
        <row r="1692">
          <cell r="M1692">
            <v>1690000</v>
          </cell>
        </row>
        <row r="1693">
          <cell r="M1693">
            <v>2112500</v>
          </cell>
        </row>
        <row r="1694">
          <cell r="M1694">
            <v>1056250</v>
          </cell>
        </row>
        <row r="1695">
          <cell r="M1695">
            <v>845000</v>
          </cell>
        </row>
        <row r="1696">
          <cell r="M1696">
            <v>1267500</v>
          </cell>
        </row>
        <row r="1697">
          <cell r="M1697">
            <v>845000</v>
          </cell>
        </row>
        <row r="1698">
          <cell r="M1698">
            <v>1056250</v>
          </cell>
        </row>
        <row r="1699">
          <cell r="M1699">
            <v>164000</v>
          </cell>
        </row>
        <row r="1700">
          <cell r="M1700">
            <v>328000</v>
          </cell>
        </row>
        <row r="1701">
          <cell r="M1701">
            <v>1690000</v>
          </cell>
        </row>
        <row r="1702">
          <cell r="M1702">
            <v>1056250</v>
          </cell>
        </row>
        <row r="1703">
          <cell r="M1703">
            <v>200720</v>
          </cell>
        </row>
        <row r="1704">
          <cell r="M1704">
            <v>1267500</v>
          </cell>
        </row>
        <row r="1705">
          <cell r="M1705">
            <v>1690000</v>
          </cell>
        </row>
        <row r="1706">
          <cell r="M1706">
            <v>328000</v>
          </cell>
        </row>
        <row r="1707">
          <cell r="M1707">
            <v>219650</v>
          </cell>
        </row>
        <row r="1708">
          <cell r="M1708">
            <v>1267500</v>
          </cell>
        </row>
        <row r="1709">
          <cell r="M1709">
            <v>1267500</v>
          </cell>
        </row>
        <row r="1710">
          <cell r="M1710">
            <v>1056250</v>
          </cell>
        </row>
        <row r="1711">
          <cell r="M1711">
            <v>164000</v>
          </cell>
        </row>
        <row r="1712">
          <cell r="M1712">
            <v>815360</v>
          </cell>
        </row>
        <row r="1713">
          <cell r="M1713">
            <v>2112500</v>
          </cell>
        </row>
        <row r="1714">
          <cell r="M1714">
            <v>1056250</v>
          </cell>
        </row>
        <row r="1715">
          <cell r="M1715">
            <v>200720</v>
          </cell>
        </row>
        <row r="1716">
          <cell r="M1716">
            <v>1267500</v>
          </cell>
        </row>
        <row r="1717">
          <cell r="M1717">
            <v>633750</v>
          </cell>
        </row>
        <row r="1718">
          <cell r="M1718">
            <v>633750</v>
          </cell>
        </row>
        <row r="1719">
          <cell r="M1719">
            <v>633750</v>
          </cell>
        </row>
        <row r="1720">
          <cell r="M1720">
            <v>845000</v>
          </cell>
        </row>
        <row r="1721">
          <cell r="M1721">
            <v>845000</v>
          </cell>
        </row>
        <row r="1722">
          <cell r="M1722">
            <v>845000</v>
          </cell>
        </row>
        <row r="1723">
          <cell r="M1723">
            <v>2112500</v>
          </cell>
        </row>
        <row r="1724">
          <cell r="M1724">
            <v>656000</v>
          </cell>
        </row>
        <row r="1725">
          <cell r="M1725">
            <v>1267500</v>
          </cell>
        </row>
        <row r="1726">
          <cell r="M1726">
            <v>845000</v>
          </cell>
        </row>
        <row r="1727">
          <cell r="M1727">
            <v>200720</v>
          </cell>
        </row>
        <row r="1728">
          <cell r="M1728">
            <v>1690000</v>
          </cell>
        </row>
        <row r="1729">
          <cell r="M1729">
            <v>845000</v>
          </cell>
        </row>
        <row r="1730">
          <cell r="M1730">
            <v>164000</v>
          </cell>
        </row>
        <row r="1731">
          <cell r="M1731">
            <v>2112500</v>
          </cell>
        </row>
        <row r="1732">
          <cell r="M1732">
            <v>1267500</v>
          </cell>
        </row>
        <row r="1733">
          <cell r="M1733">
            <v>611520</v>
          </cell>
        </row>
        <row r="1734">
          <cell r="M1734">
            <v>1267500</v>
          </cell>
        </row>
        <row r="1735">
          <cell r="M1735">
            <v>845000</v>
          </cell>
        </row>
        <row r="1736">
          <cell r="M1736">
            <v>845000</v>
          </cell>
        </row>
        <row r="1737">
          <cell r="M1737">
            <v>845000</v>
          </cell>
        </row>
        <row r="1738">
          <cell r="M1738">
            <v>1690000</v>
          </cell>
        </row>
        <row r="1739">
          <cell r="M1739">
            <v>328000</v>
          </cell>
        </row>
        <row r="1740">
          <cell r="M1740">
            <v>219650</v>
          </cell>
        </row>
        <row r="1741">
          <cell r="M1741">
            <v>1690000</v>
          </cell>
        </row>
        <row r="1742">
          <cell r="M1742">
            <v>328000</v>
          </cell>
        </row>
        <row r="1743">
          <cell r="M1743">
            <v>1690000</v>
          </cell>
        </row>
        <row r="1744">
          <cell r="M1744">
            <v>1690000</v>
          </cell>
        </row>
        <row r="1745">
          <cell r="M1745">
            <v>845000</v>
          </cell>
        </row>
        <row r="1746">
          <cell r="M1746">
            <v>1690000</v>
          </cell>
        </row>
        <row r="1747">
          <cell r="M1747">
            <v>328000</v>
          </cell>
        </row>
        <row r="1748">
          <cell r="M1748">
            <v>1267500</v>
          </cell>
        </row>
        <row r="1749">
          <cell r="M1749">
            <v>1267500</v>
          </cell>
        </row>
        <row r="1750">
          <cell r="M1750">
            <v>1267500</v>
          </cell>
        </row>
        <row r="1751">
          <cell r="M1751">
            <v>1267500</v>
          </cell>
        </row>
        <row r="1752">
          <cell r="M1752">
            <v>2112500</v>
          </cell>
        </row>
        <row r="1753">
          <cell r="M1753">
            <v>845000</v>
          </cell>
        </row>
        <row r="1754">
          <cell r="M1754">
            <v>845000</v>
          </cell>
        </row>
        <row r="1755">
          <cell r="M1755">
            <v>845000</v>
          </cell>
        </row>
        <row r="1756">
          <cell r="M1756">
            <v>2112500</v>
          </cell>
        </row>
        <row r="1757">
          <cell r="M1757">
            <v>1690000</v>
          </cell>
        </row>
        <row r="1758">
          <cell r="M1758">
            <v>845000</v>
          </cell>
        </row>
        <row r="1759">
          <cell r="M1759">
            <v>401440</v>
          </cell>
        </row>
        <row r="1760">
          <cell r="M1760">
            <v>84500</v>
          </cell>
        </row>
        <row r="1761">
          <cell r="M1761">
            <v>407680</v>
          </cell>
        </row>
        <row r="1762">
          <cell r="M1762">
            <v>242715</v>
          </cell>
        </row>
        <row r="1763">
          <cell r="M1763">
            <v>164000</v>
          </cell>
        </row>
        <row r="1764">
          <cell r="M1764">
            <v>1267500</v>
          </cell>
        </row>
        <row r="1765">
          <cell r="M1765">
            <v>1267500</v>
          </cell>
        </row>
        <row r="1766">
          <cell r="M1766">
            <v>845000</v>
          </cell>
        </row>
        <row r="1767">
          <cell r="M1767">
            <v>164000</v>
          </cell>
        </row>
        <row r="1768">
          <cell r="M1768">
            <v>2112500</v>
          </cell>
        </row>
        <row r="1769">
          <cell r="M1769">
            <v>2112500</v>
          </cell>
        </row>
        <row r="1770">
          <cell r="M1770">
            <v>203840</v>
          </cell>
        </row>
        <row r="1771">
          <cell r="M1771">
            <v>328000</v>
          </cell>
        </row>
        <row r="1772">
          <cell r="M1772">
            <v>1267500</v>
          </cell>
        </row>
        <row r="1773">
          <cell r="M1773">
            <v>845000</v>
          </cell>
        </row>
        <row r="1774">
          <cell r="M1774">
            <v>200720</v>
          </cell>
        </row>
        <row r="1775">
          <cell r="M1775">
            <v>1267500</v>
          </cell>
        </row>
        <row r="1776">
          <cell r="M1776">
            <v>1690000</v>
          </cell>
        </row>
        <row r="1777">
          <cell r="M1777">
            <v>1690000</v>
          </cell>
        </row>
        <row r="1778">
          <cell r="M1778">
            <v>324000</v>
          </cell>
        </row>
        <row r="1779">
          <cell r="M1779">
            <v>1267500</v>
          </cell>
        </row>
        <row r="1780">
          <cell r="M1780">
            <v>328000</v>
          </cell>
        </row>
        <row r="1781">
          <cell r="M1781">
            <v>2112500</v>
          </cell>
        </row>
        <row r="1782">
          <cell r="M1782">
            <v>1056250</v>
          </cell>
        </row>
        <row r="1783">
          <cell r="M1783">
            <v>845000</v>
          </cell>
        </row>
        <row r="1784">
          <cell r="M1784">
            <v>164000</v>
          </cell>
        </row>
        <row r="1785">
          <cell r="M1785">
            <v>1267500</v>
          </cell>
        </row>
        <row r="1786">
          <cell r="M1786">
            <v>2112500</v>
          </cell>
        </row>
        <row r="1787">
          <cell r="M1787">
            <v>845000</v>
          </cell>
        </row>
        <row r="1788">
          <cell r="M1788">
            <v>1267500</v>
          </cell>
        </row>
        <row r="1789">
          <cell r="M1789">
            <v>1267500</v>
          </cell>
        </row>
        <row r="1790">
          <cell r="M1790">
            <v>1267500</v>
          </cell>
        </row>
        <row r="1791">
          <cell r="M1791">
            <v>200720</v>
          </cell>
        </row>
        <row r="1792">
          <cell r="M1792">
            <v>1690000</v>
          </cell>
        </row>
        <row r="1793">
          <cell r="M1793">
            <v>407680</v>
          </cell>
        </row>
        <row r="1794">
          <cell r="M1794">
            <v>1267500</v>
          </cell>
        </row>
        <row r="1795">
          <cell r="M1795">
            <v>2112500</v>
          </cell>
        </row>
        <row r="1796">
          <cell r="M1796">
            <v>164000</v>
          </cell>
        </row>
        <row r="1797">
          <cell r="M1797">
            <v>1690000</v>
          </cell>
        </row>
        <row r="1798">
          <cell r="M1798">
            <v>845000</v>
          </cell>
        </row>
        <row r="1799">
          <cell r="M1799">
            <v>845000</v>
          </cell>
        </row>
        <row r="1800">
          <cell r="M1800">
            <v>845000</v>
          </cell>
        </row>
        <row r="1801">
          <cell r="M1801">
            <v>1690000</v>
          </cell>
        </row>
        <row r="1802">
          <cell r="M1802">
            <v>164000</v>
          </cell>
        </row>
        <row r="1803">
          <cell r="M1803">
            <v>4792400</v>
          </cell>
        </row>
        <row r="1804">
          <cell r="M1804">
            <v>702880</v>
          </cell>
        </row>
        <row r="1805">
          <cell r="M1805">
            <v>164000</v>
          </cell>
        </row>
        <row r="1806">
          <cell r="M1806">
            <v>21125</v>
          </cell>
        </row>
        <row r="1807">
          <cell r="M1807">
            <v>642304</v>
          </cell>
        </row>
        <row r="1808">
          <cell r="M1808">
            <v>323620</v>
          </cell>
        </row>
        <row r="1809">
          <cell r="M1809">
            <v>164000</v>
          </cell>
        </row>
        <row r="1810">
          <cell r="M1810">
            <v>1267500</v>
          </cell>
        </row>
        <row r="1811">
          <cell r="M1811">
            <v>1267500</v>
          </cell>
        </row>
        <row r="1812">
          <cell r="M1812">
            <v>2112500</v>
          </cell>
        </row>
        <row r="1813">
          <cell r="M1813">
            <v>2112500</v>
          </cell>
        </row>
        <row r="1814">
          <cell r="M1814">
            <v>845000</v>
          </cell>
        </row>
        <row r="1815">
          <cell r="M1815">
            <v>1690000</v>
          </cell>
        </row>
        <row r="1816">
          <cell r="M1816">
            <v>2112500</v>
          </cell>
        </row>
        <row r="1817">
          <cell r="M1817">
            <v>1690000</v>
          </cell>
        </row>
        <row r="1818">
          <cell r="M1818">
            <v>845000</v>
          </cell>
        </row>
        <row r="1819">
          <cell r="M1819">
            <v>845000</v>
          </cell>
        </row>
        <row r="1820">
          <cell r="M1820">
            <v>1056250</v>
          </cell>
        </row>
        <row r="1821">
          <cell r="M1821">
            <v>845000</v>
          </cell>
        </row>
        <row r="1822">
          <cell r="M1822">
            <v>1267500</v>
          </cell>
        </row>
        <row r="1823">
          <cell r="M1823">
            <v>845000</v>
          </cell>
        </row>
        <row r="1824">
          <cell r="M1824">
            <v>200720</v>
          </cell>
        </row>
        <row r="1825">
          <cell r="M1825">
            <v>42250</v>
          </cell>
        </row>
        <row r="1826">
          <cell r="M1826">
            <v>4076800</v>
          </cell>
        </row>
        <row r="1827">
          <cell r="M1827">
            <v>0</v>
          </cell>
        </row>
        <row r="1828">
          <cell r="M1828">
            <v>845000</v>
          </cell>
        </row>
        <row r="1829">
          <cell r="M1829">
            <v>217856943</v>
          </cell>
        </row>
        <row r="1830">
          <cell r="M1830">
            <v>845000</v>
          </cell>
        </row>
        <row r="1831">
          <cell r="M1831">
            <v>845000</v>
          </cell>
        </row>
        <row r="1832">
          <cell r="M1832">
            <v>1690000</v>
          </cell>
        </row>
        <row r="1833">
          <cell r="M1833">
            <v>84500</v>
          </cell>
        </row>
        <row r="1834">
          <cell r="M1834">
            <v>243000</v>
          </cell>
        </row>
        <row r="1835">
          <cell r="M1835">
            <v>407680</v>
          </cell>
        </row>
        <row r="1836">
          <cell r="M1836">
            <v>164000</v>
          </cell>
        </row>
        <row r="1837">
          <cell r="M1837">
            <v>169000</v>
          </cell>
        </row>
        <row r="1838">
          <cell r="M1838">
            <v>4393000</v>
          </cell>
        </row>
        <row r="1839">
          <cell r="M1839">
            <v>1267500</v>
          </cell>
        </row>
        <row r="1840">
          <cell r="M1840">
            <v>200720</v>
          </cell>
        </row>
        <row r="1841">
          <cell r="M1841">
            <v>845000</v>
          </cell>
        </row>
        <row r="1842">
          <cell r="M1842">
            <v>845000</v>
          </cell>
        </row>
        <row r="1843">
          <cell r="M1843">
            <v>1267500</v>
          </cell>
        </row>
        <row r="1844">
          <cell r="M1844">
            <v>1267500</v>
          </cell>
        </row>
        <row r="1845">
          <cell r="M1845">
            <v>1690000</v>
          </cell>
        </row>
        <row r="1846">
          <cell r="M1846">
            <v>2112500</v>
          </cell>
        </row>
        <row r="1847">
          <cell r="M1847">
            <v>1267500</v>
          </cell>
        </row>
        <row r="1848">
          <cell r="M1848">
            <v>1267500</v>
          </cell>
        </row>
        <row r="1849">
          <cell r="M1849">
            <v>845000</v>
          </cell>
        </row>
        <row r="1850">
          <cell r="M1850">
            <v>1267500</v>
          </cell>
        </row>
        <row r="1851">
          <cell r="M1851">
            <v>1267500</v>
          </cell>
        </row>
        <row r="1852">
          <cell r="M1852">
            <v>845000</v>
          </cell>
        </row>
        <row r="1853">
          <cell r="M1853">
            <v>1690000</v>
          </cell>
        </row>
        <row r="1854">
          <cell r="M1854">
            <v>1267500</v>
          </cell>
        </row>
        <row r="1855">
          <cell r="M1855">
            <v>1267500</v>
          </cell>
        </row>
        <row r="1856">
          <cell r="M1856">
            <v>845000</v>
          </cell>
        </row>
        <row r="1857">
          <cell r="M1857">
            <v>845000</v>
          </cell>
        </row>
        <row r="1858">
          <cell r="M1858">
            <v>2112500</v>
          </cell>
        </row>
        <row r="1859">
          <cell r="M1859">
            <v>1690000</v>
          </cell>
        </row>
        <row r="1860">
          <cell r="M1860">
            <v>1690000</v>
          </cell>
        </row>
        <row r="1861">
          <cell r="M1861">
            <v>845000</v>
          </cell>
        </row>
        <row r="1862">
          <cell r="M1862">
            <v>845000</v>
          </cell>
        </row>
        <row r="1863">
          <cell r="M1863">
            <v>2112500</v>
          </cell>
        </row>
        <row r="1864">
          <cell r="M1864">
            <v>2112500</v>
          </cell>
        </row>
        <row r="1865">
          <cell r="M1865">
            <v>845000</v>
          </cell>
        </row>
        <row r="1866">
          <cell r="M1866">
            <v>1267500</v>
          </cell>
        </row>
        <row r="1867">
          <cell r="M1867">
            <v>845000</v>
          </cell>
        </row>
        <row r="1868">
          <cell r="M1868">
            <v>1267500</v>
          </cell>
        </row>
        <row r="1869">
          <cell r="M1869">
            <v>845000</v>
          </cell>
        </row>
        <row r="1870">
          <cell r="M1870">
            <v>1690000</v>
          </cell>
        </row>
        <row r="1871">
          <cell r="M1871">
            <v>845000</v>
          </cell>
        </row>
        <row r="1872">
          <cell r="M1872">
            <v>2112500</v>
          </cell>
        </row>
        <row r="1873">
          <cell r="M1873">
            <v>845000</v>
          </cell>
        </row>
        <row r="1874">
          <cell r="M1874">
            <v>1056250</v>
          </cell>
        </row>
        <row r="1875">
          <cell r="M1875">
            <v>211910</v>
          </cell>
        </row>
        <row r="1876">
          <cell r="M1876">
            <v>1690000</v>
          </cell>
        </row>
        <row r="1877">
          <cell r="M1877">
            <v>1056250</v>
          </cell>
        </row>
        <row r="1878">
          <cell r="M1878">
            <v>340000</v>
          </cell>
        </row>
        <row r="1879">
          <cell r="M1879">
            <v>1056250</v>
          </cell>
        </row>
        <row r="1880">
          <cell r="M1880">
            <v>211910</v>
          </cell>
        </row>
        <row r="1881">
          <cell r="M1881">
            <v>2112500</v>
          </cell>
        </row>
        <row r="1882">
          <cell r="M1882">
            <v>845000</v>
          </cell>
        </row>
        <row r="1883">
          <cell r="M1883">
            <v>845000</v>
          </cell>
        </row>
        <row r="1884">
          <cell r="M1884">
            <v>845000</v>
          </cell>
        </row>
        <row r="1885">
          <cell r="M1885">
            <v>845000</v>
          </cell>
        </row>
        <row r="1886">
          <cell r="M1886">
            <v>845000</v>
          </cell>
        </row>
        <row r="1887">
          <cell r="M1887">
            <v>845000</v>
          </cell>
        </row>
        <row r="1888">
          <cell r="M1888">
            <v>2112500</v>
          </cell>
        </row>
        <row r="1889">
          <cell r="M1889">
            <v>845000</v>
          </cell>
        </row>
        <row r="1890">
          <cell r="M1890">
            <v>2112500</v>
          </cell>
        </row>
        <row r="1891">
          <cell r="M1891">
            <v>1690000</v>
          </cell>
        </row>
        <row r="1892">
          <cell r="M1892">
            <v>1690000</v>
          </cell>
        </row>
        <row r="1893">
          <cell r="M1893">
            <v>845000</v>
          </cell>
        </row>
        <row r="1894">
          <cell r="M1894">
            <v>1690000</v>
          </cell>
        </row>
        <row r="1895">
          <cell r="M1895">
            <v>845000</v>
          </cell>
        </row>
        <row r="1896">
          <cell r="M1896">
            <v>2112500</v>
          </cell>
        </row>
        <row r="1897">
          <cell r="M1897">
            <v>845000</v>
          </cell>
        </row>
        <row r="1898">
          <cell r="M1898">
            <v>1267500</v>
          </cell>
        </row>
        <row r="1899">
          <cell r="M1899">
            <v>845000</v>
          </cell>
        </row>
        <row r="1900">
          <cell r="M1900">
            <v>845000</v>
          </cell>
        </row>
        <row r="1901">
          <cell r="M1901">
            <v>1690000</v>
          </cell>
        </row>
        <row r="1902">
          <cell r="M1902">
            <v>845000</v>
          </cell>
        </row>
        <row r="1903">
          <cell r="M1903">
            <v>340000</v>
          </cell>
        </row>
        <row r="1904">
          <cell r="M1904">
            <v>2112500</v>
          </cell>
        </row>
        <row r="1905">
          <cell r="M1905">
            <v>845000</v>
          </cell>
        </row>
        <row r="1906">
          <cell r="M1906">
            <v>845000</v>
          </cell>
        </row>
        <row r="1907">
          <cell r="M1907">
            <v>1690000</v>
          </cell>
        </row>
        <row r="1908">
          <cell r="M1908">
            <v>2112500</v>
          </cell>
        </row>
        <row r="1909">
          <cell r="M1909">
            <v>845000</v>
          </cell>
        </row>
        <row r="1910">
          <cell r="M1910">
            <v>1267500</v>
          </cell>
        </row>
        <row r="1911">
          <cell r="M1911">
            <v>211910</v>
          </cell>
        </row>
        <row r="1912">
          <cell r="M1912">
            <v>1267500</v>
          </cell>
        </row>
        <row r="1913">
          <cell r="M1913">
            <v>170000</v>
          </cell>
        </row>
        <row r="1914">
          <cell r="M1914">
            <v>1267500</v>
          </cell>
        </row>
        <row r="1915">
          <cell r="M1915">
            <v>845000</v>
          </cell>
        </row>
        <row r="1916">
          <cell r="M1916">
            <v>845000</v>
          </cell>
        </row>
        <row r="1917">
          <cell r="M1917">
            <v>1267500</v>
          </cell>
        </row>
        <row r="1918">
          <cell r="M1918">
            <v>2535000</v>
          </cell>
        </row>
        <row r="1919">
          <cell r="M1919">
            <v>1690000</v>
          </cell>
        </row>
        <row r="1920">
          <cell r="M1920">
            <v>340000</v>
          </cell>
        </row>
        <row r="1921">
          <cell r="M1921">
            <v>222540</v>
          </cell>
        </row>
        <row r="1922">
          <cell r="M1922">
            <v>42250</v>
          </cell>
        </row>
        <row r="1923">
          <cell r="M1923">
            <v>712128</v>
          </cell>
        </row>
        <row r="1924">
          <cell r="M1924">
            <v>678112</v>
          </cell>
        </row>
        <row r="1925">
          <cell r="M1925">
            <v>170000</v>
          </cell>
        </row>
        <row r="1926">
          <cell r="M1926">
            <v>42250</v>
          </cell>
        </row>
        <row r="1927">
          <cell r="M1927">
            <v>1267500</v>
          </cell>
        </row>
        <row r="1928">
          <cell r="M1928">
            <v>1267500</v>
          </cell>
        </row>
        <row r="1929">
          <cell r="M1929">
            <v>2112500</v>
          </cell>
        </row>
        <row r="1930">
          <cell r="M1930">
            <v>1690000</v>
          </cell>
        </row>
        <row r="1931">
          <cell r="M1931">
            <v>170000</v>
          </cell>
        </row>
        <row r="1932">
          <cell r="M1932">
            <v>2225400</v>
          </cell>
        </row>
        <row r="1933">
          <cell r="M1933">
            <v>1267500</v>
          </cell>
        </row>
        <row r="1934">
          <cell r="M1934">
            <v>845000</v>
          </cell>
        </row>
        <row r="1935">
          <cell r="M1935">
            <v>845000</v>
          </cell>
        </row>
        <row r="1936">
          <cell r="M1936">
            <v>2112500</v>
          </cell>
        </row>
        <row r="1937">
          <cell r="M1937">
            <v>2112500</v>
          </cell>
        </row>
        <row r="1938">
          <cell r="M1938">
            <v>1267500</v>
          </cell>
        </row>
        <row r="1939">
          <cell r="M1939">
            <v>1267500</v>
          </cell>
        </row>
        <row r="1940">
          <cell r="M1940">
            <v>845000</v>
          </cell>
        </row>
        <row r="1941">
          <cell r="M1941">
            <v>1267500</v>
          </cell>
        </row>
        <row r="1942">
          <cell r="M1942">
            <v>1267500</v>
          </cell>
        </row>
        <row r="1943">
          <cell r="M1943">
            <v>845000</v>
          </cell>
        </row>
        <row r="1944">
          <cell r="M1944">
            <v>1267500</v>
          </cell>
        </row>
        <row r="1945">
          <cell r="M1945">
            <v>2112500</v>
          </cell>
        </row>
        <row r="1946">
          <cell r="M1946">
            <v>845000</v>
          </cell>
        </row>
        <row r="1947">
          <cell r="M1947">
            <v>845000</v>
          </cell>
        </row>
        <row r="1948">
          <cell r="M1948">
            <v>1267500</v>
          </cell>
        </row>
        <row r="1949">
          <cell r="M1949">
            <v>1690000</v>
          </cell>
        </row>
        <row r="1950">
          <cell r="M1950">
            <v>845000</v>
          </cell>
        </row>
        <row r="1951">
          <cell r="M1951">
            <v>2535000</v>
          </cell>
        </row>
        <row r="1952">
          <cell r="M1952">
            <v>1690000</v>
          </cell>
        </row>
        <row r="1953">
          <cell r="M1953">
            <v>845000</v>
          </cell>
        </row>
        <row r="1954">
          <cell r="M1954">
            <v>1267500</v>
          </cell>
        </row>
        <row r="1955">
          <cell r="M1955">
            <v>845000</v>
          </cell>
        </row>
        <row r="1956">
          <cell r="M1956">
            <v>1267500</v>
          </cell>
        </row>
        <row r="1957">
          <cell r="M1957">
            <v>1267500</v>
          </cell>
        </row>
        <row r="1958">
          <cell r="M1958">
            <v>1267500</v>
          </cell>
        </row>
        <row r="1959">
          <cell r="M1959">
            <v>1267500</v>
          </cell>
        </row>
        <row r="1960">
          <cell r="M1960">
            <v>1267500</v>
          </cell>
        </row>
        <row r="1961">
          <cell r="M1961">
            <v>2112500</v>
          </cell>
        </row>
        <row r="1962">
          <cell r="M1962">
            <v>1267500</v>
          </cell>
        </row>
        <row r="1963">
          <cell r="M1963">
            <v>845000</v>
          </cell>
        </row>
        <row r="1964">
          <cell r="M1964">
            <v>845000</v>
          </cell>
        </row>
        <row r="1965">
          <cell r="M1965">
            <v>1267500</v>
          </cell>
        </row>
        <row r="1966">
          <cell r="M1966">
            <v>1267500</v>
          </cell>
        </row>
        <row r="1967">
          <cell r="M1967">
            <v>845000</v>
          </cell>
        </row>
        <row r="1968">
          <cell r="M1968">
            <v>845000</v>
          </cell>
        </row>
        <row r="1969">
          <cell r="M1969">
            <v>845000</v>
          </cell>
        </row>
        <row r="1970">
          <cell r="M1970">
            <v>845000</v>
          </cell>
        </row>
        <row r="1971">
          <cell r="M1971">
            <v>1267500</v>
          </cell>
        </row>
        <row r="1972">
          <cell r="M1972">
            <v>845000</v>
          </cell>
        </row>
        <row r="1973">
          <cell r="M1973">
            <v>1267500</v>
          </cell>
        </row>
        <row r="1974">
          <cell r="M1974">
            <v>2112500</v>
          </cell>
        </row>
        <row r="1975">
          <cell r="M1975">
            <v>845000</v>
          </cell>
        </row>
        <row r="1976">
          <cell r="M1976">
            <v>845000</v>
          </cell>
        </row>
        <row r="1977">
          <cell r="M1977">
            <v>845000</v>
          </cell>
        </row>
        <row r="1978">
          <cell r="M1978">
            <v>2112500</v>
          </cell>
        </row>
        <row r="1979">
          <cell r="M1979">
            <v>845000</v>
          </cell>
        </row>
        <row r="1980">
          <cell r="M1980">
            <v>1267500</v>
          </cell>
        </row>
        <row r="1981">
          <cell r="M1981">
            <v>1267500</v>
          </cell>
        </row>
        <row r="1982">
          <cell r="M1982">
            <v>1267500</v>
          </cell>
        </row>
        <row r="1983">
          <cell r="M1983">
            <v>845000</v>
          </cell>
        </row>
        <row r="1984">
          <cell r="M1984">
            <v>845000</v>
          </cell>
        </row>
        <row r="1985">
          <cell r="M1985">
            <v>2112500</v>
          </cell>
        </row>
        <row r="1986">
          <cell r="M1986">
            <v>845000</v>
          </cell>
        </row>
        <row r="1987">
          <cell r="M1987">
            <v>1267500</v>
          </cell>
        </row>
        <row r="1988">
          <cell r="M1988">
            <v>845000</v>
          </cell>
        </row>
        <row r="1989">
          <cell r="M1989">
            <v>257640</v>
          </cell>
        </row>
        <row r="1990">
          <cell r="M1990">
            <v>845000</v>
          </cell>
        </row>
        <row r="1991">
          <cell r="M1991">
            <v>845000</v>
          </cell>
        </row>
        <row r="1992">
          <cell r="M1992">
            <v>845000</v>
          </cell>
        </row>
        <row r="1993">
          <cell r="M1993">
            <v>845000</v>
          </cell>
        </row>
        <row r="1994">
          <cell r="M1994">
            <v>1267500</v>
          </cell>
        </row>
        <row r="1995">
          <cell r="M1995">
            <v>2112500</v>
          </cell>
        </row>
        <row r="1996">
          <cell r="M1996">
            <v>2112500</v>
          </cell>
        </row>
        <row r="1997">
          <cell r="M1997">
            <v>2112500</v>
          </cell>
        </row>
        <row r="1998">
          <cell r="M1998">
            <v>2112500</v>
          </cell>
        </row>
        <row r="1999">
          <cell r="M1999">
            <v>1267500</v>
          </cell>
        </row>
        <row r="2000">
          <cell r="M2000">
            <v>1267500</v>
          </cell>
        </row>
        <row r="2001">
          <cell r="M2001">
            <v>2112500</v>
          </cell>
        </row>
        <row r="2002">
          <cell r="M2002">
            <v>1267500</v>
          </cell>
        </row>
        <row r="2003">
          <cell r="M2003">
            <v>1267500</v>
          </cell>
        </row>
        <row r="2004">
          <cell r="M2004">
            <v>2112500</v>
          </cell>
        </row>
        <row r="2005">
          <cell r="M2005">
            <v>1267500</v>
          </cell>
        </row>
        <row r="2006">
          <cell r="M2006">
            <v>845000</v>
          </cell>
        </row>
        <row r="2007">
          <cell r="M2007">
            <v>1690000</v>
          </cell>
        </row>
        <row r="2008">
          <cell r="M2008">
            <v>1690000</v>
          </cell>
        </row>
        <row r="2009">
          <cell r="M2009">
            <v>2112500</v>
          </cell>
        </row>
        <row r="2010">
          <cell r="M2010">
            <v>845000</v>
          </cell>
        </row>
        <row r="2011">
          <cell r="M2011">
            <v>1267500</v>
          </cell>
        </row>
        <row r="2012">
          <cell r="M2012">
            <v>1267500</v>
          </cell>
        </row>
        <row r="2013">
          <cell r="M2013">
            <v>1267500</v>
          </cell>
        </row>
        <row r="2014">
          <cell r="M2014">
            <v>2112500</v>
          </cell>
        </row>
        <row r="2015">
          <cell r="M2015">
            <v>1774400</v>
          </cell>
        </row>
        <row r="2016">
          <cell r="M2016">
            <v>340000</v>
          </cell>
        </row>
        <row r="2017">
          <cell r="M2017">
            <v>2218000</v>
          </cell>
        </row>
        <row r="2018">
          <cell r="M2018">
            <v>1330800</v>
          </cell>
        </row>
        <row r="2019">
          <cell r="M2019">
            <v>887200</v>
          </cell>
        </row>
        <row r="2020">
          <cell r="M2020">
            <v>1330800</v>
          </cell>
        </row>
        <row r="2021">
          <cell r="M2021">
            <v>1330800</v>
          </cell>
        </row>
        <row r="2022">
          <cell r="M2022">
            <v>1330800</v>
          </cell>
        </row>
        <row r="2023">
          <cell r="M2023">
            <v>2218000</v>
          </cell>
        </row>
        <row r="2024">
          <cell r="M2024">
            <v>887200</v>
          </cell>
        </row>
        <row r="2025">
          <cell r="M2025">
            <v>887200</v>
          </cell>
        </row>
        <row r="2026">
          <cell r="M2026">
            <v>1330800</v>
          </cell>
        </row>
        <row r="2027">
          <cell r="M2027">
            <v>2218000</v>
          </cell>
        </row>
        <row r="2028">
          <cell r="M2028">
            <v>887200</v>
          </cell>
        </row>
        <row r="2029">
          <cell r="M2029">
            <v>887200</v>
          </cell>
        </row>
        <row r="2030">
          <cell r="M2030">
            <v>1330800</v>
          </cell>
        </row>
        <row r="2031">
          <cell r="M2031">
            <v>2218000</v>
          </cell>
        </row>
        <row r="2032">
          <cell r="M2032">
            <v>1330800</v>
          </cell>
        </row>
        <row r="2033">
          <cell r="M2033">
            <v>1330800</v>
          </cell>
        </row>
        <row r="2034">
          <cell r="M2034">
            <v>1056250</v>
          </cell>
        </row>
        <row r="2035">
          <cell r="M2035">
            <v>254292</v>
          </cell>
        </row>
        <row r="2036">
          <cell r="M2036">
            <v>2218000</v>
          </cell>
        </row>
        <row r="2037">
          <cell r="M2037">
            <v>1774400</v>
          </cell>
        </row>
        <row r="2038">
          <cell r="M2038">
            <v>2112500</v>
          </cell>
        </row>
        <row r="2039">
          <cell r="M2039">
            <v>1056250</v>
          </cell>
        </row>
        <row r="2040">
          <cell r="M2040">
            <v>254292</v>
          </cell>
        </row>
        <row r="2041">
          <cell r="M2041">
            <v>887200</v>
          </cell>
        </row>
        <row r="2042">
          <cell r="M2042">
            <v>881200</v>
          </cell>
        </row>
        <row r="2043">
          <cell r="M2043">
            <v>881200</v>
          </cell>
        </row>
        <row r="2044">
          <cell r="M2044">
            <v>881200</v>
          </cell>
        </row>
        <row r="2045">
          <cell r="M2045">
            <v>881200</v>
          </cell>
        </row>
        <row r="2046">
          <cell r="M2046">
            <v>2203000</v>
          </cell>
        </row>
        <row r="2047">
          <cell r="M2047">
            <v>1056250</v>
          </cell>
        </row>
        <row r="2048">
          <cell r="M2048">
            <v>170000</v>
          </cell>
        </row>
        <row r="2049">
          <cell r="M2049">
            <v>1056250</v>
          </cell>
        </row>
        <row r="2050">
          <cell r="M2050">
            <v>1762400</v>
          </cell>
        </row>
        <row r="2051">
          <cell r="M2051">
            <v>340000</v>
          </cell>
        </row>
        <row r="2052">
          <cell r="M2052">
            <v>1762400</v>
          </cell>
        </row>
        <row r="2053">
          <cell r="M2053">
            <v>845000</v>
          </cell>
        </row>
        <row r="2054">
          <cell r="M2054">
            <v>170000</v>
          </cell>
        </row>
        <row r="2055">
          <cell r="M2055">
            <v>1321800</v>
          </cell>
        </row>
        <row r="2056">
          <cell r="M2056">
            <v>1321800</v>
          </cell>
        </row>
        <row r="2057">
          <cell r="M2057">
            <v>1321800</v>
          </cell>
        </row>
        <row r="2058">
          <cell r="M2058">
            <v>1321800</v>
          </cell>
        </row>
        <row r="2059">
          <cell r="M2059">
            <v>1321800</v>
          </cell>
        </row>
        <row r="2060">
          <cell r="M2060">
            <v>2643600</v>
          </cell>
        </row>
        <row r="2061">
          <cell r="M2061">
            <v>2203000</v>
          </cell>
        </row>
        <row r="2062">
          <cell r="M2062">
            <v>2203000</v>
          </cell>
        </row>
        <row r="2063">
          <cell r="M2063">
            <v>2112500</v>
          </cell>
        </row>
        <row r="2064">
          <cell r="M2064">
            <v>1762400</v>
          </cell>
        </row>
        <row r="2065">
          <cell r="M2065">
            <v>881200</v>
          </cell>
        </row>
        <row r="2066">
          <cell r="M2066">
            <v>170000</v>
          </cell>
        </row>
        <row r="2067">
          <cell r="M2067">
            <v>881200</v>
          </cell>
        </row>
        <row r="2068">
          <cell r="M2068">
            <v>1321800</v>
          </cell>
        </row>
        <row r="2069">
          <cell r="M2069">
            <v>1321800</v>
          </cell>
        </row>
        <row r="2070">
          <cell r="M2070">
            <v>1321800</v>
          </cell>
        </row>
        <row r="2071">
          <cell r="M2071">
            <v>881200</v>
          </cell>
        </row>
        <row r="2072">
          <cell r="M2072">
            <v>1101500</v>
          </cell>
        </row>
        <row r="2073">
          <cell r="M2073">
            <v>170000</v>
          </cell>
        </row>
        <row r="2074">
          <cell r="M2074">
            <v>1321800</v>
          </cell>
        </row>
        <row r="2075">
          <cell r="M2075">
            <v>1321800</v>
          </cell>
        </row>
        <row r="2076">
          <cell r="M2076">
            <v>297202784</v>
          </cell>
        </row>
        <row r="2077">
          <cell r="M2077">
            <v>829881756</v>
          </cell>
        </row>
        <row r="2078">
          <cell r="M2078">
            <v>170000</v>
          </cell>
        </row>
        <row r="2079">
          <cell r="M2079">
            <v>42550</v>
          </cell>
        </row>
        <row r="2080">
          <cell r="M2080">
            <v>368000</v>
          </cell>
        </row>
        <row r="2081">
          <cell r="M2081">
            <v>1702000</v>
          </cell>
        </row>
        <row r="2082">
          <cell r="M2082">
            <v>510600</v>
          </cell>
        </row>
        <row r="2083">
          <cell r="M2083">
            <v>46000</v>
          </cell>
        </row>
        <row r="2084">
          <cell r="M2084">
            <v>330000</v>
          </cell>
        </row>
        <row r="2085">
          <cell r="M2085">
            <v>638160</v>
          </cell>
        </row>
        <row r="2086">
          <cell r="M2086">
            <v>57500</v>
          </cell>
        </row>
        <row r="2087">
          <cell r="M2087">
            <v>51000</v>
          </cell>
        </row>
        <row r="2088">
          <cell r="M2088">
            <v>638160</v>
          </cell>
        </row>
        <row r="2089">
          <cell r="M2089">
            <v>57500</v>
          </cell>
        </row>
        <row r="2090">
          <cell r="M2090">
            <v>638160</v>
          </cell>
        </row>
        <row r="2091">
          <cell r="M2091">
            <v>57500</v>
          </cell>
        </row>
        <row r="2092">
          <cell r="M2092">
            <v>638160</v>
          </cell>
        </row>
        <row r="2093">
          <cell r="M2093">
            <v>57500</v>
          </cell>
        </row>
        <row r="2094">
          <cell r="M2094">
            <v>510600</v>
          </cell>
        </row>
        <row r="2095">
          <cell r="M2095">
            <v>57500</v>
          </cell>
        </row>
        <row r="2096">
          <cell r="M2096">
            <v>510600</v>
          </cell>
        </row>
        <row r="2097">
          <cell r="M2097">
            <v>57500</v>
          </cell>
        </row>
        <row r="2098">
          <cell r="M2098">
            <v>440000</v>
          </cell>
        </row>
        <row r="2099">
          <cell r="M2099">
            <v>281820</v>
          </cell>
        </row>
        <row r="2100">
          <cell r="M2100">
            <v>638160</v>
          </cell>
        </row>
        <row r="2101">
          <cell r="M2101">
            <v>57500</v>
          </cell>
        </row>
        <row r="2102">
          <cell r="M2102">
            <v>638160</v>
          </cell>
        </row>
        <row r="2103">
          <cell r="M2103">
            <v>57500</v>
          </cell>
        </row>
        <row r="2104">
          <cell r="M2104">
            <v>638160</v>
          </cell>
        </row>
        <row r="2105">
          <cell r="M2105">
            <v>57500</v>
          </cell>
        </row>
        <row r="2106">
          <cell r="M2106">
            <v>57500</v>
          </cell>
        </row>
        <row r="2107">
          <cell r="M2107">
            <v>510600</v>
          </cell>
        </row>
        <row r="2108">
          <cell r="M2108">
            <v>510600</v>
          </cell>
        </row>
        <row r="2109">
          <cell r="M2109">
            <v>46000</v>
          </cell>
        </row>
        <row r="2110">
          <cell r="M2110">
            <v>510600</v>
          </cell>
        </row>
        <row r="2111">
          <cell r="M2111">
            <v>57500</v>
          </cell>
        </row>
        <row r="2112">
          <cell r="M2112">
            <v>510600</v>
          </cell>
        </row>
        <row r="2113">
          <cell r="M2113">
            <v>638160</v>
          </cell>
        </row>
        <row r="2114">
          <cell r="M2114">
            <v>57500</v>
          </cell>
        </row>
        <row r="2115">
          <cell r="M2115">
            <v>638160</v>
          </cell>
        </row>
        <row r="2116">
          <cell r="M2116">
            <v>638160</v>
          </cell>
        </row>
        <row r="2117">
          <cell r="M2117">
            <v>57500</v>
          </cell>
        </row>
        <row r="2118">
          <cell r="M2118">
            <v>638160</v>
          </cell>
        </row>
        <row r="2119">
          <cell r="M2119">
            <v>425440</v>
          </cell>
        </row>
        <row r="2120">
          <cell r="M2120">
            <v>510600</v>
          </cell>
        </row>
        <row r="2121">
          <cell r="M2121">
            <v>440000</v>
          </cell>
        </row>
        <row r="2122">
          <cell r="M2122">
            <v>2553000</v>
          </cell>
        </row>
        <row r="2123">
          <cell r="M2123">
            <v>1489250</v>
          </cell>
        </row>
        <row r="2124">
          <cell r="M2124">
            <v>330000</v>
          </cell>
        </row>
        <row r="2125">
          <cell r="M2125">
            <v>638160</v>
          </cell>
        </row>
        <row r="2126">
          <cell r="M2126">
            <v>57500</v>
          </cell>
        </row>
        <row r="2127">
          <cell r="M2127">
            <v>638160</v>
          </cell>
        </row>
        <row r="2128">
          <cell r="M2128">
            <v>57500</v>
          </cell>
        </row>
        <row r="2129">
          <cell r="M2129">
            <v>638160</v>
          </cell>
        </row>
        <row r="2130">
          <cell r="M2130">
            <v>57500</v>
          </cell>
        </row>
        <row r="2131">
          <cell r="M2131">
            <v>638160</v>
          </cell>
        </row>
        <row r="2132">
          <cell r="M2132">
            <v>57500</v>
          </cell>
        </row>
        <row r="2133">
          <cell r="M2133">
            <v>510600</v>
          </cell>
        </row>
        <row r="2134">
          <cell r="M2134">
            <v>510600</v>
          </cell>
        </row>
        <row r="2135">
          <cell r="M2135">
            <v>460000</v>
          </cell>
        </row>
        <row r="2136">
          <cell r="M2136">
            <v>26590</v>
          </cell>
        </row>
        <row r="2137">
          <cell r="M2137">
            <v>440000</v>
          </cell>
        </row>
        <row r="2138">
          <cell r="M2138">
            <v>1702000</v>
          </cell>
        </row>
        <row r="2139">
          <cell r="M2139">
            <v>330000</v>
          </cell>
        </row>
        <row r="2140">
          <cell r="M2140">
            <v>345000</v>
          </cell>
        </row>
        <row r="2141">
          <cell r="M2141">
            <v>85100</v>
          </cell>
        </row>
        <row r="2142">
          <cell r="M2142">
            <v>638160</v>
          </cell>
        </row>
        <row r="2143">
          <cell r="M2143">
            <v>57500</v>
          </cell>
        </row>
        <row r="2144">
          <cell r="M2144">
            <v>638160</v>
          </cell>
        </row>
        <row r="2145">
          <cell r="M2145">
            <v>57500</v>
          </cell>
        </row>
        <row r="2146">
          <cell r="M2146">
            <v>638160</v>
          </cell>
        </row>
        <row r="2147">
          <cell r="M2147">
            <v>57500</v>
          </cell>
        </row>
        <row r="2148">
          <cell r="M2148">
            <v>638160</v>
          </cell>
        </row>
        <row r="2149">
          <cell r="M2149">
            <v>57500</v>
          </cell>
        </row>
        <row r="2150">
          <cell r="M2150">
            <v>425440</v>
          </cell>
        </row>
        <row r="2151">
          <cell r="M2151">
            <v>23000</v>
          </cell>
        </row>
        <row r="2152">
          <cell r="M2152">
            <v>1489250</v>
          </cell>
        </row>
        <row r="2153">
          <cell r="M2153">
            <v>510600</v>
          </cell>
        </row>
        <row r="2154">
          <cell r="M2154">
            <v>46000</v>
          </cell>
        </row>
        <row r="2155">
          <cell r="M2155">
            <v>330000</v>
          </cell>
        </row>
        <row r="2156">
          <cell r="M2156">
            <v>440000</v>
          </cell>
        </row>
        <row r="2157">
          <cell r="M2157">
            <v>638160</v>
          </cell>
        </row>
        <row r="2158">
          <cell r="M2158">
            <v>57500</v>
          </cell>
        </row>
        <row r="2159">
          <cell r="M2159">
            <v>638160</v>
          </cell>
        </row>
        <row r="2160">
          <cell r="M2160">
            <v>51000</v>
          </cell>
        </row>
        <row r="2161">
          <cell r="M2161">
            <v>638160</v>
          </cell>
        </row>
        <row r="2162">
          <cell r="M2162">
            <v>638160</v>
          </cell>
        </row>
        <row r="2163">
          <cell r="M2163">
            <v>57500</v>
          </cell>
        </row>
        <row r="2164">
          <cell r="M2164">
            <v>638160</v>
          </cell>
        </row>
        <row r="2165">
          <cell r="M2165">
            <v>57500</v>
          </cell>
        </row>
        <row r="2166">
          <cell r="M2166">
            <v>638160</v>
          </cell>
        </row>
        <row r="2167">
          <cell r="M2167">
            <v>57500</v>
          </cell>
        </row>
        <row r="2168">
          <cell r="M2168">
            <v>638160</v>
          </cell>
        </row>
        <row r="2169">
          <cell r="M2169">
            <v>57500</v>
          </cell>
        </row>
        <row r="2170">
          <cell r="M2170">
            <v>345000</v>
          </cell>
        </row>
        <row r="2171">
          <cell r="M2171">
            <v>510600</v>
          </cell>
        </row>
        <row r="2172">
          <cell r="M2172">
            <v>46000</v>
          </cell>
        </row>
        <row r="2173">
          <cell r="M2173">
            <v>330000</v>
          </cell>
        </row>
        <row r="2174">
          <cell r="M2174">
            <v>41000</v>
          </cell>
        </row>
        <row r="2175">
          <cell r="M2175">
            <v>1489250</v>
          </cell>
        </row>
        <row r="2176">
          <cell r="M2176">
            <v>57500</v>
          </cell>
        </row>
        <row r="2177">
          <cell r="M2177">
            <v>68000</v>
          </cell>
        </row>
        <row r="2178">
          <cell r="M2178">
            <v>440000</v>
          </cell>
        </row>
        <row r="2179">
          <cell r="M2179">
            <v>638160</v>
          </cell>
        </row>
        <row r="2180">
          <cell r="M2180">
            <v>57500</v>
          </cell>
        </row>
        <row r="2181">
          <cell r="M2181">
            <v>255300</v>
          </cell>
        </row>
        <row r="2182">
          <cell r="M2182">
            <v>690000</v>
          </cell>
        </row>
        <row r="2183">
          <cell r="M2183">
            <v>27500</v>
          </cell>
        </row>
        <row r="2184">
          <cell r="M2184">
            <v>510600</v>
          </cell>
        </row>
        <row r="2185">
          <cell r="M2185">
            <v>510600</v>
          </cell>
        </row>
        <row r="2186">
          <cell r="M2186">
            <v>330000</v>
          </cell>
        </row>
        <row r="2187">
          <cell r="M2187">
            <v>425440</v>
          </cell>
        </row>
        <row r="2188">
          <cell r="M2188">
            <v>425500</v>
          </cell>
        </row>
        <row r="2189">
          <cell r="M2189">
            <v>460000</v>
          </cell>
        </row>
        <row r="2190">
          <cell r="M2190">
            <v>1276500</v>
          </cell>
        </row>
        <row r="2191">
          <cell r="M2191">
            <v>638160</v>
          </cell>
        </row>
        <row r="2192">
          <cell r="M2192">
            <v>57500</v>
          </cell>
        </row>
        <row r="2193">
          <cell r="M2193">
            <v>638160</v>
          </cell>
        </row>
        <row r="2194">
          <cell r="M2194">
            <v>57500</v>
          </cell>
        </row>
        <row r="2195">
          <cell r="M2195">
            <v>638160</v>
          </cell>
        </row>
        <row r="2196">
          <cell r="M2196">
            <v>57500</v>
          </cell>
        </row>
        <row r="2197">
          <cell r="M2197">
            <v>510600</v>
          </cell>
        </row>
        <row r="2198">
          <cell r="M2198">
            <v>57500</v>
          </cell>
        </row>
        <row r="2199">
          <cell r="M2199">
            <v>638160</v>
          </cell>
        </row>
        <row r="2200">
          <cell r="M2200">
            <v>57500</v>
          </cell>
        </row>
        <row r="2201">
          <cell r="M2201">
            <v>638160</v>
          </cell>
        </row>
        <row r="2202">
          <cell r="M2202">
            <v>57500</v>
          </cell>
        </row>
        <row r="2203">
          <cell r="M2203">
            <v>510600</v>
          </cell>
        </row>
        <row r="2204">
          <cell r="M2204">
            <v>1489250</v>
          </cell>
        </row>
        <row r="2205">
          <cell r="M2205">
            <v>115000</v>
          </cell>
        </row>
        <row r="2206">
          <cell r="M2206">
            <v>230000</v>
          </cell>
        </row>
        <row r="2207">
          <cell r="M2207">
            <v>440000</v>
          </cell>
        </row>
        <row r="2208">
          <cell r="M2208">
            <v>281820</v>
          </cell>
        </row>
        <row r="2209">
          <cell r="M2209">
            <v>510600</v>
          </cell>
        </row>
        <row r="2210">
          <cell r="M2210">
            <v>299000</v>
          </cell>
        </row>
        <row r="2211">
          <cell r="M2211">
            <v>425440</v>
          </cell>
        </row>
        <row r="2212">
          <cell r="M2212">
            <v>23000</v>
          </cell>
        </row>
        <row r="2213">
          <cell r="M2213">
            <v>638160</v>
          </cell>
        </row>
        <row r="2214">
          <cell r="M2214">
            <v>57500</v>
          </cell>
        </row>
        <row r="2215">
          <cell r="M2215">
            <v>638160</v>
          </cell>
        </row>
        <row r="2216">
          <cell r="M2216">
            <v>51000</v>
          </cell>
        </row>
        <row r="2217">
          <cell r="M2217">
            <v>57500</v>
          </cell>
        </row>
        <row r="2218">
          <cell r="M2218">
            <v>510600</v>
          </cell>
        </row>
        <row r="2219">
          <cell r="M2219">
            <v>330000</v>
          </cell>
        </row>
        <row r="2220">
          <cell r="M2220">
            <v>281820</v>
          </cell>
        </row>
        <row r="2221">
          <cell r="M2221">
            <v>440000</v>
          </cell>
        </row>
        <row r="2222">
          <cell r="M2222">
            <v>510600</v>
          </cell>
        </row>
        <row r="2223">
          <cell r="M2223">
            <v>46000</v>
          </cell>
        </row>
        <row r="2224">
          <cell r="M2224">
            <v>510600</v>
          </cell>
        </row>
        <row r="2225">
          <cell r="M2225">
            <v>57500</v>
          </cell>
        </row>
        <row r="2226">
          <cell r="M2226">
            <v>638160</v>
          </cell>
        </row>
        <row r="2227">
          <cell r="M2227">
            <v>57500</v>
          </cell>
        </row>
        <row r="2228">
          <cell r="M2228">
            <v>638160</v>
          </cell>
        </row>
        <row r="2229">
          <cell r="M2229">
            <v>57500</v>
          </cell>
        </row>
        <row r="2230">
          <cell r="M2230">
            <v>638160</v>
          </cell>
        </row>
        <row r="2231">
          <cell r="M2231">
            <v>57500</v>
          </cell>
        </row>
        <row r="2232">
          <cell r="M2232">
            <v>638160</v>
          </cell>
        </row>
        <row r="2233">
          <cell r="M2233">
            <v>57500</v>
          </cell>
        </row>
        <row r="2234">
          <cell r="M2234">
            <v>638160</v>
          </cell>
        </row>
        <row r="2235">
          <cell r="M2235">
            <v>57500</v>
          </cell>
        </row>
        <row r="2236">
          <cell r="M2236">
            <v>330000</v>
          </cell>
        </row>
        <row r="2237">
          <cell r="M2237">
            <v>638160</v>
          </cell>
        </row>
        <row r="2238">
          <cell r="M2238">
            <v>57500</v>
          </cell>
        </row>
        <row r="2239">
          <cell r="M2239">
            <v>638160</v>
          </cell>
        </row>
        <row r="2240">
          <cell r="M2240">
            <v>57500</v>
          </cell>
        </row>
        <row r="2241">
          <cell r="M2241">
            <v>510600</v>
          </cell>
        </row>
        <row r="2242">
          <cell r="M2242">
            <v>57500</v>
          </cell>
        </row>
        <row r="2243">
          <cell r="M2243">
            <v>0</v>
          </cell>
        </row>
        <row r="2244">
          <cell r="M2244">
            <v>170200</v>
          </cell>
        </row>
        <row r="2245">
          <cell r="M2245">
            <v>460000</v>
          </cell>
        </row>
        <row r="2246">
          <cell r="M2246">
            <v>26590</v>
          </cell>
        </row>
        <row r="2247">
          <cell r="M2247">
            <v>340000</v>
          </cell>
        </row>
        <row r="2248">
          <cell r="M2248">
            <v>187176</v>
          </cell>
        </row>
        <row r="2249">
          <cell r="M2249">
            <v>440000</v>
          </cell>
        </row>
        <row r="2250">
          <cell r="M2250">
            <v>638160</v>
          </cell>
        </row>
        <row r="2251">
          <cell r="M2251">
            <v>57500</v>
          </cell>
        </row>
        <row r="2252">
          <cell r="M2252">
            <v>638160</v>
          </cell>
        </row>
        <row r="2253">
          <cell r="M2253">
            <v>57500</v>
          </cell>
        </row>
        <row r="2254">
          <cell r="M2254">
            <v>425440</v>
          </cell>
        </row>
        <row r="2255">
          <cell r="M2255">
            <v>1276500</v>
          </cell>
        </row>
        <row r="2256">
          <cell r="M2256">
            <v>638160</v>
          </cell>
        </row>
        <row r="2257">
          <cell r="M2257">
            <v>57500</v>
          </cell>
        </row>
        <row r="2258">
          <cell r="M2258">
            <v>638160</v>
          </cell>
        </row>
        <row r="2259">
          <cell r="M2259">
            <v>57500</v>
          </cell>
        </row>
        <row r="2260">
          <cell r="M2260">
            <v>638160</v>
          </cell>
        </row>
        <row r="2261">
          <cell r="M2261">
            <v>510600</v>
          </cell>
        </row>
        <row r="2262">
          <cell r="M2262">
            <v>1276500</v>
          </cell>
        </row>
        <row r="2263">
          <cell r="M2263">
            <v>510600</v>
          </cell>
        </row>
        <row r="2264">
          <cell r="M2264">
            <v>1276500</v>
          </cell>
        </row>
        <row r="2265">
          <cell r="M2265">
            <v>1276500</v>
          </cell>
        </row>
        <row r="2266">
          <cell r="M2266">
            <v>330000</v>
          </cell>
        </row>
        <row r="2267">
          <cell r="M2267">
            <v>51000</v>
          </cell>
        </row>
        <row r="2268">
          <cell r="M2268">
            <v>638160</v>
          </cell>
        </row>
        <row r="2269">
          <cell r="M2269">
            <v>57500</v>
          </cell>
        </row>
        <row r="2270">
          <cell r="M2270">
            <v>638160</v>
          </cell>
        </row>
        <row r="2271">
          <cell r="M2271">
            <v>57500</v>
          </cell>
        </row>
        <row r="2272">
          <cell r="M2272">
            <v>510600</v>
          </cell>
        </row>
        <row r="2273">
          <cell r="M2273">
            <v>57500</v>
          </cell>
        </row>
        <row r="2274">
          <cell r="M2274">
            <v>638160</v>
          </cell>
        </row>
        <row r="2275">
          <cell r="M2275">
            <v>57500</v>
          </cell>
        </row>
        <row r="2276">
          <cell r="M2276">
            <v>1276500</v>
          </cell>
        </row>
        <row r="2277">
          <cell r="M2277">
            <v>440000</v>
          </cell>
        </row>
        <row r="2278">
          <cell r="M2278">
            <v>0</v>
          </cell>
        </row>
        <row r="2279">
          <cell r="M2279">
            <v>0</v>
          </cell>
        </row>
        <row r="2280">
          <cell r="M2280">
            <v>0</v>
          </cell>
        </row>
        <row r="2281">
          <cell r="M2281">
            <v>0</v>
          </cell>
        </row>
        <row r="2282">
          <cell r="M2282">
            <v>0</v>
          </cell>
        </row>
        <row r="2283">
          <cell r="M2283">
            <v>0</v>
          </cell>
        </row>
        <row r="2284">
          <cell r="M2284">
            <v>0</v>
          </cell>
        </row>
        <row r="2285">
          <cell r="M2285">
            <v>1276500</v>
          </cell>
        </row>
        <row r="2286">
          <cell r="M2286">
            <v>1276500</v>
          </cell>
        </row>
        <row r="2287">
          <cell r="M2287">
            <v>0</v>
          </cell>
        </row>
        <row r="2288">
          <cell r="M2288">
            <v>510600</v>
          </cell>
        </row>
        <row r="2289">
          <cell r="M2289">
            <v>510600</v>
          </cell>
        </row>
        <row r="2290">
          <cell r="M2290">
            <v>1276500</v>
          </cell>
        </row>
        <row r="2291">
          <cell r="M2291">
            <v>1276500</v>
          </cell>
        </row>
        <row r="2292">
          <cell r="M2292">
            <v>425440</v>
          </cell>
        </row>
        <row r="2293">
          <cell r="M2293">
            <v>23000</v>
          </cell>
        </row>
        <row r="2294">
          <cell r="M2294">
            <v>638160</v>
          </cell>
        </row>
        <row r="2295">
          <cell r="M2295">
            <v>57500</v>
          </cell>
        </row>
        <row r="2296">
          <cell r="M2296">
            <v>510600</v>
          </cell>
        </row>
        <row r="2297">
          <cell r="M2297">
            <v>330000</v>
          </cell>
        </row>
        <row r="2298">
          <cell r="M2298">
            <v>638160</v>
          </cell>
        </row>
        <row r="2299">
          <cell r="M2299">
            <v>57500</v>
          </cell>
        </row>
        <row r="2300">
          <cell r="M2300">
            <v>510600</v>
          </cell>
        </row>
        <row r="2301">
          <cell r="M2301">
            <v>57500</v>
          </cell>
        </row>
        <row r="2302">
          <cell r="M2302">
            <v>638160</v>
          </cell>
        </row>
        <row r="2303">
          <cell r="M2303">
            <v>57500</v>
          </cell>
        </row>
        <row r="2304">
          <cell r="M2304">
            <v>638160</v>
          </cell>
        </row>
        <row r="2305">
          <cell r="M2305">
            <v>510600</v>
          </cell>
        </row>
        <row r="2306">
          <cell r="M2306">
            <v>57500</v>
          </cell>
        </row>
        <row r="2307">
          <cell r="M2307">
            <v>638160</v>
          </cell>
        </row>
        <row r="2308">
          <cell r="M2308">
            <v>1063750</v>
          </cell>
        </row>
        <row r="2309">
          <cell r="M2309">
            <v>1276500</v>
          </cell>
        </row>
        <row r="2310">
          <cell r="M2310">
            <v>851000</v>
          </cell>
        </row>
        <row r="2311">
          <cell r="M2311">
            <v>1150000</v>
          </cell>
        </row>
        <row r="2312">
          <cell r="M2312">
            <v>510600</v>
          </cell>
        </row>
        <row r="2313">
          <cell r="M2313">
            <v>57500</v>
          </cell>
        </row>
        <row r="2314">
          <cell r="M2314">
            <v>1276500</v>
          </cell>
        </row>
        <row r="2315">
          <cell r="M2315">
            <v>0</v>
          </cell>
        </row>
        <row r="2316">
          <cell r="M2316">
            <v>1150000</v>
          </cell>
        </row>
        <row r="2317">
          <cell r="M2317">
            <v>98832736</v>
          </cell>
        </row>
        <row r="2318">
          <cell r="M2318">
            <v>1063750</v>
          </cell>
        </row>
        <row r="2319">
          <cell r="M2319">
            <v>1276500</v>
          </cell>
        </row>
        <row r="2320">
          <cell r="M2320">
            <v>851000</v>
          </cell>
        </row>
        <row r="2321">
          <cell r="M2321">
            <v>1276500</v>
          </cell>
        </row>
        <row r="2322">
          <cell r="M2322">
            <v>851000</v>
          </cell>
        </row>
        <row r="2323">
          <cell r="M2323">
            <v>1276500</v>
          </cell>
        </row>
        <row r="2324">
          <cell r="M2324">
            <v>1063750</v>
          </cell>
        </row>
        <row r="2325">
          <cell r="M2325">
            <v>0</v>
          </cell>
        </row>
        <row r="2326">
          <cell r="M2326">
            <v>638160</v>
          </cell>
        </row>
        <row r="2327">
          <cell r="M2327">
            <v>58000</v>
          </cell>
        </row>
        <row r="2328">
          <cell r="M2328">
            <v>102000</v>
          </cell>
        </row>
        <row r="2329">
          <cell r="M2329">
            <v>0</v>
          </cell>
        </row>
        <row r="2330">
          <cell r="M2330">
            <v>638160</v>
          </cell>
        </row>
        <row r="2331">
          <cell r="M2331">
            <v>57500</v>
          </cell>
        </row>
        <row r="2332">
          <cell r="M2332">
            <v>510600</v>
          </cell>
        </row>
        <row r="2333">
          <cell r="M2333">
            <v>638160</v>
          </cell>
        </row>
        <row r="2334">
          <cell r="M2334">
            <v>57500</v>
          </cell>
        </row>
        <row r="2335">
          <cell r="M2335">
            <v>638160</v>
          </cell>
        </row>
        <row r="2336">
          <cell r="M2336">
            <v>58000</v>
          </cell>
        </row>
        <row r="2337">
          <cell r="M2337">
            <v>638160</v>
          </cell>
        </row>
        <row r="2338">
          <cell r="M2338">
            <v>58000</v>
          </cell>
        </row>
        <row r="2339">
          <cell r="M2339">
            <v>510600</v>
          </cell>
        </row>
        <row r="2340">
          <cell r="M2340">
            <v>57500</v>
          </cell>
        </row>
        <row r="2341">
          <cell r="M2341">
            <v>510600</v>
          </cell>
        </row>
        <row r="2342">
          <cell r="M2342">
            <v>1276500</v>
          </cell>
        </row>
        <row r="2343">
          <cell r="M2343">
            <v>1276500</v>
          </cell>
        </row>
        <row r="2344">
          <cell r="M2344">
            <v>1276500</v>
          </cell>
        </row>
        <row r="2345">
          <cell r="M2345">
            <v>1276500</v>
          </cell>
        </row>
        <row r="2346">
          <cell r="M2346">
            <v>1276500</v>
          </cell>
        </row>
        <row r="2347">
          <cell r="M2347">
            <v>1276500</v>
          </cell>
        </row>
        <row r="2348">
          <cell r="M2348">
            <v>550000</v>
          </cell>
        </row>
        <row r="2349">
          <cell r="M2349">
            <v>281820</v>
          </cell>
        </row>
        <row r="2350">
          <cell r="M2350">
            <v>425440</v>
          </cell>
        </row>
        <row r="2351">
          <cell r="M2351">
            <v>23000</v>
          </cell>
        </row>
        <row r="2352">
          <cell r="M2352">
            <v>440000</v>
          </cell>
        </row>
        <row r="2353">
          <cell r="M2353">
            <v>281820</v>
          </cell>
        </row>
        <row r="2354">
          <cell r="M2354">
            <v>1276500</v>
          </cell>
        </row>
        <row r="2355">
          <cell r="M2355">
            <v>510600</v>
          </cell>
        </row>
        <row r="2356">
          <cell r="M2356">
            <v>638160</v>
          </cell>
        </row>
        <row r="2357">
          <cell r="M2357">
            <v>57500</v>
          </cell>
        </row>
        <row r="2358">
          <cell r="M2358">
            <v>1276500</v>
          </cell>
        </row>
        <row r="2359">
          <cell r="M2359">
            <v>1276500</v>
          </cell>
        </row>
        <row r="2360">
          <cell r="M2360">
            <v>1276500</v>
          </cell>
        </row>
        <row r="2361">
          <cell r="M2361">
            <v>510600</v>
          </cell>
        </row>
        <row r="2362">
          <cell r="M2362">
            <v>85100</v>
          </cell>
        </row>
        <row r="2363">
          <cell r="M2363">
            <v>53180</v>
          </cell>
        </row>
        <row r="2364">
          <cell r="M2364">
            <v>4255000</v>
          </cell>
        </row>
        <row r="2365">
          <cell r="M2365">
            <v>1160000</v>
          </cell>
        </row>
        <row r="2366">
          <cell r="M2366">
            <v>330000</v>
          </cell>
        </row>
        <row r="2367">
          <cell r="M2367">
            <v>440000</v>
          </cell>
        </row>
        <row r="2368">
          <cell r="M2368">
            <v>638160</v>
          </cell>
        </row>
        <row r="2369">
          <cell r="M2369">
            <v>51000</v>
          </cell>
        </row>
        <row r="2370">
          <cell r="M2370">
            <v>58000</v>
          </cell>
        </row>
        <row r="2371">
          <cell r="M2371">
            <v>510600</v>
          </cell>
        </row>
        <row r="2372">
          <cell r="M2372">
            <v>1276500</v>
          </cell>
        </row>
        <row r="2373">
          <cell r="M2373">
            <v>1276500</v>
          </cell>
        </row>
        <row r="2374">
          <cell r="M2374">
            <v>1276500</v>
          </cell>
        </row>
        <row r="2375">
          <cell r="M2375">
            <v>1276500</v>
          </cell>
        </row>
        <row r="2376">
          <cell r="M2376">
            <v>464000</v>
          </cell>
        </row>
        <row r="2377">
          <cell r="M2377">
            <v>510600</v>
          </cell>
        </row>
        <row r="2378">
          <cell r="M2378">
            <v>58000</v>
          </cell>
        </row>
        <row r="2379">
          <cell r="M2379">
            <v>638160</v>
          </cell>
        </row>
        <row r="2380">
          <cell r="M2380">
            <v>58000</v>
          </cell>
        </row>
        <row r="2381">
          <cell r="M2381">
            <v>638160</v>
          </cell>
        </row>
        <row r="2382">
          <cell r="M2382">
            <v>58000</v>
          </cell>
        </row>
        <row r="2383">
          <cell r="M2383">
            <v>2553000</v>
          </cell>
        </row>
        <row r="2384">
          <cell r="M2384">
            <v>696000</v>
          </cell>
        </row>
        <row r="2385">
          <cell r="M2385">
            <v>425440</v>
          </cell>
        </row>
        <row r="2386">
          <cell r="M2386">
            <v>638160</v>
          </cell>
        </row>
        <row r="2387">
          <cell r="M2387">
            <v>116000</v>
          </cell>
        </row>
        <row r="2388">
          <cell r="M2388">
            <v>85100</v>
          </cell>
        </row>
        <row r="2389">
          <cell r="M2389">
            <v>26590</v>
          </cell>
        </row>
        <row r="2390">
          <cell r="M2390">
            <v>638160</v>
          </cell>
        </row>
        <row r="2391">
          <cell r="M2391">
            <v>58000</v>
          </cell>
        </row>
        <row r="2392">
          <cell r="M2392">
            <v>638160</v>
          </cell>
        </row>
        <row r="2393">
          <cell r="M2393">
            <v>58000</v>
          </cell>
        </row>
        <row r="2394">
          <cell r="M2394">
            <v>510600</v>
          </cell>
        </row>
        <row r="2395">
          <cell r="M2395">
            <v>58000</v>
          </cell>
        </row>
        <row r="2396">
          <cell r="M2396">
            <v>638160</v>
          </cell>
        </row>
        <row r="2397">
          <cell r="M2397">
            <v>58000</v>
          </cell>
        </row>
        <row r="2398">
          <cell r="M2398">
            <v>1276500</v>
          </cell>
        </row>
        <row r="2399">
          <cell r="M2399">
            <v>1276500</v>
          </cell>
        </row>
        <row r="2400">
          <cell r="M2400">
            <v>1276500</v>
          </cell>
        </row>
        <row r="2401">
          <cell r="M2401">
            <v>1276500</v>
          </cell>
        </row>
        <row r="2402">
          <cell r="M2402">
            <v>1276500</v>
          </cell>
        </row>
        <row r="2403">
          <cell r="M2403">
            <v>510600</v>
          </cell>
        </row>
        <row r="2404">
          <cell r="M2404">
            <v>85100</v>
          </cell>
        </row>
        <row r="2405">
          <cell r="M2405">
            <v>51000</v>
          </cell>
        </row>
        <row r="2406">
          <cell r="M2406">
            <v>510600</v>
          </cell>
        </row>
        <row r="2407">
          <cell r="M2407">
            <v>638160</v>
          </cell>
        </row>
        <row r="2408">
          <cell r="M2408">
            <v>58000</v>
          </cell>
        </row>
        <row r="2409">
          <cell r="M2409">
            <v>330000</v>
          </cell>
        </row>
        <row r="2410">
          <cell r="M2410">
            <v>440000</v>
          </cell>
        </row>
        <row r="2411">
          <cell r="M2411">
            <v>510600</v>
          </cell>
        </row>
        <row r="2412">
          <cell r="M2412">
            <v>58000</v>
          </cell>
        </row>
        <row r="2413">
          <cell r="M2413">
            <v>53180</v>
          </cell>
        </row>
        <row r="2414">
          <cell r="M2414">
            <v>116000</v>
          </cell>
        </row>
        <row r="2415">
          <cell r="M2415">
            <v>53180</v>
          </cell>
        </row>
        <row r="2416">
          <cell r="M2416">
            <v>116000</v>
          </cell>
        </row>
        <row r="2417">
          <cell r="M2417">
            <v>42550</v>
          </cell>
        </row>
        <row r="2418">
          <cell r="M2418">
            <v>371200</v>
          </cell>
        </row>
        <row r="2419">
          <cell r="M2419">
            <v>638160</v>
          </cell>
        </row>
        <row r="2420">
          <cell r="M2420">
            <v>58000</v>
          </cell>
        </row>
        <row r="2421">
          <cell r="M2421">
            <v>638160</v>
          </cell>
        </row>
        <row r="2422">
          <cell r="M2422">
            <v>58000</v>
          </cell>
        </row>
        <row r="2423">
          <cell r="M2423">
            <v>510600</v>
          </cell>
        </row>
        <row r="2424">
          <cell r="M2424">
            <v>638160</v>
          </cell>
        </row>
        <row r="2425">
          <cell r="M2425">
            <v>58000</v>
          </cell>
        </row>
        <row r="2426">
          <cell r="M2426">
            <v>638160</v>
          </cell>
        </row>
        <row r="2427">
          <cell r="M2427">
            <v>58000</v>
          </cell>
        </row>
        <row r="2428">
          <cell r="M2428">
            <v>1276500</v>
          </cell>
        </row>
        <row r="2429">
          <cell r="M2429">
            <v>1276500</v>
          </cell>
        </row>
        <row r="2430">
          <cell r="M2430">
            <v>1276500</v>
          </cell>
        </row>
        <row r="2431">
          <cell r="M2431">
            <v>1276500</v>
          </cell>
        </row>
        <row r="2432">
          <cell r="M2432">
            <v>510600</v>
          </cell>
        </row>
        <row r="2433">
          <cell r="M2433">
            <v>440000</v>
          </cell>
        </row>
        <row r="2434">
          <cell r="M2434">
            <v>425440</v>
          </cell>
        </row>
        <row r="2435">
          <cell r="M2435">
            <v>23200</v>
          </cell>
        </row>
        <row r="2436">
          <cell r="M2436">
            <v>638160</v>
          </cell>
        </row>
        <row r="2437">
          <cell r="M2437">
            <v>58000</v>
          </cell>
        </row>
        <row r="2438">
          <cell r="M2438">
            <v>51000</v>
          </cell>
        </row>
        <row r="2439">
          <cell r="M2439">
            <v>1276500</v>
          </cell>
        </row>
        <row r="2440">
          <cell r="M2440">
            <v>510600</v>
          </cell>
        </row>
        <row r="2441">
          <cell r="M2441">
            <v>510600</v>
          </cell>
        </row>
        <row r="2442">
          <cell r="M2442">
            <v>58000</v>
          </cell>
        </row>
        <row r="2443">
          <cell r="M2443">
            <v>638160</v>
          </cell>
        </row>
        <row r="2444">
          <cell r="M2444">
            <v>58000</v>
          </cell>
        </row>
        <row r="2445">
          <cell r="M2445">
            <v>638160</v>
          </cell>
        </row>
        <row r="2446">
          <cell r="M2446">
            <v>58000</v>
          </cell>
        </row>
        <row r="2447">
          <cell r="M2447">
            <v>58000</v>
          </cell>
        </row>
        <row r="2448">
          <cell r="M2448">
            <v>330000</v>
          </cell>
        </row>
        <row r="2449">
          <cell r="M2449">
            <v>41000</v>
          </cell>
        </row>
        <row r="2450">
          <cell r="M2450">
            <v>232000</v>
          </cell>
        </row>
        <row r="2451">
          <cell r="M2451">
            <v>510600</v>
          </cell>
        </row>
        <row r="2452">
          <cell r="M2452">
            <v>53180</v>
          </cell>
        </row>
        <row r="2453">
          <cell r="M2453">
            <v>116000</v>
          </cell>
        </row>
        <row r="2454">
          <cell r="M2454">
            <v>1276500</v>
          </cell>
        </row>
        <row r="2455">
          <cell r="M2455">
            <v>638160</v>
          </cell>
        </row>
        <row r="2456">
          <cell r="M2456">
            <v>58000</v>
          </cell>
        </row>
        <row r="2457">
          <cell r="M2457">
            <v>440000</v>
          </cell>
        </row>
        <row r="2458">
          <cell r="M2458">
            <v>281820</v>
          </cell>
        </row>
        <row r="2459">
          <cell r="M2459">
            <v>510600</v>
          </cell>
        </row>
        <row r="2460">
          <cell r="M2460">
            <v>58000</v>
          </cell>
        </row>
        <row r="2461">
          <cell r="M2461">
            <v>220000</v>
          </cell>
        </row>
        <row r="2462">
          <cell r="M2462">
            <v>1276500</v>
          </cell>
        </row>
        <row r="2463">
          <cell r="M2463">
            <v>510600</v>
          </cell>
        </row>
        <row r="2464">
          <cell r="M2464">
            <v>58000</v>
          </cell>
        </row>
        <row r="2465">
          <cell r="M2465">
            <v>1276500</v>
          </cell>
        </row>
        <row r="2466">
          <cell r="M2466">
            <v>638160</v>
          </cell>
        </row>
        <row r="2467">
          <cell r="M2467">
            <v>58000</v>
          </cell>
        </row>
        <row r="2468">
          <cell r="M2468">
            <v>510600</v>
          </cell>
        </row>
        <row r="2469">
          <cell r="M2469">
            <v>638160</v>
          </cell>
        </row>
        <row r="2470">
          <cell r="M2470">
            <v>58000</v>
          </cell>
        </row>
        <row r="2471">
          <cell r="M2471">
            <v>638160</v>
          </cell>
        </row>
        <row r="2472">
          <cell r="M2472">
            <v>58000</v>
          </cell>
        </row>
        <row r="2473">
          <cell r="M2473">
            <v>1276500</v>
          </cell>
        </row>
        <row r="2474">
          <cell r="M2474">
            <v>510600</v>
          </cell>
        </row>
        <row r="2475">
          <cell r="M2475">
            <v>638160</v>
          </cell>
        </row>
        <row r="2476">
          <cell r="M2476">
            <v>58000</v>
          </cell>
        </row>
        <row r="2477">
          <cell r="M2477">
            <v>638160</v>
          </cell>
        </row>
        <row r="2478">
          <cell r="M2478">
            <v>58000</v>
          </cell>
        </row>
        <row r="2479">
          <cell r="M2479">
            <v>1276500</v>
          </cell>
        </row>
        <row r="2480">
          <cell r="M2480">
            <v>1276500</v>
          </cell>
        </row>
        <row r="2481">
          <cell r="M2481">
            <v>1276500</v>
          </cell>
        </row>
        <row r="2482">
          <cell r="M2482">
            <v>1276500</v>
          </cell>
        </row>
        <row r="2483">
          <cell r="M2483">
            <v>510600</v>
          </cell>
        </row>
        <row r="2484">
          <cell r="M2484">
            <v>440000</v>
          </cell>
        </row>
        <row r="2485">
          <cell r="M2485">
            <v>330000</v>
          </cell>
        </row>
        <row r="2486">
          <cell r="M2486">
            <v>318140</v>
          </cell>
        </row>
        <row r="2487">
          <cell r="M2487">
            <v>440000</v>
          </cell>
        </row>
        <row r="2488">
          <cell r="M2488">
            <v>26590</v>
          </cell>
        </row>
        <row r="2489">
          <cell r="M2489">
            <v>464000</v>
          </cell>
        </row>
        <row r="2490">
          <cell r="M2490">
            <v>330000</v>
          </cell>
        </row>
        <row r="2491">
          <cell r="M2491">
            <v>53180</v>
          </cell>
        </row>
        <row r="2492">
          <cell r="M2492">
            <v>638160</v>
          </cell>
        </row>
        <row r="2493">
          <cell r="M2493">
            <v>58000</v>
          </cell>
        </row>
        <row r="2494">
          <cell r="M2494">
            <v>638160</v>
          </cell>
        </row>
        <row r="2495">
          <cell r="M2495">
            <v>58000</v>
          </cell>
        </row>
        <row r="2496">
          <cell r="M2496">
            <v>510600</v>
          </cell>
        </row>
        <row r="2497">
          <cell r="M2497">
            <v>1276500</v>
          </cell>
        </row>
        <row r="2498">
          <cell r="M2498">
            <v>1276500</v>
          </cell>
        </row>
        <row r="2499">
          <cell r="M2499">
            <v>1276500</v>
          </cell>
        </row>
        <row r="2500">
          <cell r="M2500">
            <v>1276500</v>
          </cell>
        </row>
        <row r="2501">
          <cell r="M2501">
            <v>1276500</v>
          </cell>
        </row>
        <row r="2502">
          <cell r="M2502">
            <v>1276500</v>
          </cell>
        </row>
        <row r="2503">
          <cell r="M2503">
            <v>106360</v>
          </cell>
        </row>
        <row r="2504">
          <cell r="M2504">
            <v>255300</v>
          </cell>
        </row>
        <row r="2505">
          <cell r="M2505">
            <v>580000</v>
          </cell>
        </row>
        <row r="2506">
          <cell r="M2506">
            <v>330000</v>
          </cell>
        </row>
        <row r="2507">
          <cell r="M2507">
            <v>440000</v>
          </cell>
        </row>
        <row r="2508">
          <cell r="M2508">
            <v>204000</v>
          </cell>
        </row>
        <row r="2509">
          <cell r="M2509">
            <v>255300</v>
          </cell>
        </row>
        <row r="2510">
          <cell r="M2510">
            <v>510600</v>
          </cell>
        </row>
        <row r="2511">
          <cell r="M2511">
            <v>1276500</v>
          </cell>
        </row>
        <row r="2512">
          <cell r="M2512">
            <v>1276500</v>
          </cell>
        </row>
        <row r="2513">
          <cell r="M2513">
            <v>1276500</v>
          </cell>
        </row>
        <row r="2514">
          <cell r="M2514">
            <v>638160</v>
          </cell>
        </row>
        <row r="2515">
          <cell r="M2515">
            <v>58000</v>
          </cell>
        </row>
        <row r="2516">
          <cell r="M2516">
            <v>638160</v>
          </cell>
        </row>
        <row r="2517">
          <cell r="M2517">
            <v>58000</v>
          </cell>
        </row>
        <row r="2518">
          <cell r="M2518">
            <v>510600</v>
          </cell>
        </row>
        <row r="2519">
          <cell r="M2519">
            <v>58000</v>
          </cell>
        </row>
        <row r="2520">
          <cell r="M2520">
            <v>1276500</v>
          </cell>
        </row>
        <row r="2521">
          <cell r="M2521">
            <v>1276500</v>
          </cell>
        </row>
        <row r="2522">
          <cell r="M2522">
            <v>42550</v>
          </cell>
        </row>
        <row r="2523">
          <cell r="M2523">
            <v>1276500</v>
          </cell>
        </row>
        <row r="2524">
          <cell r="M2524">
            <v>638160</v>
          </cell>
        </row>
        <row r="2525">
          <cell r="M2525">
            <v>58000</v>
          </cell>
        </row>
        <row r="2526">
          <cell r="M2526">
            <v>510600</v>
          </cell>
        </row>
        <row r="2527">
          <cell r="M2527">
            <v>58000</v>
          </cell>
        </row>
        <row r="2528">
          <cell r="M2528">
            <v>638160</v>
          </cell>
        </row>
        <row r="2529">
          <cell r="M2529">
            <v>58000</v>
          </cell>
        </row>
        <row r="2530">
          <cell r="M2530">
            <v>638160</v>
          </cell>
        </row>
        <row r="2531">
          <cell r="M2531">
            <v>58000</v>
          </cell>
        </row>
        <row r="2532">
          <cell r="M2532">
            <v>440000</v>
          </cell>
        </row>
        <row r="2533">
          <cell r="M2533">
            <v>638160</v>
          </cell>
        </row>
        <row r="2534">
          <cell r="M2534">
            <v>58000</v>
          </cell>
        </row>
        <row r="2535">
          <cell r="M2535">
            <v>330000</v>
          </cell>
        </row>
        <row r="2536">
          <cell r="M2536">
            <v>1702000</v>
          </cell>
        </row>
        <row r="2537">
          <cell r="M2537">
            <v>232000</v>
          </cell>
        </row>
        <row r="2538">
          <cell r="M2538">
            <v>21272</v>
          </cell>
        </row>
        <row r="2539">
          <cell r="M2539">
            <v>638160</v>
          </cell>
        </row>
        <row r="2540">
          <cell r="M2540">
            <v>58000</v>
          </cell>
        </row>
        <row r="2541">
          <cell r="M2541">
            <v>1702000</v>
          </cell>
        </row>
        <row r="2542">
          <cell r="M2542">
            <v>510600</v>
          </cell>
        </row>
        <row r="2543">
          <cell r="M2543">
            <v>510600</v>
          </cell>
        </row>
        <row r="2544">
          <cell r="M2544">
            <v>58000</v>
          </cell>
        </row>
        <row r="2545">
          <cell r="M2545">
            <v>58000</v>
          </cell>
        </row>
        <row r="2546">
          <cell r="M2546">
            <v>638250</v>
          </cell>
        </row>
        <row r="2547">
          <cell r="M2547">
            <v>510600</v>
          </cell>
        </row>
        <row r="2548">
          <cell r="M2548">
            <v>58000</v>
          </cell>
        </row>
        <row r="2549">
          <cell r="M2549">
            <v>330000</v>
          </cell>
        </row>
        <row r="2550">
          <cell r="M2550">
            <v>440000</v>
          </cell>
        </row>
        <row r="2551">
          <cell r="M2551">
            <v>0</v>
          </cell>
        </row>
        <row r="2552">
          <cell r="M2552">
            <v>510600</v>
          </cell>
        </row>
        <row r="2553">
          <cell r="M2553">
            <v>128262782</v>
          </cell>
        </row>
        <row r="2554">
          <cell r="M2554">
            <v>464000</v>
          </cell>
        </row>
        <row r="2555">
          <cell r="M2555">
            <v>510600</v>
          </cell>
        </row>
        <row r="2556">
          <cell r="M2556">
            <v>1276500</v>
          </cell>
        </row>
        <row r="2557">
          <cell r="M2557">
            <v>1276500</v>
          </cell>
        </row>
        <row r="2558">
          <cell r="M2558">
            <v>1276500</v>
          </cell>
        </row>
        <row r="2559">
          <cell r="M2559">
            <v>1276500</v>
          </cell>
        </row>
        <row r="2560">
          <cell r="M2560">
            <v>1276500</v>
          </cell>
        </row>
        <row r="2561">
          <cell r="M2561">
            <v>1276500</v>
          </cell>
        </row>
        <row r="2562">
          <cell r="M2562">
            <v>638160</v>
          </cell>
        </row>
        <row r="2563">
          <cell r="M2563">
            <v>58000</v>
          </cell>
        </row>
        <row r="2564">
          <cell r="M2564">
            <v>638160</v>
          </cell>
        </row>
        <row r="2565">
          <cell r="M2565">
            <v>58000</v>
          </cell>
        </row>
        <row r="2566">
          <cell r="M2566">
            <v>510600</v>
          </cell>
        </row>
        <row r="2567">
          <cell r="M2567">
            <v>58000</v>
          </cell>
        </row>
        <row r="2568">
          <cell r="M2568">
            <v>638160</v>
          </cell>
        </row>
        <row r="2569">
          <cell r="M2569">
            <v>58000</v>
          </cell>
        </row>
        <row r="2570">
          <cell r="M2570">
            <v>1276500</v>
          </cell>
        </row>
        <row r="2571">
          <cell r="M2571">
            <v>1276500</v>
          </cell>
        </row>
        <row r="2572">
          <cell r="M2572">
            <v>1276500</v>
          </cell>
        </row>
        <row r="2573">
          <cell r="M2573">
            <v>1276500</v>
          </cell>
        </row>
        <row r="2574">
          <cell r="M2574">
            <v>638160</v>
          </cell>
        </row>
        <row r="2575">
          <cell r="M2575">
            <v>58000</v>
          </cell>
        </row>
        <row r="2576">
          <cell r="M2576">
            <v>1276500</v>
          </cell>
        </row>
        <row r="2577">
          <cell r="M2577">
            <v>638160</v>
          </cell>
        </row>
        <row r="2578">
          <cell r="M2578">
            <v>58000</v>
          </cell>
        </row>
        <row r="2579">
          <cell r="M2579">
            <v>510600</v>
          </cell>
        </row>
        <row r="2580">
          <cell r="M2580">
            <v>58000</v>
          </cell>
        </row>
        <row r="2581">
          <cell r="M2581">
            <v>330000</v>
          </cell>
        </row>
        <row r="2582">
          <cell r="M2582">
            <v>440000</v>
          </cell>
        </row>
        <row r="2583">
          <cell r="M2583">
            <v>1702000</v>
          </cell>
        </row>
        <row r="2584">
          <cell r="M2584">
            <v>2131800</v>
          </cell>
        </row>
        <row r="2585">
          <cell r="M2585">
            <v>638160</v>
          </cell>
        </row>
        <row r="2586">
          <cell r="M2586">
            <v>58000</v>
          </cell>
        </row>
        <row r="2587">
          <cell r="M2587">
            <v>212750</v>
          </cell>
        </row>
        <row r="2588">
          <cell r="M2588">
            <v>20400</v>
          </cell>
        </row>
        <row r="2589">
          <cell r="M2589">
            <v>638160</v>
          </cell>
        </row>
        <row r="2590">
          <cell r="M2590">
            <v>58000</v>
          </cell>
        </row>
        <row r="2591">
          <cell r="M2591">
            <v>638160</v>
          </cell>
        </row>
        <row r="2592">
          <cell r="M2592">
            <v>58000</v>
          </cell>
        </row>
        <row r="2593">
          <cell r="M2593">
            <v>638160</v>
          </cell>
        </row>
        <row r="2594">
          <cell r="M2594">
            <v>58000</v>
          </cell>
        </row>
        <row r="2595">
          <cell r="M2595">
            <v>638160</v>
          </cell>
        </row>
        <row r="2596">
          <cell r="M2596">
            <v>58000</v>
          </cell>
        </row>
        <row r="2597">
          <cell r="M2597">
            <v>212750</v>
          </cell>
        </row>
        <row r="2598">
          <cell r="M2598">
            <v>510600</v>
          </cell>
        </row>
        <row r="2599">
          <cell r="M2599">
            <v>58000</v>
          </cell>
        </row>
        <row r="2600">
          <cell r="M2600">
            <v>1276500</v>
          </cell>
        </row>
        <row r="2601">
          <cell r="M2601">
            <v>330000</v>
          </cell>
        </row>
        <row r="2602">
          <cell r="M2602">
            <v>232000</v>
          </cell>
        </row>
        <row r="2603">
          <cell r="M2603">
            <v>85100</v>
          </cell>
        </row>
        <row r="2604">
          <cell r="M2604">
            <v>26590</v>
          </cell>
        </row>
        <row r="2605">
          <cell r="M2605">
            <v>1276500</v>
          </cell>
        </row>
        <row r="2606">
          <cell r="M2606">
            <v>1276500</v>
          </cell>
        </row>
        <row r="2607">
          <cell r="M2607">
            <v>1276500</v>
          </cell>
        </row>
        <row r="2608">
          <cell r="M2608">
            <v>1276500</v>
          </cell>
        </row>
        <row r="2609">
          <cell r="M2609">
            <v>638160</v>
          </cell>
        </row>
        <row r="2610">
          <cell r="M2610">
            <v>58000</v>
          </cell>
        </row>
        <row r="2611">
          <cell r="M2611">
            <v>638160</v>
          </cell>
        </row>
        <row r="2612">
          <cell r="M2612">
            <v>58000</v>
          </cell>
        </row>
        <row r="2613">
          <cell r="M2613">
            <v>638160</v>
          </cell>
        </row>
        <row r="2614">
          <cell r="M2614">
            <v>58000</v>
          </cell>
        </row>
        <row r="2615">
          <cell r="M2615">
            <v>510600</v>
          </cell>
        </row>
        <row r="2616">
          <cell r="M2616">
            <v>58000</v>
          </cell>
        </row>
        <row r="2617">
          <cell r="M2617">
            <v>440000</v>
          </cell>
        </row>
        <row r="2618">
          <cell r="M2618">
            <v>290900</v>
          </cell>
        </row>
        <row r="2619">
          <cell r="M2619">
            <v>330000</v>
          </cell>
        </row>
        <row r="2620">
          <cell r="M2620">
            <v>290900</v>
          </cell>
        </row>
        <row r="2621">
          <cell r="M2621">
            <v>638160</v>
          </cell>
        </row>
        <row r="2622">
          <cell r="M2622">
            <v>58000</v>
          </cell>
        </row>
        <row r="2623">
          <cell r="M2623">
            <v>212750</v>
          </cell>
        </row>
        <row r="2624">
          <cell r="M2624">
            <v>510600</v>
          </cell>
        </row>
        <row r="2625">
          <cell r="M2625">
            <v>170200</v>
          </cell>
        </row>
        <row r="2626">
          <cell r="M2626">
            <v>464000</v>
          </cell>
        </row>
        <row r="2627">
          <cell r="M2627">
            <v>638160</v>
          </cell>
        </row>
        <row r="2628">
          <cell r="M2628">
            <v>58000</v>
          </cell>
        </row>
        <row r="2629">
          <cell r="M2629">
            <v>638160</v>
          </cell>
        </row>
        <row r="2630">
          <cell r="M2630">
            <v>58000</v>
          </cell>
        </row>
        <row r="2631">
          <cell r="M2631">
            <v>638160</v>
          </cell>
        </row>
        <row r="2632">
          <cell r="M2632">
            <v>58000</v>
          </cell>
        </row>
        <row r="2633">
          <cell r="M2633">
            <v>1276500</v>
          </cell>
        </row>
        <row r="2634">
          <cell r="M2634">
            <v>510600</v>
          </cell>
        </row>
        <row r="2635">
          <cell r="M2635">
            <v>58000</v>
          </cell>
        </row>
        <row r="2636">
          <cell r="M2636">
            <v>440000</v>
          </cell>
        </row>
        <row r="2637">
          <cell r="M2637">
            <v>58000</v>
          </cell>
        </row>
        <row r="2638">
          <cell r="M2638">
            <v>510600</v>
          </cell>
        </row>
        <row r="2639">
          <cell r="M2639">
            <v>58000</v>
          </cell>
        </row>
        <row r="2640">
          <cell r="M2640">
            <v>1330800</v>
          </cell>
        </row>
        <row r="2641">
          <cell r="M2641">
            <v>1276500</v>
          </cell>
        </row>
        <row r="2642">
          <cell r="M2642">
            <v>1276500</v>
          </cell>
        </row>
        <row r="2643">
          <cell r="M2643">
            <v>1276500</v>
          </cell>
        </row>
        <row r="2644">
          <cell r="M2644">
            <v>510600</v>
          </cell>
        </row>
        <row r="2645">
          <cell r="M2645">
            <v>51000</v>
          </cell>
        </row>
        <row r="2646">
          <cell r="M2646">
            <v>58000</v>
          </cell>
        </row>
        <row r="2647">
          <cell r="M2647">
            <v>330000</v>
          </cell>
        </row>
        <row r="2648">
          <cell r="M2648">
            <v>696000</v>
          </cell>
        </row>
        <row r="2649">
          <cell r="M2649">
            <v>127650</v>
          </cell>
        </row>
        <row r="2650">
          <cell r="M2650">
            <v>26590</v>
          </cell>
        </row>
        <row r="2651">
          <cell r="M2651">
            <v>1276500</v>
          </cell>
        </row>
        <row r="2652">
          <cell r="M2652">
            <v>212750</v>
          </cell>
        </row>
        <row r="2653">
          <cell r="M2653">
            <v>638160</v>
          </cell>
        </row>
        <row r="2654">
          <cell r="M2654">
            <v>58000</v>
          </cell>
        </row>
        <row r="2655">
          <cell r="M2655">
            <v>638160</v>
          </cell>
        </row>
        <row r="2656">
          <cell r="M2656">
            <v>58000</v>
          </cell>
        </row>
        <row r="2657">
          <cell r="M2657">
            <v>440000</v>
          </cell>
        </row>
        <row r="2658">
          <cell r="M2658">
            <v>330000</v>
          </cell>
        </row>
        <row r="2659">
          <cell r="M2659">
            <v>4255000</v>
          </cell>
        </row>
        <row r="2660">
          <cell r="M2660">
            <v>10636</v>
          </cell>
        </row>
        <row r="2661">
          <cell r="M2661">
            <v>638160</v>
          </cell>
        </row>
        <row r="2662">
          <cell r="M2662">
            <v>58000</v>
          </cell>
        </row>
        <row r="2663">
          <cell r="M2663">
            <v>510600</v>
          </cell>
        </row>
        <row r="2664">
          <cell r="M2664">
            <v>212750</v>
          </cell>
        </row>
        <row r="2665">
          <cell r="M2665">
            <v>58000</v>
          </cell>
        </row>
        <row r="2666">
          <cell r="M2666">
            <v>638160</v>
          </cell>
        </row>
        <row r="2667">
          <cell r="M2667">
            <v>638160</v>
          </cell>
        </row>
        <row r="2668">
          <cell r="M2668">
            <v>58000</v>
          </cell>
        </row>
        <row r="2669">
          <cell r="M2669">
            <v>638160</v>
          </cell>
        </row>
        <row r="2670">
          <cell r="M2670">
            <v>58000</v>
          </cell>
        </row>
        <row r="2671">
          <cell r="M2671">
            <v>510600</v>
          </cell>
        </row>
        <row r="2672">
          <cell r="M2672">
            <v>736320</v>
          </cell>
        </row>
        <row r="2673">
          <cell r="M2673">
            <v>62500</v>
          </cell>
        </row>
        <row r="2674">
          <cell r="M2674">
            <v>510600</v>
          </cell>
        </row>
        <row r="2675">
          <cell r="M2675">
            <v>638160</v>
          </cell>
        </row>
        <row r="2676">
          <cell r="M2676">
            <v>58000</v>
          </cell>
        </row>
        <row r="2677">
          <cell r="M2677">
            <v>638160</v>
          </cell>
        </row>
        <row r="2678">
          <cell r="M2678">
            <v>58000</v>
          </cell>
        </row>
        <row r="2679">
          <cell r="M2679">
            <v>1330800</v>
          </cell>
        </row>
        <row r="2680">
          <cell r="M2680">
            <v>1330800</v>
          </cell>
        </row>
        <row r="2681">
          <cell r="M2681">
            <v>1330800</v>
          </cell>
        </row>
        <row r="2682">
          <cell r="M2682">
            <v>1330800</v>
          </cell>
        </row>
        <row r="2683">
          <cell r="M2683">
            <v>510600</v>
          </cell>
        </row>
        <row r="2684">
          <cell r="M2684">
            <v>58000</v>
          </cell>
        </row>
        <row r="2685">
          <cell r="M2685">
            <v>1330800</v>
          </cell>
        </row>
        <row r="2686">
          <cell r="M2686">
            <v>1330800</v>
          </cell>
        </row>
        <row r="2687">
          <cell r="M2687">
            <v>330000</v>
          </cell>
        </row>
        <row r="2688">
          <cell r="M2688">
            <v>440000</v>
          </cell>
        </row>
        <row r="2689">
          <cell r="M2689">
            <v>330000</v>
          </cell>
        </row>
        <row r="2690">
          <cell r="M2690">
            <v>851000</v>
          </cell>
        </row>
        <row r="2691">
          <cell r="M2691">
            <v>696000</v>
          </cell>
        </row>
        <row r="2692">
          <cell r="M2692">
            <v>330000</v>
          </cell>
        </row>
        <row r="2693">
          <cell r="M2693">
            <v>1330800</v>
          </cell>
        </row>
        <row r="2694">
          <cell r="M2694">
            <v>1330800</v>
          </cell>
        </row>
        <row r="2695">
          <cell r="M2695">
            <v>221800</v>
          </cell>
        </row>
        <row r="2696">
          <cell r="M2696">
            <v>25000</v>
          </cell>
        </row>
        <row r="2697">
          <cell r="M2697">
            <v>510600</v>
          </cell>
        </row>
        <row r="2698">
          <cell r="M2698">
            <v>58000</v>
          </cell>
        </row>
        <row r="2699">
          <cell r="M2699">
            <v>532320</v>
          </cell>
        </row>
        <row r="2700">
          <cell r="M2700">
            <v>736320</v>
          </cell>
        </row>
        <row r="2701">
          <cell r="M2701">
            <v>62500</v>
          </cell>
        </row>
        <row r="2702">
          <cell r="M2702">
            <v>736320</v>
          </cell>
        </row>
        <row r="2703">
          <cell r="M2703">
            <v>62500</v>
          </cell>
        </row>
        <row r="2704">
          <cell r="M2704">
            <v>330000</v>
          </cell>
        </row>
        <row r="2705">
          <cell r="M2705">
            <v>290900</v>
          </cell>
        </row>
        <row r="2706">
          <cell r="M2706">
            <v>505440</v>
          </cell>
        </row>
        <row r="2707">
          <cell r="M2707">
            <v>505440</v>
          </cell>
        </row>
        <row r="2708">
          <cell r="M2708">
            <v>290900</v>
          </cell>
        </row>
        <row r="2709">
          <cell r="M2709">
            <v>532320</v>
          </cell>
        </row>
        <row r="2710">
          <cell r="M2710">
            <v>532320</v>
          </cell>
        </row>
        <row r="2711">
          <cell r="M2711">
            <v>505440</v>
          </cell>
        </row>
        <row r="2712">
          <cell r="M2712">
            <v>232000</v>
          </cell>
        </row>
        <row r="2713">
          <cell r="M2713">
            <v>85100</v>
          </cell>
        </row>
        <row r="2714">
          <cell r="M2714">
            <v>1330800</v>
          </cell>
        </row>
        <row r="2715">
          <cell r="M2715">
            <v>532320</v>
          </cell>
        </row>
        <row r="2717">
          <cell r="M2717">
            <v>1330800</v>
          </cell>
        </row>
        <row r="2718">
          <cell r="M2718">
            <v>1330800</v>
          </cell>
        </row>
        <row r="2719">
          <cell r="M2719">
            <v>221800</v>
          </cell>
        </row>
        <row r="2721">
          <cell r="M2721">
            <v>736320</v>
          </cell>
        </row>
        <row r="2722">
          <cell r="M2722">
            <v>62500</v>
          </cell>
        </row>
        <row r="2723">
          <cell r="M2723">
            <v>736320</v>
          </cell>
        </row>
        <row r="2724">
          <cell r="M2724">
            <v>736320</v>
          </cell>
        </row>
        <row r="2726">
          <cell r="M2726">
            <v>736320</v>
          </cell>
        </row>
        <row r="2727">
          <cell r="M2727">
            <v>62500</v>
          </cell>
        </row>
        <row r="2728">
          <cell r="M2728">
            <v>532320</v>
          </cell>
        </row>
        <row r="2729">
          <cell r="M2729">
            <v>379080</v>
          </cell>
        </row>
        <row r="2730">
          <cell r="M2730">
            <v>505440</v>
          </cell>
        </row>
        <row r="2731">
          <cell r="M2731">
            <v>500000</v>
          </cell>
        </row>
        <row r="2732">
          <cell r="M2732">
            <v>30680</v>
          </cell>
        </row>
        <row r="2733">
          <cell r="M2733">
            <v>532320</v>
          </cell>
        </row>
        <row r="2734">
          <cell r="M2734">
            <v>736320</v>
          </cell>
        </row>
        <row r="2735">
          <cell r="M2735">
            <v>532320</v>
          </cell>
        </row>
        <row r="2736">
          <cell r="M2736">
            <v>62500</v>
          </cell>
        </row>
        <row r="2737">
          <cell r="M2737">
            <v>532320</v>
          </cell>
        </row>
        <row r="2738">
          <cell r="M2738">
            <v>62500</v>
          </cell>
        </row>
        <row r="2739">
          <cell r="M2739">
            <v>736320</v>
          </cell>
        </row>
        <row r="2740">
          <cell r="M2740">
            <v>177440</v>
          </cell>
        </row>
        <row r="2741">
          <cell r="M2741">
            <v>500000</v>
          </cell>
        </row>
        <row r="2742">
          <cell r="M2742">
            <v>159600</v>
          </cell>
        </row>
        <row r="2743">
          <cell r="M2743">
            <v>505440</v>
          </cell>
        </row>
        <row r="2744">
          <cell r="M2744">
            <v>505440</v>
          </cell>
        </row>
        <row r="2745">
          <cell r="M2745">
            <v>532320</v>
          </cell>
        </row>
        <row r="2746">
          <cell r="M2746">
            <v>1330800</v>
          </cell>
        </row>
        <row r="2747">
          <cell r="M2747">
            <v>825164</v>
          </cell>
        </row>
        <row r="2748">
          <cell r="M2748">
            <v>490880</v>
          </cell>
        </row>
        <row r="2749">
          <cell r="M2749">
            <v>25000</v>
          </cell>
        </row>
        <row r="2750">
          <cell r="M2750">
            <v>532320</v>
          </cell>
        </row>
        <row r="2751">
          <cell r="M2751">
            <v>736320</v>
          </cell>
        </row>
        <row r="2752">
          <cell r="M2752">
            <v>62500</v>
          </cell>
        </row>
        <row r="2753">
          <cell r="M2753">
            <v>736320</v>
          </cell>
        </row>
        <row r="2754">
          <cell r="M2754">
            <v>62500</v>
          </cell>
        </row>
        <row r="2755">
          <cell r="M2755">
            <v>379080</v>
          </cell>
        </row>
        <row r="2756">
          <cell r="M2756">
            <v>736320</v>
          </cell>
        </row>
        <row r="2757">
          <cell r="M2757">
            <v>62500</v>
          </cell>
        </row>
        <row r="2758">
          <cell r="M2758">
            <v>532320</v>
          </cell>
        </row>
        <row r="2759">
          <cell r="M2759">
            <v>62500</v>
          </cell>
        </row>
        <row r="2760">
          <cell r="M2760">
            <v>379080</v>
          </cell>
        </row>
        <row r="2763">
          <cell r="M2763">
            <v>532320</v>
          </cell>
        </row>
        <row r="2764">
          <cell r="M2764">
            <v>736320</v>
          </cell>
        </row>
        <row r="2765">
          <cell r="M2765">
            <v>62500</v>
          </cell>
        </row>
        <row r="2766">
          <cell r="M2766">
            <v>532320</v>
          </cell>
        </row>
        <row r="2767">
          <cell r="M2767">
            <v>62500</v>
          </cell>
        </row>
        <row r="2768">
          <cell r="M2768">
            <v>44360</v>
          </cell>
        </row>
        <row r="2769">
          <cell r="M2769">
            <v>400000</v>
          </cell>
        </row>
        <row r="2770">
          <cell r="M2770">
            <v>250000</v>
          </cell>
        </row>
        <row r="2771">
          <cell r="M2771">
            <v>379080</v>
          </cell>
        </row>
        <row r="2772">
          <cell r="M2772">
            <v>505440</v>
          </cell>
        </row>
        <row r="2773">
          <cell r="M2773">
            <v>379080</v>
          </cell>
        </row>
        <row r="2774">
          <cell r="M2774">
            <v>127560</v>
          </cell>
        </row>
        <row r="2775">
          <cell r="M2775">
            <v>345600</v>
          </cell>
        </row>
        <row r="2776">
          <cell r="M2776">
            <v>379080</v>
          </cell>
        </row>
        <row r="2777">
          <cell r="M2777">
            <v>112316100</v>
          </cell>
        </row>
        <row r="2778">
          <cell r="M2778">
            <v>339411618</v>
          </cell>
        </row>
        <row r="2779">
          <cell r="M2779">
            <v>1169293374</v>
          </cell>
        </row>
        <row r="2780">
          <cell r="M2780">
            <v>345600</v>
          </cell>
        </row>
        <row r="2782">
          <cell r="M2782">
            <v>1571000</v>
          </cell>
        </row>
        <row r="2783">
          <cell r="M2783">
            <v>2229808</v>
          </cell>
        </row>
        <row r="2784">
          <cell r="M2784">
            <v>7982000</v>
          </cell>
        </row>
        <row r="2785">
          <cell r="M2785">
            <v>6140000</v>
          </cell>
        </row>
        <row r="2786">
          <cell r="M2786">
            <v>14855000</v>
          </cell>
        </row>
        <row r="2787">
          <cell r="M2787">
            <v>930000</v>
          </cell>
        </row>
        <row r="2788">
          <cell r="M2788">
            <v>510000</v>
          </cell>
        </row>
        <row r="2789">
          <cell r="M2789">
            <v>1702000</v>
          </cell>
        </row>
        <row r="2790">
          <cell r="M2790">
            <v>9680740</v>
          </cell>
        </row>
        <row r="2791">
          <cell r="M2791">
            <v>8912000</v>
          </cell>
        </row>
        <row r="2792">
          <cell r="M2792">
            <v>1367000</v>
          </cell>
        </row>
        <row r="2793">
          <cell r="M2793">
            <v>0</v>
          </cell>
        </row>
        <row r="2794">
          <cell r="M2794">
            <v>55879548</v>
          </cell>
        </row>
        <row r="2795">
          <cell r="M2795">
            <v>21001000</v>
          </cell>
        </row>
        <row r="2796">
          <cell r="M2796">
            <v>8252000</v>
          </cell>
        </row>
        <row r="2797">
          <cell r="M2797">
            <v>7890000</v>
          </cell>
        </row>
        <row r="2798">
          <cell r="M2798">
            <v>477500</v>
          </cell>
        </row>
        <row r="2799">
          <cell r="M2799">
            <v>1684940</v>
          </cell>
        </row>
        <row r="2800">
          <cell r="M2800">
            <v>97674824</v>
          </cell>
        </row>
        <row r="2801">
          <cell r="M2801">
            <v>3517000</v>
          </cell>
        </row>
        <row r="2802">
          <cell r="M2802">
            <v>14583000</v>
          </cell>
        </row>
        <row r="2803">
          <cell r="M2803">
            <v>1300000</v>
          </cell>
        </row>
        <row r="2804">
          <cell r="M2804">
            <v>0</v>
          </cell>
        </row>
        <row r="2805">
          <cell r="M2805">
            <v>156380264</v>
          </cell>
        </row>
        <row r="2806">
          <cell r="M2806">
            <v>1537000</v>
          </cell>
        </row>
        <row r="2807">
          <cell r="M2807">
            <v>4153000</v>
          </cell>
        </row>
        <row r="2808">
          <cell r="M2808">
            <v>850000</v>
          </cell>
        </row>
        <row r="2809">
          <cell r="M2809">
            <v>2070000</v>
          </cell>
        </row>
        <row r="2810">
          <cell r="M2810">
            <v>6390908</v>
          </cell>
        </row>
        <row r="2811">
          <cell r="M2811">
            <v>3851000</v>
          </cell>
        </row>
        <row r="2812">
          <cell r="M2812">
            <v>4780908</v>
          </cell>
        </row>
        <row r="2813">
          <cell r="M2813">
            <v>40861389</v>
          </cell>
        </row>
        <row r="2814">
          <cell r="M2814">
            <v>2375000</v>
          </cell>
        </row>
        <row r="2815">
          <cell r="M2815">
            <v>1400000</v>
          </cell>
        </row>
        <row r="2816">
          <cell r="M2816">
            <v>1315000</v>
          </cell>
        </row>
        <row r="2817">
          <cell r="M2817">
            <v>3725000</v>
          </cell>
        </row>
        <row r="2818">
          <cell r="M2818">
            <v>4725000</v>
          </cell>
        </row>
        <row r="2819">
          <cell r="M2819">
            <v>5311000</v>
          </cell>
        </row>
        <row r="2820">
          <cell r="M2820">
            <v>8500000</v>
          </cell>
        </row>
        <row r="2821">
          <cell r="M2821">
            <v>15236360</v>
          </cell>
        </row>
        <row r="2822">
          <cell r="M2822">
            <v>15183817</v>
          </cell>
        </row>
        <row r="2823">
          <cell r="M2823">
            <v>22769621</v>
          </cell>
        </row>
        <row r="2824">
          <cell r="M2824">
            <v>319341377</v>
          </cell>
        </row>
        <row r="2825">
          <cell r="M2825">
            <v>145035003</v>
          </cell>
        </row>
        <row r="2826">
          <cell r="M2826">
            <v>357294815</v>
          </cell>
        </row>
        <row r="2827">
          <cell r="M2827">
            <v>6420000</v>
          </cell>
        </row>
        <row r="2828">
          <cell r="M2828">
            <v>2900000</v>
          </cell>
        </row>
        <row r="2829">
          <cell r="M2829">
            <v>6420000</v>
          </cell>
        </row>
        <row r="2830">
          <cell r="M2830">
            <v>2900000</v>
          </cell>
        </row>
        <row r="2831">
          <cell r="M2831">
            <v>7442341</v>
          </cell>
        </row>
        <row r="2832">
          <cell r="M2832">
            <v>8735400</v>
          </cell>
        </row>
        <row r="2833">
          <cell r="M2833">
            <v>13753854</v>
          </cell>
        </row>
        <row r="2834">
          <cell r="M2834">
            <v>11962750</v>
          </cell>
        </row>
        <row r="2835">
          <cell r="M2835">
            <v>2155000</v>
          </cell>
        </row>
        <row r="2836">
          <cell r="M2836">
            <v>1863500</v>
          </cell>
        </row>
        <row r="2837">
          <cell r="M2837">
            <v>53369345</v>
          </cell>
        </row>
        <row r="2838">
          <cell r="M2838">
            <v>1863500</v>
          </cell>
        </row>
        <row r="2839">
          <cell r="M2839">
            <v>3282500</v>
          </cell>
        </row>
        <row r="2840">
          <cell r="M2840">
            <v>2052500</v>
          </cell>
        </row>
        <row r="2841">
          <cell r="M2841">
            <v>3600000</v>
          </cell>
        </row>
        <row r="2842">
          <cell r="M2842">
            <v>1250000</v>
          </cell>
        </row>
        <row r="2843">
          <cell r="M2843">
            <v>1450000</v>
          </cell>
        </row>
        <row r="2844">
          <cell r="M2844">
            <v>6246500</v>
          </cell>
        </row>
        <row r="2845">
          <cell r="M2845">
            <v>2600000</v>
          </cell>
        </row>
        <row r="2846">
          <cell r="M2846">
            <v>736000</v>
          </cell>
        </row>
        <row r="2847">
          <cell r="M2847">
            <v>3020900</v>
          </cell>
        </row>
        <row r="2848">
          <cell r="M2848">
            <v>57500</v>
          </cell>
        </row>
        <row r="2849">
          <cell r="M2849">
            <v>420000</v>
          </cell>
        </row>
        <row r="2850">
          <cell r="M2850">
            <v>1510000</v>
          </cell>
        </row>
        <row r="2851">
          <cell r="M2851">
            <v>2925473</v>
          </cell>
        </row>
        <row r="2852">
          <cell r="M2852">
            <v>2916000</v>
          </cell>
        </row>
        <row r="2853">
          <cell r="M2853">
            <v>2916000</v>
          </cell>
        </row>
        <row r="2854">
          <cell r="M2854">
            <v>8686000</v>
          </cell>
        </row>
        <row r="2855">
          <cell r="M2855">
            <v>1250000</v>
          </cell>
        </row>
        <row r="2856">
          <cell r="M2856">
            <v>45532873</v>
          </cell>
        </row>
        <row r="2857">
          <cell r="M2857">
            <v>1930000</v>
          </cell>
        </row>
        <row r="2858">
          <cell r="M2858">
            <v>45532873</v>
          </cell>
        </row>
        <row r="2859">
          <cell r="M2859">
            <v>1930000</v>
          </cell>
        </row>
        <row r="2860">
          <cell r="M2860">
            <v>15624600</v>
          </cell>
        </row>
        <row r="2861">
          <cell r="M2861">
            <v>1142000</v>
          </cell>
        </row>
        <row r="2862">
          <cell r="M2862">
            <v>11347000</v>
          </cell>
        </row>
        <row r="2863">
          <cell r="M2863">
            <v>4687000</v>
          </cell>
        </row>
        <row r="2864">
          <cell r="M2864">
            <v>1004000</v>
          </cell>
        </row>
        <row r="2865">
          <cell r="M2865">
            <v>2900000</v>
          </cell>
        </row>
        <row r="2866">
          <cell r="M2866">
            <v>2120000</v>
          </cell>
        </row>
        <row r="2867">
          <cell r="M2867">
            <v>7190000</v>
          </cell>
        </row>
        <row r="2868">
          <cell r="M2868">
            <v>1880000</v>
          </cell>
        </row>
        <row r="2869">
          <cell r="M2869">
            <v>4690762</v>
          </cell>
        </row>
        <row r="2870">
          <cell r="M2870">
            <v>3070000</v>
          </cell>
        </row>
        <row r="2871">
          <cell r="M2871">
            <v>45286873</v>
          </cell>
        </row>
        <row r="2872">
          <cell r="M2872">
            <v>1930000</v>
          </cell>
        </row>
        <row r="2873">
          <cell r="M2873">
            <v>15624600</v>
          </cell>
        </row>
        <row r="2874">
          <cell r="M2874">
            <v>57585362</v>
          </cell>
        </row>
        <row r="2875">
          <cell r="M2875">
            <v>156487580</v>
          </cell>
        </row>
        <row r="2876">
          <cell r="M2876">
            <v>4687000</v>
          </cell>
        </row>
        <row r="2877">
          <cell r="M2877">
            <v>3748067312.8850002</v>
          </cell>
        </row>
        <row r="2878">
          <cell r="M2878">
            <v>2900000</v>
          </cell>
        </row>
        <row r="2879">
          <cell r="M2879">
            <v>57585362</v>
          </cell>
        </row>
        <row r="2880">
          <cell r="M2880">
            <v>156487580</v>
          </cell>
        </row>
        <row r="2881">
          <cell r="M2881" t="str">
            <v>Nhiªn  
liÖu</v>
          </cell>
        </row>
        <row r="2882">
          <cell r="M2882">
            <v>156487580</v>
          </cell>
        </row>
        <row r="2884">
          <cell r="M2884">
            <v>3748062465.4449997</v>
          </cell>
        </row>
        <row r="2886">
          <cell r="M2886" t="str">
            <v>Nhiªn  
liÖu</v>
          </cell>
        </row>
        <row r="2888">
          <cell r="M2888" t="str">
            <v>Nhiªn  
liÖu</v>
          </cell>
        </row>
        <row r="2894">
          <cell r="M2894">
            <v>42634600</v>
          </cell>
        </row>
        <row r="2895">
          <cell r="M2895">
            <v>413654765</v>
          </cell>
        </row>
        <row r="2896">
          <cell r="M2896">
            <v>0</v>
          </cell>
        </row>
        <row r="2897">
          <cell r="M2897">
            <v>2774663920.4449997</v>
          </cell>
        </row>
        <row r="2900">
          <cell r="M2900">
            <v>413654765</v>
          </cell>
        </row>
        <row r="2901">
          <cell r="M2901">
            <v>0</v>
          </cell>
        </row>
        <row r="2902">
          <cell r="M2902">
            <v>413654765</v>
          </cell>
        </row>
        <row r="2903">
          <cell r="M2903">
            <v>0</v>
          </cell>
        </row>
        <row r="2910">
          <cell r="M2910">
            <v>1803348127</v>
          </cell>
        </row>
        <row r="2911">
          <cell r="M2911">
            <v>1457228402</v>
          </cell>
        </row>
        <row r="2915">
          <cell r="M2915">
            <v>1803348127</v>
          </cell>
        </row>
        <row r="2916">
          <cell r="M2916">
            <v>1457228402</v>
          </cell>
        </row>
        <row r="2917">
          <cell r="M2917">
            <v>1803348127</v>
          </cell>
        </row>
        <row r="2918">
          <cell r="M2918">
            <v>1457228402</v>
          </cell>
        </row>
        <row r="2925">
          <cell r="M2925">
            <v>0</v>
          </cell>
        </row>
        <row r="2926">
          <cell r="M2926">
            <v>-1169293374</v>
          </cell>
        </row>
        <row r="2930">
          <cell r="M2930">
            <v>0</v>
          </cell>
        </row>
        <row r="2931">
          <cell r="M2931">
            <v>-1169293374</v>
          </cell>
        </row>
        <row r="2932">
          <cell r="M2932">
            <v>0</v>
          </cell>
        </row>
        <row r="2933">
          <cell r="M2933">
            <v>-1169293374</v>
          </cell>
        </row>
        <row r="2945">
          <cell r="M2945">
            <v>0</v>
          </cell>
        </row>
        <row r="2946">
          <cell r="M2946">
            <v>-1169293374</v>
          </cell>
        </row>
        <row r="2992">
          <cell r="M2992">
            <v>791662125</v>
          </cell>
        </row>
        <row r="2993">
          <cell r="M2993">
            <v>274876835</v>
          </cell>
        </row>
        <row r="2994">
          <cell r="M2994">
            <v>52006430</v>
          </cell>
        </row>
        <row r="2995">
          <cell r="M2995">
            <v>107930100</v>
          </cell>
        </row>
        <row r="2996">
          <cell r="M2996">
            <v>631725595</v>
          </cell>
        </row>
        <row r="2997">
          <cell r="M2997">
            <v>791023875</v>
          </cell>
        </row>
        <row r="2998">
          <cell r="M2998">
            <v>274876835</v>
          </cell>
        </row>
        <row r="2999">
          <cell r="M2999">
            <v>791023875</v>
          </cell>
        </row>
        <row r="3000">
          <cell r="M3000">
            <v>274876835</v>
          </cell>
        </row>
        <row r="3001">
          <cell r="M3001">
            <v>52006430</v>
          </cell>
        </row>
        <row r="3002">
          <cell r="M3002">
            <v>107930100</v>
          </cell>
        </row>
        <row r="3003">
          <cell r="M3003">
            <v>631087345</v>
          </cell>
        </row>
        <row r="3011">
          <cell r="M3011">
            <v>0</v>
          </cell>
        </row>
        <row r="3012">
          <cell r="M3012">
            <v>661139975</v>
          </cell>
        </row>
        <row r="3013">
          <cell r="M3013">
            <v>279723435</v>
          </cell>
        </row>
        <row r="3016">
          <cell r="M3016">
            <v>0</v>
          </cell>
        </row>
        <row r="3018">
          <cell r="M3018">
            <v>0</v>
          </cell>
        </row>
        <row r="3036">
          <cell r="M3036">
            <v>209509310</v>
          </cell>
        </row>
        <row r="3041">
          <cell r="M3041">
            <v>208871060</v>
          </cell>
        </row>
        <row r="3043">
          <cell r="M3043">
            <v>208871060</v>
          </cell>
        </row>
        <row r="3045">
          <cell r="M3045">
            <v>208871060</v>
          </cell>
        </row>
        <row r="3047">
          <cell r="M3047">
            <v>1520</v>
          </cell>
        </row>
        <row r="3051">
          <cell r="M3051">
            <v>1180</v>
          </cell>
        </row>
        <row r="3052">
          <cell r="M3052">
            <v>670</v>
          </cell>
        </row>
        <row r="3060">
          <cell r="M3060">
            <v>208871060</v>
          </cell>
        </row>
        <row r="3083">
          <cell r="M3083">
            <v>307275980</v>
          </cell>
        </row>
        <row r="3088">
          <cell r="M3088">
            <v>307275980</v>
          </cell>
        </row>
        <row r="3090">
          <cell r="M3090">
            <v>307275980</v>
          </cell>
        </row>
        <row r="3092">
          <cell r="M3092">
            <v>307275980</v>
          </cell>
        </row>
        <row r="3093">
          <cell r="M3093">
            <v>1035</v>
          </cell>
        </row>
        <row r="3097">
          <cell r="M3097">
            <v>890</v>
          </cell>
        </row>
        <row r="3098">
          <cell r="M3098">
            <v>1375</v>
          </cell>
        </row>
        <row r="3107">
          <cell r="M3107">
            <v>172545480</v>
          </cell>
        </row>
        <row r="12581">
          <cell r="M12581">
            <v>268800</v>
          </cell>
        </row>
        <row r="12582">
          <cell r="M12582">
            <v>571500</v>
          </cell>
        </row>
        <row r="24873">
          <cell r="M24873">
            <v>186200</v>
          </cell>
        </row>
        <row r="34741">
          <cell r="M34741">
            <v>1267500</v>
          </cell>
        </row>
        <row r="39773">
          <cell r="M39773">
            <v>222250</v>
          </cell>
        </row>
        <row r="65471">
          <cell r="M65471"/>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Set>
  </externalBook>
</externalLink>
</file>

<file path=xl/externalLinks/externalLink2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Q1,Q2,01"/>
      <sheetName val="BCCTQT-XLD4"/>
      <sheetName val="BCQT-TTD1"/>
      <sheetName val="CT-chuacoDT"/>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XL4Poppy"/>
      <sheetName val="ESTI."/>
      <sheetName val="DI-EST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 cao the 35kV"/>
      <sheetName val="Ct ha the"/>
      <sheetName val="CT TBA"/>
      <sheetName val="VLNC-Trung ap"/>
      <sheetName val="VLNChathe"/>
      <sheetName val="VLNChathe (2)"/>
      <sheetName val="Thinghiem"/>
      <sheetName val="THTN"/>
      <sheetName val="Du Toan"/>
      <sheetName val="THDT"/>
      <sheetName val="xd"/>
      <sheetName val="Cto"/>
      <sheetName val="thu hoi (2)"/>
      <sheetName val="000"/>
      <sheetName val="KH-Q1,Q2,01"/>
      <sheetName val="dongia (2)"/>
      <sheetName val="gtrinh"/>
      <sheetName val="lam-moi"/>
      <sheetName val="chitiet"/>
      <sheetName val="giathanh1"/>
      <sheetName val="DONGIA"/>
      <sheetName val="thao-go"/>
      <sheetName val="#REF"/>
      <sheetName val="TH XL"/>
      <sheetName val="VC"/>
      <sheetName val="Tiepdia"/>
      <sheetName val="CHITIET VL-NC"/>
      <sheetName val="TT_10KV"/>
      <sheetName val="Sheet1"/>
      <sheetName val="Sheet2"/>
      <sheetName val="Sheet3"/>
      <sheetName val="XL4Poppy"/>
      <sheetName val="_x0003_to"/>
      <sheetName val="D} Toan"/>
      <sheetName val="Tong hop"/>
      <sheetName val="MTO REV.2(ARMOR)"/>
      <sheetName val="Thuc thanh"/>
      <sheetName val="CT35"/>
      <sheetName val="BCDKT HopNhat"/>
      <sheetName val="BCKQKD-HopNhat"/>
      <sheetName val="NV NSNN HopNhat"/>
      <sheetName val="QT TNDN-HopNhat"/>
      <sheetName val="TM PI HopNhat"/>
      <sheetName val="TM PII-CT"/>
      <sheetName val="CashFlow-HopNhat"/>
      <sheetName val="00000000"/>
      <sheetName val="KH_Q1_Q2_01"/>
      <sheetName val="Na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0"/>
      <sheetName val="4"/>
      <sheetName val="5"/>
      <sheetName val="6"/>
      <sheetName val="7"/>
      <sheetName val="8"/>
      <sheetName val="9"/>
      <sheetName val="10"/>
      <sheetName val="11"/>
      <sheetName val="12"/>
      <sheetName val="13"/>
      <sheetName val="14"/>
      <sheetName val="15"/>
      <sheetName val="16"/>
      <sheetName val="Du Toan"/>
    </sheetNames>
    <sheetDataSet>
      <sheetData sheetId="0" refreshError="1"/>
      <sheetData sheetId="1" refreshError="1"/>
      <sheetData sheetId="2" refreshError="1">
        <row r="13">
          <cell r="K13">
            <v>4400</v>
          </cell>
        </row>
        <row r="14">
          <cell r="K14">
            <v>4400</v>
          </cell>
        </row>
        <row r="16">
          <cell r="K16">
            <v>4849.9000000000005</v>
          </cell>
        </row>
        <row r="23">
          <cell r="K23">
            <v>5149.9000000000005</v>
          </cell>
        </row>
        <row r="24">
          <cell r="K24">
            <v>5149.9000000000005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s>
    <sheetDataSet>
      <sheetData sheetId="0"/>
      <sheetData sheetId="1"/>
      <sheetData sheetId="2"/>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inh"/>
      <sheetName val="thvatlieu"/>
      <sheetName val="vtthoi1"/>
      <sheetName val="vtthoi2"/>
      <sheetName val="vchuyen"/>
      <sheetName val="n.cong"/>
      <sheetName val="thopdtoan"/>
      <sheetName val="phan giao"/>
      <sheetName val="sheet8"/>
      <sheetName val="sheet9"/>
      <sheetName val="sheet10"/>
      <sheetName val="sheet11"/>
      <sheetName val="sheet12"/>
      <sheetName val="Sheet13"/>
      <sheetName val="Sheet14"/>
      <sheetName val="Sheet15"/>
      <sheetName val="Sheet16"/>
      <sheetName val="bia"/>
      <sheetName val="THKP"/>
      <sheetName val="Xaydung"/>
      <sheetName val="TKL"/>
      <sheetName val="Sheet1"/>
      <sheetName val="00000000"/>
      <sheetName val="Thang 1-06"/>
      <sheetName val="Sheet2"/>
      <sheetName val="Sheet3"/>
      <sheetName val="XL4Test5"/>
      <sheetName val="vtthoh2"/>
      <sheetName val="CTNC"/>
      <sheetName val="CTVL"/>
      <sheetName val="shee49"/>
      <sheetName val="BK04"/>
      <sheetName val="BLuong"/>
      <sheetName val="TKP"/>
      <sheetName val="VL,NC,MTC"/>
      <sheetName val="Thaîg 1-06"/>
      <sheetName val="vvthoh2"/>
      <sheetName val="CHITIET-DZ04"/>
      <sheetName val="[DZNHADA.XLS䁝thopdtoan"/>
      <sheetName val="_DZNHADA.XLS䁝thopdtoan"/>
      <sheetName val="Ctinh 10kV"/>
      <sheetName val="ESTI."/>
      <sheetName val="DI-ESTI"/>
      <sheetName val="PNT-QUOT-#3"/>
      <sheetName val="COAT&amp;WRAP-QIOT-#3"/>
      <sheetName val="[DZNHADA.XLS?thopdtoan"/>
      <sheetName val="gvl"/>
      <sheetName val="_DZNHADA.XLS_thopdto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3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DZ22"/>
      <sheetName val="DZ22"/>
      <sheetName val="BTTBA"/>
      <sheetName val="HTCS"/>
      <sheetName val="KT"/>
      <sheetName val="vc"/>
      <sheetName val="THctiet"/>
      <sheetName val="TH (2)"/>
      <sheetName val="bia"/>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sheetName val="TH (2)"/>
      <sheetName val="TH (3)"/>
      <sheetName val="TH (4)"/>
      <sheetName val="CONST EQ"/>
      <sheetName val="DIREC-&quot;X&quot;"/>
      <sheetName val="INDIRECT-&quot;Y&quot; "/>
      <sheetName val="att-v"/>
      <sheetName val="att-w"/>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Set>
  </externalBook>
</externalLink>
</file>

<file path=xl/externalLinks/externalLink3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c thanh"/>
      <sheetName val="QL1A-QL1A moi"/>
      <sheetName val="C.Bong Lang"/>
      <sheetName val="Vanh dai III (TKKT)"/>
      <sheetName val="SL-NC-MB"/>
      <sheetName val="CX-AD-LC"/>
      <sheetName val="Cau-YBai-Tam"/>
      <sheetName val="XL4Poppy"/>
      <sheetName val="KluongKm2,4"/>
      <sheetName val="B.cao"/>
      <sheetName val="T.tiet"/>
      <sheetName val="T.N"/>
      <sheetName val="00000000"/>
      <sheetName val="VL"/>
      <sheetName val="NHAN CONG"/>
      <sheetName val="MAY"/>
      <sheetName val="VUA"/>
      <sheetName val="DG CAU"/>
      <sheetName val="THOP CAU"/>
      <sheetName val="TLP CAU"/>
      <sheetName val="DAKT1"/>
      <sheetName val="Sheet3"/>
      <sheetName val="XL4Test5"/>
      <sheetName val="XL4Poppy (2)"/>
      <sheetName val="TH"/>
      <sheetName val="ETH"/>
      <sheetName val="1"/>
      <sheetName val="2"/>
      <sheetName val="3"/>
      <sheetName val="4"/>
      <sheetName val="5"/>
      <sheetName val="6"/>
      <sheetName val="7"/>
      <sheetName val="DT1"/>
      <sheetName val="DT2"/>
      <sheetName val="Sheet1"/>
      <sheetName val="To trinh"/>
      <sheetName val="Sheet2"/>
      <sheetName val="bang2"/>
      <sheetName val="coHoan"/>
      <sheetName val="733,14-km238"/>
      <sheetName val="Km237_733,14"/>
      <sheetName val="Km236"/>
      <sheetName val="Km235"/>
      <sheetName val="Km234"/>
      <sheetName val="Km233s,"/>
      <sheetName val="Km232s"/>
      <sheetName val="Km231,"/>
      <sheetName val="Km230"/>
      <sheetName val="Km229s,"/>
      <sheetName val="228_100-229s"/>
      <sheetName val="Km227_838-228_100"/>
      <sheetName val="Km227-227_838s,"/>
      <sheetName val="Km226"/>
      <sheetName val="Km225,"/>
      <sheetName val="Tong KLBS"/>
      <sheetName val="THKLNT(lantruoc)"/>
      <sheetName val="BGThau"/>
      <sheetName val="00000001"/>
      <sheetName val="solieu"/>
      <sheetName val="PLV"/>
      <sheetName val="Dongia"/>
      <sheetName val="DTCTtaluy"/>
      <sheetName val="KLDGTT&lt;120%"/>
      <sheetName val="PL2"/>
      <sheetName val="DTnen"/>
      <sheetName val="PL"/>
      <sheetName val="THKL nghiemthu"/>
      <sheetName val="DTCTtaluy (2)"/>
      <sheetName val="KLDGTT&lt;120% (2)"/>
      <sheetName val="TH (2)"/>
      <sheetName val="xxxxxxxx"/>
      <sheetName val="XXXXXXX0"/>
      <sheetName val="10000000"/>
      <sheetName val="XXXXXXX1"/>
      <sheetName val="20000000"/>
      <sheetName val="30000000"/>
      <sheetName val="Congty"/>
      <sheetName val="VPPN"/>
      <sheetName val="XN74"/>
      <sheetName val="XN54"/>
      <sheetName val="XN33"/>
      <sheetName val="NK96"/>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KTQT-AFC"/>
      <sheetName val="CLDG"/>
      <sheetName val="CLKL"/>
      <sheetName val="Bang du toan"/>
      <sheetName val="Tonghop"/>
      <sheetName val="Bu gia"/>
      <sheetName val="PT vat tu"/>
      <sheetName val="PTVT"/>
      <sheetName val="Nam 2001"/>
      <sheetName val="Tang TSCD 98-02"/>
      <sheetName val="BIEN DONG"/>
      <sheetName val="TSCD 2001"/>
      <sheetName val="Quy 1-2002"/>
      <sheetName val="Quy 2-2002"/>
      <sheetName val="Quy 3-2002"/>
      <sheetName val="Quy 4-02"/>
      <sheetName val="boHoan"/>
      <sheetName val="XN79"/>
      <sheetName val="CTMT"/>
      <sheetName val="C.     Lang"/>
      <sheetName val="QL1A-QL1Q moi"/>
      <sheetName val="chi tieu HV"/>
      <sheetName val="sx-tt-tk"/>
      <sheetName val="tsach &amp; thu hoi"/>
      <sheetName val="KK than ton   (2)"/>
      <sheetName val="TT cac ho"/>
      <sheetName val="TT trong nganh"/>
      <sheetName val="chi tiet KHM"/>
      <sheetName val="Pham cap"/>
      <sheetName val="DT than"/>
      <sheetName val="Doanh thu"/>
      <sheetName val="gia tri SX"/>
      <sheetName val="Maumoi"/>
      <sheetName val="So Cong nghiep"/>
      <sheetName val="Bia BC"/>
      <sheetName val="TH thanton"/>
      <sheetName val="Dat da thai"/>
      <sheetName val="XNGB-BMD2004"/>
      <sheetName val="GTSX (TT)"/>
      <sheetName val="XNGBQI"/>
      <sheetName val="XNGBQI (2)"/>
      <sheetName val="XNGBQI-04 (2)"/>
      <sheetName val="XNGBQII-04 (2)"/>
      <sheetName val="XNGBQII-04 (3)"/>
      <sheetName val="XNGBQIII-04 (2)"/>
      <sheetName val="XNGBQIII-04 (3)"/>
      <sheetName val="XNGBQIV-04 (2)"/>
      <sheetName val="XNGBQIV-04 (3)"/>
      <sheetName val="XNGBQI-05"/>
      <sheetName val="XNGBQI-05 (02)"/>
      <sheetName val="Gia ban NK bq"/>
      <sheetName val="Sheet19"/>
      <sheetName val="Sheet20"/>
      <sheetName val="Sheet21"/>
      <sheetName val="Sheet22"/>
      <sheetName val="Sheet23"/>
      <sheetName val="Sheet24"/>
      <sheetName val="Sheet25"/>
      <sheetName val="Sheet26"/>
      <sheetName val="Sheet27"/>
      <sheetName val="Sheet28"/>
      <sheetName val="Sheet29"/>
      <sheetName val="Sheet30"/>
      <sheetName val="000000000000"/>
      <sheetName val="100000000000"/>
      <sheetName val="200000000000"/>
      <sheetName val="DG CAࡕ"/>
      <sheetName val="SL)NC-MB"/>
      <sheetName val="KluongKm2_x000c_4"/>
      <sheetName val="gVL"/>
      <sheetName val="lt-tl"/>
      <sheetName val="px3-tl"/>
      <sheetName val="px1-tl"/>
      <sheetName val="vp-tl"/>
      <sheetName val="px2,tb-tl"/>
      <sheetName val="th-qt"/>
      <sheetName val="bqt"/>
      <sheetName val="tl-khovt"/>
      <sheetName val="dtkhovt"/>
      <sheetName val="Sheet17"/>
      <sheetName val="Sheet18"/>
      <sheetName val="BDCNH"/>
      <sheetName val="bcdtk"/>
      <sheetName val="BCDKTNH"/>
      <sheetName val="BCDKTTHUE"/>
      <sheetName val="tscd"/>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K331D"/>
      <sheetName val="334 d"/>
      <sheetName val="HK1"/>
      <sheetName val="HK2"/>
      <sheetName val="CANAM"/>
      <sheetName val="XL@Test5"/>
      <sheetName val="Tojg KLBS"/>
      <sheetName val="Tai khoan"/>
      <sheetName val="MTO REV.0"/>
      <sheetName val="P_x000c_V"/>
      <sheetName val="NCong-Day-Su"/>
      <sheetName val="DG "/>
      <sheetName val="C.   ( Lang"/>
      <sheetName val="Maumo)"/>
      <sheetName val="DG CA?"/>
      <sheetName val="ɂIEN DONG"/>
      <sheetName val="TTDZ22"/>
      <sheetName val="KK bo sung"/>
      <sheetName val="KH-Q1,Q2,01"/>
      <sheetName val="giathanh1"/>
      <sheetName val="Tonchop"/>
      <sheetName val="dmuc"/>
      <sheetName val="IBASE"/>
      <sheetName val="˜Ünh m÷c"/>
      <sheetName val="¶"/>
      <sheetName val="NC"/>
      <sheetName val="Quy_x0000_2-2002"/>
      <sheetName val="?IEN DONG"/>
      <sheetName val="BGThau_x0008__x0000__x0000_0000000_x0001__x0006__x0000__x0000_Sheet1_x0008__x0000__x0000_To"/>
      <sheetName val="S`eet12"/>
      <sheetName val="XHXPXXX1"/>
      <sheetName val="0000000!"/>
      <sheetName val="To tri.h"/>
      <sheetName val="cnHoan"/>
      <sheetName val="V_x0010_PN"/>
      <sheetName val="Girder"/>
      <sheetName val="Tendon"/>
      <sheetName val="THPDMoi  (2)"/>
      <sheetName val="dongia (2)"/>
      <sheetName val="gtrinh"/>
      <sheetName val="phuluc1"/>
      <sheetName val="TONG HOP VL-NC"/>
      <sheetName val="lam-moi"/>
      <sheetName val="chitiet"/>
      <sheetName val="TONGKE3p "/>
      <sheetName val="TH VL, NC, DDHT Thanhphuoc"/>
      <sheetName val="#REF"/>
      <sheetName val="thao-go"/>
      <sheetName val="DON GIA"/>
      <sheetName val="TONGKE-HT"/>
      <sheetName val="DG"/>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bia"/>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DO AM DT"/>
      <sheetName val="PTVL"/>
      <sheetName val="Ünh m÷c"/>
      <sheetName val="Quy"/>
      <sheetName val="Tang TRCD 98-02"/>
      <sheetName val="TSCD 2000"/>
      <sheetName val="S29_x0007__x0000__x0000_S"/>
      <sheetName val="XL4Te3t5"/>
      <sheetName val="Bu gi`"/>
      <sheetName val="DG CA_"/>
      <sheetName val="_IEN DONG"/>
      <sheetName val="BGThau_x0008_"/>
      <sheetName val="S29_x0007_"/>
      <sheetName val="NHAN_x0000_CONG"/>
      <sheetName val="NEW-PANEL"/>
      <sheetName val="XL4@oppy"/>
      <sheetName val="Km&quot;33s,"/>
      <sheetName val="Km227O838-228_100"/>
      <sheetName val="Dang TSCD 98-02"/>
      <sheetName val="dtkhovd"/>
      <sheetName val="CDMT"/>
      <sheetName val="Sêeet9"/>
      <sheetName val="tuong"/>
      <sheetName val="DT1????????"/>
      <sheetName val="Quy?2-2002"/>
      <sheetName val="DT1?"/>
      <sheetName val="S29_x0007_??S"/>
      <sheetName val="S29_x0007_?S"/>
      <sheetName val="CHIET TINH TBA"/>
      <sheetName val="ptdg"/>
      <sheetName val="4_x0004__x0000__x0000_XN54_x0004__x0000__x0000_XN33_x0004__x0000__x0000_NK96_x0006__x0000__x0000_Sheet4"/>
      <sheetName val="Na2_x0000__x0000_01"/>
      <sheetName val="Q3-01-duyet"/>
      <sheetName val="Bang TK goc"/>
      <sheetName val="DGchitiet "/>
      <sheetName val="TDT"/>
      <sheetName val="XNGBQI-01 (02)"/>
      <sheetName val="PPVT"/>
      <sheetName val="XNGBQII-_x0010_4 (3)"/>
      <sheetName val="CT_x0000_doanh thu 2005"/>
      <sheetName val="Sheetr"/>
      <sheetName val="Km225_838-228_100"/>
      <sheetName val="ctTBA"/>
      <sheetName val="çha tri SX"/>
      <sheetName val="So Conç!îfhiep"/>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XLÿÿest5"/>
      <sheetName val="Thuc_thanh"/>
      <sheetName val="QL1A-QL1A_moi"/>
      <sheetName val="C_Bong_Lang"/>
      <sheetName val="Vanh_dai_III_(TKKT)"/>
      <sheetName val="NHAN_CONG"/>
      <sheetName val="DG_CAU"/>
      <sheetName val="THOP_CAU"/>
      <sheetName val="TLP_CAU"/>
      <sheetName val="XL4Poppy_(2)"/>
      <sheetName val="B_cao"/>
      <sheetName val="T_tiet"/>
      <sheetName val="T_N"/>
      <sheetName val="Tong_KLBS"/>
      <sheetName val="To_trinh"/>
      <sheetName val="Bang_du_toan"/>
      <sheetName val="Bu_gia"/>
      <sheetName val="PT_vat_tu"/>
      <sheetName val="Nam_2001"/>
      <sheetName val="Tang_TSCD_98-02"/>
      <sheetName val="BIEN_DONG"/>
      <sheetName val="TSCD_2001"/>
      <sheetName val="Quy_1-2002"/>
      <sheetName val="Quy_2-2002"/>
      <sheetName val="Quy_3-2002"/>
      <sheetName val="Quy_4-02"/>
      <sheetName val="THKL_nghiemthu"/>
      <sheetName val="DTCTtaluy_(2)"/>
      <sheetName val="KLDGTT&lt;120%_(2)"/>
      <sheetName val="TH_(2)"/>
      <sheetName val="C______Lang"/>
      <sheetName val="QL1A-QL1Q_moi"/>
      <sheetName val="KluongKm24"/>
      <sheetName val="DG_CAࡕ"/>
      <sheetName val="chi_tieu_HV"/>
      <sheetName val="tsach_&amp;_thu_hoi"/>
      <sheetName val="KK_than_ton___(2)"/>
      <sheetName val="TT_cac_ho"/>
      <sheetName val="TT_trong_nganh"/>
      <sheetName val="chi_tiet_KHM"/>
      <sheetName val="Pham_cap"/>
      <sheetName val="DT_than"/>
      <sheetName val="Doanh_thu"/>
      <sheetName val="gia_tri_SX"/>
      <sheetName val="So_Cong_nghiep"/>
      <sheetName val="Bia_BC"/>
      <sheetName val="TH_thanton"/>
      <sheetName val="Dat_da_thai"/>
      <sheetName val="GTSX_(TT)"/>
      <sheetName val="XNGBQI_(2)"/>
      <sheetName val="XNGBQI-04_(2)"/>
      <sheetName val="XNGBQII-04_(2)"/>
      <sheetName val="XNGBQII-04_(3)"/>
      <sheetName val="XNGBQIII-04_(2)"/>
      <sheetName val="XNGBQIII-04_(3)"/>
      <sheetName val="XNGBQIV-04_(2)"/>
      <sheetName val="XNGBQIV-04_(3)"/>
      <sheetName val="XNGBQI-05_(02)"/>
      <sheetName val="Gia_ban_NK_bq"/>
      <sheetName val="334_d"/>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DG_"/>
      <sheetName val="PV"/>
      <sheetName val="C____(_Lang"/>
      <sheetName val="Tojg_KLBS"/>
      <sheetName val="MTO_REV_0"/>
      <sheetName val="KK_bo_sung"/>
      <sheetName val="data"/>
      <sheetName val="phi"/>
      <sheetName val="BGThau_x0008__x0000_0000000_x0001__x0006__x0000_Sheet1_x0008__x0000_To dr"/>
      <sheetName val="CĮ     Lang"/>
      <sheetName val="INV"/>
      <sheetName val="XXXXXXX2"/>
      <sheetName val="XXXXXXX3"/>
      <sheetName val="XXXXXXX4"/>
      <sheetName val="_x0000__x0000_쫀䃝Z"/>
      <sheetName val="_x0000__x0000__x0000__x0000_¢é@Z_x0000__x000d__x0000__x0004_"/>
      <sheetName val="tra-vat-lieu"/>
      <sheetName val="Km227Э227_838s,"/>
      <sheetName val="M+MC"/>
      <sheetName val="CT"/>
      <sheetName val="NHAN"/>
      <sheetName val="NHAN CWNG"/>
      <sheetName val="MTO REV.2(ARMOR)"/>
      <sheetName val="126"/>
      <sheetName val="127"/>
      <sheetName val="128"/>
      <sheetName val="129"/>
      <sheetName val="130"/>
      <sheetName val="131"/>
      <sheetName val="132"/>
      <sheetName val="133"/>
      <sheetName val="Chart1"/>
      <sheetName val="134"/>
      <sheetName val="135"/>
      <sheetName val="136"/>
      <sheetName val="137"/>
      <sheetName val="138"/>
      <sheetName val="139"/>
      <sheetName val="KHUPHO8"/>
      <sheetName val="THONGKE"/>
      <sheetName val="coctuatrenda"/>
      <sheetName val="DI-ESTI"/>
      <sheetName val="DT1________"/>
      <sheetName val="DT1_"/>
      <sheetName val="S29_x0007___S"/>
      <sheetName val="S29_x0007__S"/>
      <sheetName val="Hạng mục 2"/>
      <sheetName val="Quy $-02"/>
      <sheetName val="4_x0004_"/>
      <sheetName val="Na2"/>
      <sheetName val=""/>
      <sheetName val="DTCTtallu"/>
      <sheetName val="GVL-NC-M"/>
      <sheetName val="DO_AM_DT"/>
      <sheetName val="ɂIEN_DONG"/>
      <sheetName val="DG_CA?"/>
      <sheetName val="tienluong"/>
      <sheetName val="CI     Lang"/>
      <sheetName val="HGCHINGS"/>
      <sheetName val="T11-01"/>
      <sheetName val="T12-01"/>
      <sheetName val="01-02"/>
      <sheetName val="02-02"/>
      <sheetName val="03-02"/>
      <sheetName val="T04-02"/>
      <sheetName val="T05-02"/>
      <sheetName val="T06-T02"/>
      <sheetName val="T07-03"/>
      <sheetName val="T08-03"/>
      <sheetName val="T09-03"/>
      <sheetName val="T10-03"/>
      <sheetName val="T11-03"/>
      <sheetName val="T12-03"/>
      <sheetName val="NPLT01-04"/>
      <sheetName val="NPLT02-04"/>
      <sheetName val="NPLT03-04"/>
      <sheetName val="NPLT04-04"/>
      <sheetName val="NPLT05-04"/>
      <sheetName val="NPLT06-04"/>
      <sheetName val="NPLT07-04"/>
      <sheetName val="NPLT08-04"/>
      <sheetName val="NPLT09-04"/>
      <sheetName val="NPLT10-04"/>
      <sheetName val="NPLT11-04"/>
      <sheetName val="NPLT12-04"/>
      <sheetName val="NXT -T12 B"/>
      <sheetName val="NXT -T01-05"/>
      <sheetName val="NXT-T01-05 B"/>
      <sheetName val="NXT-T02-05"/>
      <sheetName val="NXT-T02-05B"/>
      <sheetName val="NXT-T03-05"/>
      <sheetName val="NXT-T03-05 B"/>
      <sheetName val="NXT -T04-05"/>
      <sheetName val="NXT-T05-05"/>
      <sheetName val="NXT -T06-05"/>
      <sheetName val="NXT -T07-05"/>
      <sheetName val="HGHW3"/>
      <sheetName val="HGHW4"/>
      <sheetName val="HGHW5"/>
      <sheetName val="HGCW6"/>
      <sheetName val="CH1"/>
      <sheetName val="EXP2"/>
      <sheetName val="_x0000__x0000_??Z"/>
      <sheetName val="Vong KLBS"/>
      <sheetName val="DSMo (2)"/>
      <sheetName val="DSMo"/>
      <sheetName val="TH Mo"/>
      <sheetName val="21B"/>
      <sheetName val="143"/>
      <sheetName val="141"/>
      <sheetName val="172"/>
      <sheetName val="171"/>
      <sheetName val="170"/>
      <sheetName val="169"/>
      <sheetName val="168"/>
      <sheetName val="167"/>
      <sheetName val="166"/>
      <sheetName val="165"/>
      <sheetName val="164"/>
      <sheetName val="163"/>
      <sheetName val="162"/>
      <sheetName val="161"/>
      <sheetName val="160"/>
      <sheetName val="159"/>
      <sheetName val="158"/>
      <sheetName val="157"/>
      <sheetName val="156"/>
      <sheetName val="155"/>
      <sheetName val="154"/>
      <sheetName val="173"/>
      <sheetName val="152"/>
      <sheetName val="151"/>
      <sheetName val="150"/>
      <sheetName val="149"/>
      <sheetName val="148"/>
      <sheetName val="147"/>
      <sheetName val="146"/>
      <sheetName val="145"/>
      <sheetName val="144"/>
      <sheetName val="142"/>
      <sheetName val="140"/>
      <sheetName val="TH ho"/>
      <sheetName val="TH138-173"/>
      <sheetName val="Pier"/>
      <sheetName val="Pile"/>
      <sheetName val="DG _x0000__x0000__x0000__x0000__x0000__x0000__x0000__x0000__x0000__x0009__x0000_᲌Ա_x0000__x0004__x0000__x0000__x0000__x0000__x0000__x0000_窰԰_x0000__x0000__x0000__x0000__x0000_"/>
      <sheetName val="_x0000__x0001__x0000__x0000__x0000__x0000__x0000__x0000__x0000__x0000__x0000__x0000__x0000__x0002__x0000__x0000__x0000__x0000__x0000__x0000__x0000_Ƥ_x0000_Ő_x0000__x0000__x0000_㋎˴_x0000_"/>
      <sheetName val="_x0000__x0000__x0000__x0000_¢é@Z_x0000__x000a__x0000__x0004_"/>
      <sheetName val="Km23"/>
      <sheetName val="Exterior Walls Finishes"/>
      <sheetName val="Du Toan"/>
      <sheetName val="GIAVLIEU"/>
      <sheetName val="Khoi luong"/>
      <sheetName val="00000003"/>
      <sheetName val="KTQT-AF_x0003_"/>
      <sheetName val="KLDGT_x0014_&lt;120%"/>
      <sheetName val="Congt9"/>
      <sheetName val="Km227?227_838s,"/>
      <sheetName val="C?     Lang"/>
      <sheetName val="_x0000__x0000__x0000__x0000__x0000__x0000__x0000__x0000_ (2)"/>
      <sheetName val="TTTram"/>
      <sheetName val="Du kien DT 9 thang de fop"/>
      <sheetName val="Quy_2-20021"/>
      <sheetName val="?IEN_DONG"/>
      <sheetName val="To_tri_h"/>
      <sheetName val="VPN"/>
      <sheetName val="Bu_gi`"/>
      <sheetName val="˜Ünh_m÷c"/>
      <sheetName val="roto_truc"/>
      <sheetName val="Day_dt"/>
      <sheetName val="stato_tam_say"/>
      <sheetName val="Stato_ep"/>
      <sheetName val="Canh_gio"/>
      <sheetName val="Ss_Z-_GB"/>
      <sheetName val="Ünh_m÷c"/>
      <sheetName val="S29S"/>
      <sheetName val="CTdoanh_thu_2005"/>
      <sheetName val="BGThau0000000Sheet1To"/>
      <sheetName val="THPDMoi__(2)"/>
      <sheetName val="dongia_(2)"/>
      <sheetName val="TONG_HOP_VL-NC"/>
      <sheetName val="TONGKE3p_"/>
      <sheetName val="TH_VL,_NC,_DDHT_Thanhphuoc"/>
      <sheetName val="DON_GIA"/>
      <sheetName val="t-h_HA_THE"/>
      <sheetName val="CHITIET_VL-NC-TT_-1p"/>
      <sheetName val="TONG_HOP_VL-NC_TT"/>
      <sheetName val="TH_XL"/>
      <sheetName val="CHITIET_VL-NC"/>
      <sheetName val="CHITIET_VL-NC-TT-3p"/>
      <sheetName val="KPVC-BD_"/>
      <sheetName val="çha_tri_SX"/>
      <sheetName val="So_Conç!îfhiep"/>
      <sheetName val="S29"/>
      <sheetName val="Dang_TSCD_98-02"/>
      <sheetName val="Tang_TRCD_98-02"/>
      <sheetName val="TSCD_2000"/>
      <sheetName val="XNGBQII-4_(3)"/>
      <sheetName val="CHIET_TINH_TBA"/>
      <sheetName val="Bang_TK_goc"/>
      <sheetName val="DGchitiet_"/>
      <sheetName val="4XN54XN33NK96Sheet4"/>
      <sheetName val="DG_CA_"/>
      <sheetName val="_IEN_DONG"/>
      <sheetName val="S29??S"/>
      <sheetName val="S29?S"/>
      <sheetName val="S29__S"/>
      <sheetName val="S29_S"/>
      <sheetName val="NHAN_CWNG"/>
      <sheetName val="MTO_REV_2(ARMOR)"/>
      <sheetName val="CĮ_____Lang"/>
      <sheetName val="Na2_x0000__x0000_€01"/>
      <sheetName val="SDH TP"/>
      <sheetName val="XNGBQIV-02_x0000__x0000_)"/>
      <sheetName val="name"/>
      <sheetName val="c`i tiet KHM"/>
      <sheetName val="H?ng m?c 2"/>
      <sheetName val="_x0000__x0000__x0000__x0000_€¢é@Z_x0000__x000d__x0000__x0004_"/>
      <sheetName val="Hedging"/>
      <sheetName val="mtk_b"/>
      <sheetName val="[Q3-01-duyet.xlsUboHoan"/>
      <sheetName val="Tonghmp"/>
      <sheetName val="KLDGTT&lt;120'"/>
      <sheetName val="ESTI."/>
      <sheetName val="Vanh dai II_x0000__x0000__x0000_^ÀÏ"/>
      <sheetName val="BGThau_x0008_??0000000_x0001__x0006_??Sheet1_x0008_??To"/>
      <sheetName val="NHAN?CONG"/>
      <sheetName val="BGThau_x0008_?0000000_x0001__x0006_?Sheet1_x0008_?To dr"/>
      <sheetName val="4_x0004_??XN54_x0004_??XN33_x0004_??NK96_x0006_??Sheet4"/>
      <sheetName val="BGThau_x0008_?0000000_x0001__x0006_?Sheet1_x0008_?To"/>
      <sheetName val="Na2??01"/>
      <sheetName val="4_x0004_?XN54_x0004_?XN33_x0004_?NK96_x0006_?Sheet4"/>
      <sheetName val="CT?doanh thu 2005"/>
      <sheetName val="_x0000__x0000__x0017_[Q3-01-duyet.xls]Maumo)_x0000_?_x0000__x0000__x0000_"/>
      <sheetName val="CPQL"/>
      <sheetName val="THCPQL"/>
      <sheetName val="_x0000__x0000__x0000__x0000_€¢é@Z_x0000__x000a__x0000__x0004_"/>
      <sheetName val="Thep-MatCat"/>
      <sheetName val="Kiem-Toan"/>
      <sheetName val="NhapSL"/>
      <sheetName val="Km033s,"/>
      <sheetName val="ThongSo"/>
      <sheetName val="B-B"/>
      <sheetName val="Analysis"/>
      <sheetName val="C-C"/>
      <sheetName val="D-D"/>
      <sheetName val="DG _x0000__x0000__x0000__x0000__x0000__x0000__x0000__x0000__x0000_ _x0000_᲌Ա_x0000__x0004__x0000__x0000__x0000__x0000__x0000__x0000_窰԰_x0000__x0000__x0000__x0000__x0000_"/>
      <sheetName val="MAKH"/>
      <sheetName val="Km2_x0000__x0000_,"/>
      <sheetName val="Qheet19"/>
      <sheetName val="??쫀䃝Z"/>
      <sheetName val="��nh m�c"/>
      <sheetName val="Na2_x0000__x0000_�01"/>
      <sheetName val="S�eet9"/>
      <sheetName val="�ha tri SX"/>
      <sheetName val="So Con�!�fhiep"/>
    </sheetNames>
    <sheetDataSet>
      <sheetData sheetId="0" refreshError="1">
        <row r="29">
          <cell r="E29">
            <v>9566000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sheetData sheetId="634" refreshError="1"/>
      <sheetData sheetId="635"/>
      <sheetData sheetId="636" refreshError="1"/>
      <sheetData sheetId="637" refreshError="1"/>
      <sheetData sheetId="638" refreshError="1"/>
      <sheetData sheetId="639" refreshError="1"/>
      <sheetData sheetId="640"/>
      <sheetData sheetId="641" refreshError="1"/>
      <sheetData sheetId="642"/>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sheetData sheetId="661" refreshError="1"/>
      <sheetData sheetId="662" refreshError="1"/>
      <sheetData sheetId="663" refreshError="1"/>
      <sheetData sheetId="664" refreshError="1"/>
      <sheetData sheetId="665" refreshError="1"/>
      <sheetData sheetId="666" refreshError="1"/>
      <sheetData sheetId="667" refreshError="1"/>
      <sheetData sheetId="668"/>
      <sheetData sheetId="669"/>
      <sheetData sheetId="670" refreshError="1"/>
      <sheetData sheetId="671" refreshError="1"/>
      <sheetData sheetId="672" refreshError="1"/>
      <sheetData sheetId="673" refreshError="1"/>
      <sheetData sheetId="674" refreshError="1"/>
      <sheetData sheetId="675" refreshError="1"/>
    </sheetDataSet>
  </externalBook>
</externalLink>
</file>

<file path=xl/externalLinks/externalLink3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kinhphi"/>
      <sheetName val="ptvt"/>
      <sheetName val="sat"/>
      <sheetName val="clechvt"/>
      <sheetName val="dongia"/>
      <sheetName val="tonghop"/>
      <sheetName val="ctttc"/>
      <sheetName val="bia"/>
      <sheetName val="Thuc thanh"/>
      <sheetName val="Xlc5nguyhiem"/>
      <sheetName val="CosoXL"/>
      <sheetName val="KhuTG"/>
      <sheetName val="00000000"/>
      <sheetName val="10000000"/>
      <sheetName val="XL4Poppy"/>
      <sheetName val="XL4Test5"/>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Sheet1"/>
      <sheetName val="Sheet2"/>
      <sheetName val="Sheet3"/>
      <sheetName val="THDT"/>
      <sheetName val="THDG"/>
      <sheetName val="CTDG"/>
      <sheetName val="CTBT"/>
      <sheetName val="CPBT"/>
      <sheetName val="TB"/>
      <sheetName val="VC"/>
      <sheetName val="BANG KE"/>
      <sheetName val="CT cong?to"/>
      <sheetName val="CT cong_x0000_to"/>
      <sheetName val="DS-nop"/>
      <sheetName val="BC-ThuChi"/>
      <sheetName val="DS-nop T10.03"/>
      <sheetName val="DS-nop T12.03"/>
      <sheetName val="DS nop quý IV"/>
      <sheetName val="DS nop quý IV.04"/>
      <sheetName val="DSnop quý III.04"/>
      <sheetName val="DSnop quý II.04"/>
      <sheetName val="DSnop quý I.04"/>
      <sheetName val="DS-nop T11.03"/>
      <sheetName val="ESTI."/>
      <sheetName val="DI-ESTI"/>
      <sheetName val="DL2"/>
      <sheetName val="thang12"/>
      <sheetName val="thang11"/>
      <sheetName val="thang10"/>
      <sheetName val="thang9"/>
      <sheetName val="thang8"/>
      <sheetName val="thang7"/>
      <sheetName val="thang6"/>
      <sheetName val="thang5"/>
      <sheetName val="thang4"/>
      <sheetName val="thang3"/>
      <sheetName val="thang2"/>
      <sheetName val="thang1"/>
      <sheetName val="giathanh1"/>
      <sheetName val="Ban"/>
      <sheetName val="GS"/>
      <sheetName val="CD"/>
      <sheetName val="331"/>
      <sheetName val="CP"/>
      <sheetName val="Mua"/>
      <sheetName val="TK"/>
      <sheetName val="XNT"/>
      <sheetName val="BH"/>
      <sheetName val="BK MB"/>
      <sheetName val="So Cai"/>
      <sheetName val="Quy"/>
      <sheetName val="Luong"/>
      <sheetName val="KH-Q1,Q2,01"/>
      <sheetName val="CT cong_to"/>
      <sheetName val="CT cong"/>
      <sheetName val="data"/>
      <sheetName val="phi"/>
    </sheetNames>
    <sheetDataSet>
      <sheetData sheetId="0" refreshError="1"/>
      <sheetData sheetId="1" refreshError="1"/>
      <sheetData sheetId="2" refreshError="1">
        <row r="6">
          <cell r="A6">
            <v>1</v>
          </cell>
          <cell r="B6">
            <v>2</v>
          </cell>
          <cell r="C6">
            <v>3</v>
          </cell>
          <cell r="D6">
            <v>4</v>
          </cell>
          <cell r="E6">
            <v>5</v>
          </cell>
          <cell r="F6">
            <v>6</v>
          </cell>
          <cell r="G6">
            <v>7</v>
          </cell>
          <cell r="H6">
            <v>8</v>
          </cell>
          <cell r="I6">
            <v>9</v>
          </cell>
          <cell r="J6">
            <v>10</v>
          </cell>
          <cell r="K6">
            <v>11</v>
          </cell>
          <cell r="L6">
            <v>12</v>
          </cell>
          <cell r="M6">
            <v>13</v>
          </cell>
          <cell r="N6">
            <v>14</v>
          </cell>
          <cell r="O6">
            <v>15</v>
          </cell>
          <cell r="P6">
            <v>16</v>
          </cell>
          <cell r="Q6">
            <v>17</v>
          </cell>
          <cell r="R6">
            <v>18</v>
          </cell>
          <cell r="S6">
            <v>19</v>
          </cell>
          <cell r="T6">
            <v>20</v>
          </cell>
          <cell r="U6">
            <v>21</v>
          </cell>
          <cell r="V6">
            <v>22</v>
          </cell>
          <cell r="W6">
            <v>23</v>
          </cell>
          <cell r="X6">
            <v>24</v>
          </cell>
        </row>
        <row r="7">
          <cell r="B7" t="str">
            <v>I. NÃÖN MOÏNG :</v>
          </cell>
          <cell r="C7">
            <v>0</v>
          </cell>
          <cell r="D7">
            <v>0</v>
          </cell>
          <cell r="F7">
            <v>22169.059999999998</v>
          </cell>
          <cell r="G7">
            <v>22.68</v>
          </cell>
          <cell r="H7">
            <v>53.999999999999993</v>
          </cell>
          <cell r="I7">
            <v>10.17</v>
          </cell>
          <cell r="J7">
            <v>30.39</v>
          </cell>
          <cell r="K7">
            <v>110.8</v>
          </cell>
          <cell r="L7">
            <v>0</v>
          </cell>
          <cell r="M7">
            <v>8043.3</v>
          </cell>
          <cell r="N7">
            <v>5713</v>
          </cell>
          <cell r="O7">
            <v>0</v>
          </cell>
          <cell r="P7">
            <v>0</v>
          </cell>
          <cell r="Q7">
            <v>0</v>
          </cell>
          <cell r="R7">
            <v>0.67</v>
          </cell>
          <cell r="S7">
            <v>10.039999999999999</v>
          </cell>
          <cell r="T7">
            <v>0</v>
          </cell>
          <cell r="U7">
            <v>0</v>
          </cell>
          <cell r="V7">
            <v>0</v>
          </cell>
          <cell r="W7">
            <v>0</v>
          </cell>
          <cell r="X7">
            <v>1.45</v>
          </cell>
        </row>
        <row r="8">
          <cell r="A8" t="str">
            <v>221.110</v>
          </cell>
          <cell r="B8" t="str">
            <v>Bã täng loït moïng âaï 4x6 M50</v>
          </cell>
          <cell r="C8" t="str">
            <v>m3</v>
          </cell>
          <cell r="D8">
            <v>16.239999999999998</v>
          </cell>
          <cell r="E8">
            <v>16.649999999999999</v>
          </cell>
          <cell r="F8">
            <v>2573</v>
          </cell>
          <cell r="G8">
            <v>7.24</v>
          </cell>
          <cell r="J8">
            <v>12.44</v>
          </cell>
          <cell r="K8">
            <v>0</v>
          </cell>
          <cell r="L8">
            <v>0</v>
          </cell>
          <cell r="M8">
            <v>0</v>
          </cell>
          <cell r="N8">
            <v>0</v>
          </cell>
          <cell r="O8">
            <v>0</v>
          </cell>
          <cell r="P8">
            <v>0</v>
          </cell>
          <cell r="Q8">
            <v>0</v>
          </cell>
          <cell r="R8">
            <v>0</v>
          </cell>
          <cell r="S8">
            <v>0</v>
          </cell>
          <cell r="T8">
            <v>0</v>
          </cell>
          <cell r="U8">
            <v>0</v>
          </cell>
          <cell r="V8">
            <v>0</v>
          </cell>
          <cell r="W8">
            <v>0</v>
          </cell>
          <cell r="X8">
            <v>0</v>
          </cell>
        </row>
        <row r="9">
          <cell r="A9" t="str">
            <v>200.110</v>
          </cell>
          <cell r="B9" t="str">
            <v>Xáy âaï häüc væîa XM M75</v>
          </cell>
          <cell r="C9" t="str">
            <v>m3</v>
          </cell>
          <cell r="D9">
            <v>92.33</v>
          </cell>
          <cell r="E9">
            <v>38.78</v>
          </cell>
          <cell r="F9">
            <v>9987.7900000000009</v>
          </cell>
          <cell r="H9">
            <v>43.36</v>
          </cell>
          <cell r="K9">
            <v>110.8</v>
          </cell>
          <cell r="L9">
            <v>0</v>
          </cell>
          <cell r="M9">
            <v>0</v>
          </cell>
          <cell r="N9">
            <v>0</v>
          </cell>
          <cell r="O9">
            <v>0</v>
          </cell>
          <cell r="P9">
            <v>0</v>
          </cell>
          <cell r="Q9">
            <v>0</v>
          </cell>
          <cell r="R9">
            <v>0</v>
          </cell>
          <cell r="S9">
            <v>0</v>
          </cell>
          <cell r="T9">
            <v>0</v>
          </cell>
          <cell r="U9">
            <v>0</v>
          </cell>
          <cell r="V9">
            <v>0</v>
          </cell>
          <cell r="W9">
            <v>0</v>
          </cell>
          <cell r="X9">
            <v>0</v>
          </cell>
        </row>
        <row r="10">
          <cell r="A10" t="str">
            <v>204.410</v>
          </cell>
          <cell r="B10" t="str">
            <v xml:space="preserve">Xáy gaûch âàûc væîa XM M75 báûc cáúp , bäön hoa </v>
          </cell>
          <cell r="C10" t="str">
            <v>m2</v>
          </cell>
          <cell r="D10">
            <v>9.93</v>
          </cell>
          <cell r="E10">
            <v>2.98</v>
          </cell>
          <cell r="F10">
            <v>767.5</v>
          </cell>
          <cell r="H10">
            <v>3.33</v>
          </cell>
          <cell r="K10">
            <v>0</v>
          </cell>
          <cell r="L10">
            <v>0</v>
          </cell>
          <cell r="M10">
            <v>8043.3</v>
          </cell>
          <cell r="N10">
            <v>0</v>
          </cell>
          <cell r="O10">
            <v>0</v>
          </cell>
          <cell r="P10">
            <v>0</v>
          </cell>
          <cell r="Q10">
            <v>0</v>
          </cell>
          <cell r="R10">
            <v>0</v>
          </cell>
          <cell r="S10">
            <v>0</v>
          </cell>
          <cell r="T10">
            <v>0</v>
          </cell>
          <cell r="U10">
            <v>0</v>
          </cell>
          <cell r="V10">
            <v>0</v>
          </cell>
          <cell r="W10">
            <v>0</v>
          </cell>
          <cell r="X10">
            <v>0.03</v>
          </cell>
        </row>
        <row r="11">
          <cell r="A11" t="str">
            <v>224.110</v>
          </cell>
          <cell r="B11" t="str">
            <v>Bã täng giàòng moïng âaï 1x2 M200</v>
          </cell>
          <cell r="C11">
            <v>0</v>
          </cell>
          <cell r="D11">
            <v>8.52</v>
          </cell>
          <cell r="E11">
            <v>8.73</v>
          </cell>
          <cell r="F11">
            <v>2839</v>
          </cell>
          <cell r="G11">
            <v>3.6</v>
          </cell>
          <cell r="I11">
            <v>7.34</v>
          </cell>
          <cell r="K11">
            <v>0</v>
          </cell>
          <cell r="L11">
            <v>0</v>
          </cell>
          <cell r="M11">
            <v>0</v>
          </cell>
          <cell r="N11">
            <v>0</v>
          </cell>
          <cell r="O11">
            <v>0</v>
          </cell>
          <cell r="P11">
            <v>0</v>
          </cell>
          <cell r="Q11">
            <v>0</v>
          </cell>
          <cell r="R11">
            <v>0</v>
          </cell>
          <cell r="S11">
            <v>0</v>
          </cell>
          <cell r="T11">
            <v>0</v>
          </cell>
          <cell r="U11">
            <v>0</v>
          </cell>
          <cell r="V11">
            <v>0</v>
          </cell>
          <cell r="W11">
            <v>0</v>
          </cell>
          <cell r="X11">
            <v>0.98</v>
          </cell>
        </row>
        <row r="12">
          <cell r="A12" t="str">
            <v>222.410</v>
          </cell>
          <cell r="B12" t="str">
            <v xml:space="preserve">Bã täng moïng cäüt M200 âaï 1x2 </v>
          </cell>
          <cell r="C12" t="str">
            <v>m3</v>
          </cell>
          <cell r="D12">
            <v>3.2899999999999996</v>
          </cell>
          <cell r="E12">
            <v>3.37</v>
          </cell>
          <cell r="F12">
            <v>1095.92</v>
          </cell>
          <cell r="G12">
            <v>1.39</v>
          </cell>
          <cell r="I12">
            <v>2.83</v>
          </cell>
          <cell r="K12">
            <v>0</v>
          </cell>
          <cell r="L12">
            <v>0</v>
          </cell>
          <cell r="M12">
            <v>0</v>
          </cell>
          <cell r="N12">
            <v>0</v>
          </cell>
          <cell r="O12">
            <v>0</v>
          </cell>
          <cell r="P12">
            <v>0</v>
          </cell>
          <cell r="Q12">
            <v>0</v>
          </cell>
          <cell r="R12">
            <v>0</v>
          </cell>
          <cell r="S12">
            <v>0</v>
          </cell>
          <cell r="T12">
            <v>0</v>
          </cell>
          <cell r="U12">
            <v>0</v>
          </cell>
          <cell r="V12">
            <v>0</v>
          </cell>
          <cell r="W12">
            <v>0</v>
          </cell>
          <cell r="X12">
            <v>0.44</v>
          </cell>
        </row>
        <row r="13">
          <cell r="A13" t="str">
            <v>651.150</v>
          </cell>
          <cell r="B13" t="str">
            <v>Traït moïng tæåìng væîa XM M50 daìy 20</v>
          </cell>
          <cell r="C13" t="str">
            <v>m2</v>
          </cell>
          <cell r="D13">
            <v>25.27</v>
          </cell>
          <cell r="E13">
            <v>0.57999999999999996</v>
          </cell>
          <cell r="F13">
            <v>105.44</v>
          </cell>
          <cell r="H13">
            <v>0.69</v>
          </cell>
          <cell r="K13">
            <v>0</v>
          </cell>
          <cell r="L13">
            <v>0</v>
          </cell>
          <cell r="M13">
            <v>0</v>
          </cell>
          <cell r="N13">
            <v>0</v>
          </cell>
          <cell r="O13">
            <v>0</v>
          </cell>
          <cell r="P13">
            <v>0</v>
          </cell>
          <cell r="Q13">
            <v>0</v>
          </cell>
          <cell r="R13">
            <v>0</v>
          </cell>
          <cell r="S13">
            <v>0</v>
          </cell>
          <cell r="T13">
            <v>0</v>
          </cell>
          <cell r="U13">
            <v>0</v>
          </cell>
          <cell r="V13">
            <v>0</v>
          </cell>
          <cell r="W13">
            <v>0</v>
          </cell>
          <cell r="X13">
            <v>0</v>
          </cell>
        </row>
        <row r="14">
          <cell r="A14" t="str">
            <v>651.310</v>
          </cell>
          <cell r="B14" t="str">
            <v xml:space="preserve">Traït báûc cáúp væîa XM M75 daìy 20 âaïnh maìu </v>
          </cell>
          <cell r="C14" t="str">
            <v>m2</v>
          </cell>
          <cell r="D14">
            <v>38.61</v>
          </cell>
          <cell r="E14">
            <v>0.69</v>
          </cell>
          <cell r="F14">
            <v>177.71</v>
          </cell>
          <cell r="H14">
            <v>0.77</v>
          </cell>
          <cell r="K14">
            <v>0</v>
          </cell>
          <cell r="L14">
            <v>0</v>
          </cell>
          <cell r="M14">
            <v>0</v>
          </cell>
          <cell r="N14">
            <v>0</v>
          </cell>
          <cell r="O14">
            <v>0</v>
          </cell>
          <cell r="P14">
            <v>0</v>
          </cell>
          <cell r="Q14">
            <v>0</v>
          </cell>
          <cell r="R14">
            <v>0</v>
          </cell>
          <cell r="S14">
            <v>0</v>
          </cell>
          <cell r="T14">
            <v>0</v>
          </cell>
          <cell r="U14">
            <v>0</v>
          </cell>
          <cell r="V14">
            <v>0</v>
          </cell>
          <cell r="W14">
            <v>0</v>
          </cell>
          <cell r="X14">
            <v>0</v>
          </cell>
        </row>
        <row r="15">
          <cell r="A15" t="str">
            <v>651.130</v>
          </cell>
          <cell r="B15" t="str">
            <v>Traït bäön hoa væîa XM M75 daìy 15</v>
          </cell>
          <cell r="C15" t="str">
            <v>m2</v>
          </cell>
          <cell r="D15">
            <v>8.1999999999999993</v>
          </cell>
          <cell r="E15">
            <v>0.14000000000000001</v>
          </cell>
          <cell r="F15">
            <v>36.06</v>
          </cell>
          <cell r="H15">
            <v>0.16</v>
          </cell>
          <cell r="K15">
            <v>0</v>
          </cell>
          <cell r="L15">
            <v>0</v>
          </cell>
          <cell r="M15">
            <v>0</v>
          </cell>
          <cell r="N15">
            <v>0</v>
          </cell>
          <cell r="O15">
            <v>0</v>
          </cell>
          <cell r="P15">
            <v>0</v>
          </cell>
          <cell r="Q15">
            <v>0</v>
          </cell>
          <cell r="R15">
            <v>0</v>
          </cell>
          <cell r="S15">
            <v>0</v>
          </cell>
          <cell r="T15">
            <v>0</v>
          </cell>
          <cell r="U15">
            <v>0</v>
          </cell>
          <cell r="V15">
            <v>0</v>
          </cell>
          <cell r="W15">
            <v>0</v>
          </cell>
          <cell r="X15">
            <v>0</v>
          </cell>
        </row>
        <row r="16">
          <cell r="A16" t="str">
            <v>701.110</v>
          </cell>
          <cell r="B16" t="str">
            <v xml:space="preserve">Queït väi moïng tæåìng , bäön hoa 1 tràõng , 2 maìu </v>
          </cell>
          <cell r="C16" t="str">
            <v>m2</v>
          </cell>
          <cell r="D16">
            <v>33.47</v>
          </cell>
          <cell r="E16">
            <v>0</v>
          </cell>
          <cell r="K16">
            <v>0</v>
          </cell>
          <cell r="L16">
            <v>0</v>
          </cell>
          <cell r="M16">
            <v>0</v>
          </cell>
          <cell r="N16">
            <v>0</v>
          </cell>
          <cell r="O16">
            <v>0</v>
          </cell>
          <cell r="P16">
            <v>0</v>
          </cell>
          <cell r="Q16">
            <v>0</v>
          </cell>
          <cell r="R16">
            <v>0.67</v>
          </cell>
          <cell r="S16">
            <v>10.039999999999999</v>
          </cell>
          <cell r="T16">
            <v>0</v>
          </cell>
          <cell r="U16">
            <v>0</v>
          </cell>
          <cell r="V16">
            <v>0</v>
          </cell>
          <cell r="W16">
            <v>0</v>
          </cell>
          <cell r="X16">
            <v>0</v>
          </cell>
        </row>
        <row r="17">
          <cell r="A17" t="str">
            <v>221.110</v>
          </cell>
          <cell r="B17" t="str">
            <v xml:space="preserve">Bã täng âaï 4x6 M50 nãön nhaì </v>
          </cell>
          <cell r="C17" t="str">
            <v>m3</v>
          </cell>
          <cell r="D17">
            <v>23.44</v>
          </cell>
          <cell r="E17">
            <v>24.03</v>
          </cell>
          <cell r="F17">
            <v>3714</v>
          </cell>
          <cell r="G17">
            <v>10.45</v>
          </cell>
          <cell r="J17">
            <v>17.95</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A18" t="str">
            <v>684.130</v>
          </cell>
          <cell r="B18" t="str">
            <v>Laït gaûch hoa XM væîa XM M50</v>
          </cell>
          <cell r="C18" t="str">
            <v>m2</v>
          </cell>
          <cell r="D18">
            <v>228.52</v>
          </cell>
          <cell r="E18">
            <v>4.8</v>
          </cell>
          <cell r="F18">
            <v>872.64</v>
          </cell>
          <cell r="G18"/>
          <cell r="H18">
            <v>5.69</v>
          </cell>
          <cell r="K18">
            <v>0</v>
          </cell>
          <cell r="L18">
            <v>0</v>
          </cell>
          <cell r="M18">
            <v>0</v>
          </cell>
          <cell r="N18">
            <v>5713</v>
          </cell>
          <cell r="O18">
            <v>0</v>
          </cell>
          <cell r="P18">
            <v>0</v>
          </cell>
          <cell r="Q18">
            <v>0</v>
          </cell>
          <cell r="R18">
            <v>0</v>
          </cell>
          <cell r="S18">
            <v>0</v>
          </cell>
          <cell r="T18">
            <v>0</v>
          </cell>
          <cell r="U18">
            <v>0</v>
          </cell>
          <cell r="V18">
            <v>0</v>
          </cell>
          <cell r="W18">
            <v>0</v>
          </cell>
          <cell r="X18">
            <v>0</v>
          </cell>
        </row>
        <row r="20">
          <cell r="A20">
            <v>0</v>
          </cell>
          <cell r="B20" t="str">
            <v>II. THÁN NHAÌ :</v>
          </cell>
          <cell r="C20">
            <v>0</v>
          </cell>
          <cell r="D20">
            <v>0</v>
          </cell>
          <cell r="F20">
            <v>10941.180000000002</v>
          </cell>
          <cell r="G20">
            <v>4.0500000000000007</v>
          </cell>
          <cell r="H20">
            <v>48.71</v>
          </cell>
          <cell r="I20">
            <v>8.26</v>
          </cell>
          <cell r="J20">
            <v>0</v>
          </cell>
          <cell r="K20">
            <v>0</v>
          </cell>
          <cell r="L20">
            <v>43421.97</v>
          </cell>
          <cell r="M20">
            <v>680.34</v>
          </cell>
          <cell r="N20">
            <v>0</v>
          </cell>
          <cell r="O20">
            <v>0</v>
          </cell>
          <cell r="P20">
            <v>0</v>
          </cell>
          <cell r="Q20">
            <v>0</v>
          </cell>
          <cell r="R20">
            <v>27.17</v>
          </cell>
          <cell r="S20">
            <v>426.23</v>
          </cell>
          <cell r="T20">
            <v>34.340000000000003</v>
          </cell>
          <cell r="U20">
            <v>0</v>
          </cell>
          <cell r="V20">
            <v>0</v>
          </cell>
          <cell r="W20">
            <v>0</v>
          </cell>
          <cell r="X20">
            <v>1.21</v>
          </cell>
        </row>
        <row r="21">
          <cell r="A21" t="str">
            <v>205.130</v>
          </cell>
          <cell r="B21" t="str">
            <v>Xáy tæåìng 220 gaûch äúng væîa XM M50 cao &lt;= 4m</v>
          </cell>
          <cell r="C21" t="str">
            <v>m3</v>
          </cell>
          <cell r="D21">
            <v>48.07</v>
          </cell>
          <cell r="E21">
            <v>7.93</v>
          </cell>
          <cell r="F21">
            <v>1441.67</v>
          </cell>
          <cell r="H21">
            <v>9.4</v>
          </cell>
          <cell r="K21">
            <v>0</v>
          </cell>
          <cell r="L21">
            <v>21631.5</v>
          </cell>
          <cell r="M21">
            <v>0</v>
          </cell>
          <cell r="N21">
            <v>0</v>
          </cell>
          <cell r="O21">
            <v>0</v>
          </cell>
          <cell r="P21">
            <v>0</v>
          </cell>
          <cell r="Q21">
            <v>0</v>
          </cell>
          <cell r="R21">
            <v>0</v>
          </cell>
          <cell r="S21">
            <v>0</v>
          </cell>
          <cell r="T21">
            <v>0</v>
          </cell>
          <cell r="U21">
            <v>0</v>
          </cell>
          <cell r="V21">
            <v>0</v>
          </cell>
          <cell r="W21">
            <v>0</v>
          </cell>
          <cell r="X21">
            <v>0.14000000000000001</v>
          </cell>
        </row>
        <row r="22">
          <cell r="A22" t="str">
            <v>205.140</v>
          </cell>
          <cell r="B22" t="str">
            <v xml:space="preserve">Xáy tæåìng 220 gaûch äúng væîa XM M50 cao &gt; 4m : </v>
          </cell>
          <cell r="C22" t="str">
            <v>m3</v>
          </cell>
          <cell r="D22">
            <v>1.22</v>
          </cell>
          <cell r="E22">
            <v>0.2</v>
          </cell>
          <cell r="F22">
            <v>36.36</v>
          </cell>
          <cell r="H22">
            <v>0.24</v>
          </cell>
          <cell r="K22">
            <v>0</v>
          </cell>
          <cell r="L22">
            <v>549</v>
          </cell>
          <cell r="M22">
            <v>0</v>
          </cell>
          <cell r="N22">
            <v>0</v>
          </cell>
          <cell r="O22">
            <v>0</v>
          </cell>
          <cell r="P22">
            <v>0</v>
          </cell>
          <cell r="Q22">
            <v>0</v>
          </cell>
          <cell r="R22">
            <v>0</v>
          </cell>
          <cell r="S22">
            <v>0</v>
          </cell>
          <cell r="T22">
            <v>0</v>
          </cell>
          <cell r="U22">
            <v>0</v>
          </cell>
          <cell r="V22">
            <v>0</v>
          </cell>
          <cell r="W22">
            <v>0</v>
          </cell>
          <cell r="X22">
            <v>0.01</v>
          </cell>
        </row>
        <row r="23">
          <cell r="A23" t="str">
            <v>205.110</v>
          </cell>
          <cell r="B23" t="str">
            <v>Xáy tæåìng 110 gaûch äúng væîa XM M50 cao &lt;= 4m</v>
          </cell>
          <cell r="C23" t="str">
            <v>m3</v>
          </cell>
          <cell r="D23">
            <v>41.357100000000003</v>
          </cell>
          <cell r="E23">
            <v>6.2</v>
          </cell>
          <cell r="F23">
            <v>1127.1600000000001</v>
          </cell>
          <cell r="H23">
            <v>7.35</v>
          </cell>
          <cell r="K23">
            <v>0</v>
          </cell>
          <cell r="L23">
            <v>19024.27</v>
          </cell>
          <cell r="M23">
            <v>0</v>
          </cell>
          <cell r="N23">
            <v>0</v>
          </cell>
          <cell r="O23">
            <v>0</v>
          </cell>
          <cell r="P23">
            <v>0</v>
          </cell>
          <cell r="Q23">
            <v>0</v>
          </cell>
          <cell r="R23">
            <v>0</v>
          </cell>
          <cell r="S23">
            <v>0</v>
          </cell>
          <cell r="T23">
            <v>0</v>
          </cell>
          <cell r="U23">
            <v>0</v>
          </cell>
          <cell r="V23">
            <v>0</v>
          </cell>
          <cell r="W23">
            <v>0</v>
          </cell>
          <cell r="X23">
            <v>0.12</v>
          </cell>
        </row>
        <row r="24">
          <cell r="A24" t="str">
            <v>205.120</v>
          </cell>
          <cell r="B24" t="str">
            <v>Xáy tæåìng 110 gaûch äúng væîa XM M50 cao &gt; 4m</v>
          </cell>
          <cell r="C24" t="str">
            <v>m3</v>
          </cell>
          <cell r="D24">
            <v>4.82</v>
          </cell>
          <cell r="E24">
            <v>0.72</v>
          </cell>
          <cell r="F24">
            <v>130.9</v>
          </cell>
          <cell r="H24">
            <v>0.85</v>
          </cell>
          <cell r="K24">
            <v>0</v>
          </cell>
          <cell r="L24">
            <v>2217.1999999999998</v>
          </cell>
          <cell r="M24">
            <v>0</v>
          </cell>
          <cell r="N24">
            <v>0</v>
          </cell>
          <cell r="O24">
            <v>0</v>
          </cell>
          <cell r="P24">
            <v>0</v>
          </cell>
          <cell r="Q24">
            <v>0</v>
          </cell>
          <cell r="R24">
            <v>0</v>
          </cell>
          <cell r="S24">
            <v>0</v>
          </cell>
          <cell r="T24">
            <v>0</v>
          </cell>
          <cell r="U24">
            <v>0</v>
          </cell>
          <cell r="V24">
            <v>0</v>
          </cell>
          <cell r="W24">
            <v>0</v>
          </cell>
          <cell r="X24">
            <v>0.05</v>
          </cell>
        </row>
        <row r="25">
          <cell r="A25" t="str">
            <v>651.130</v>
          </cell>
          <cell r="B25" t="str">
            <v>Traït tæåìng gaûch äúng cao &lt;= 4m væîa XM M50 daìy 15</v>
          </cell>
          <cell r="C25" t="str">
            <v>m2</v>
          </cell>
          <cell r="D25">
            <v>1226.18</v>
          </cell>
          <cell r="E25">
            <v>20.85</v>
          </cell>
          <cell r="F25">
            <v>3790.53</v>
          </cell>
          <cell r="H25">
            <v>24.71</v>
          </cell>
          <cell r="K25">
            <v>0</v>
          </cell>
          <cell r="L25">
            <v>0</v>
          </cell>
          <cell r="M25">
            <v>0</v>
          </cell>
          <cell r="N25">
            <v>0</v>
          </cell>
          <cell r="O25">
            <v>0</v>
          </cell>
          <cell r="P25">
            <v>0</v>
          </cell>
          <cell r="Q25">
            <v>0</v>
          </cell>
          <cell r="R25">
            <v>0</v>
          </cell>
          <cell r="S25">
            <v>0</v>
          </cell>
          <cell r="T25">
            <v>0</v>
          </cell>
          <cell r="U25">
            <v>0</v>
          </cell>
          <cell r="V25">
            <v>0</v>
          </cell>
          <cell r="W25">
            <v>0</v>
          </cell>
          <cell r="X25">
            <v>0</v>
          </cell>
        </row>
        <row r="26">
          <cell r="A26" t="str">
            <v>651.140</v>
          </cell>
          <cell r="B26" t="str">
            <v>Traït tæåìng gaûch äúng cao &gt; 4m væîa XM M50 daìy 15</v>
          </cell>
          <cell r="C26" t="str">
            <v>m2</v>
          </cell>
          <cell r="D26">
            <v>98.64</v>
          </cell>
          <cell r="E26">
            <v>1.68</v>
          </cell>
          <cell r="F26">
            <v>305.42</v>
          </cell>
          <cell r="H26">
            <v>1.99</v>
          </cell>
          <cell r="K26">
            <v>0</v>
          </cell>
          <cell r="L26">
            <v>0</v>
          </cell>
          <cell r="M26">
            <v>0</v>
          </cell>
          <cell r="N26">
            <v>0</v>
          </cell>
          <cell r="O26">
            <v>0</v>
          </cell>
          <cell r="P26">
            <v>0</v>
          </cell>
          <cell r="Q26">
            <v>0</v>
          </cell>
          <cell r="R26">
            <v>0</v>
          </cell>
          <cell r="S26">
            <v>0</v>
          </cell>
          <cell r="T26">
            <v>0</v>
          </cell>
          <cell r="U26">
            <v>0</v>
          </cell>
          <cell r="V26">
            <v>0</v>
          </cell>
          <cell r="W26">
            <v>0</v>
          </cell>
          <cell r="X26">
            <v>0</v>
          </cell>
        </row>
        <row r="27">
          <cell r="A27" t="str">
            <v>204.310</v>
          </cell>
          <cell r="B27" t="str">
            <v xml:space="preserve">Xáy äÚp truû væîa XM M75 gaûch âàûc </v>
          </cell>
          <cell r="C27" t="str">
            <v>m3</v>
          </cell>
          <cell r="D27">
            <v>0.87</v>
          </cell>
          <cell r="E27">
            <v>0.27</v>
          </cell>
          <cell r="F27">
            <v>69.540000000000006</v>
          </cell>
          <cell r="H27">
            <v>0.3</v>
          </cell>
          <cell r="K27">
            <v>0</v>
          </cell>
          <cell r="L27">
            <v>0</v>
          </cell>
          <cell r="M27">
            <v>680.34</v>
          </cell>
          <cell r="N27">
            <v>0</v>
          </cell>
          <cell r="O27">
            <v>0</v>
          </cell>
          <cell r="P27">
            <v>0</v>
          </cell>
          <cell r="Q27">
            <v>0</v>
          </cell>
          <cell r="R27">
            <v>0</v>
          </cell>
          <cell r="S27">
            <v>0</v>
          </cell>
          <cell r="T27">
            <v>0</v>
          </cell>
          <cell r="U27">
            <v>0</v>
          </cell>
          <cell r="V27">
            <v>0</v>
          </cell>
          <cell r="W27">
            <v>0</v>
          </cell>
          <cell r="X27">
            <v>0</v>
          </cell>
        </row>
        <row r="28">
          <cell r="A28" t="str">
            <v>651.220</v>
          </cell>
          <cell r="B28" t="str">
            <v>Traït truû væîa XM M75 daìy 15</v>
          </cell>
          <cell r="C28" t="str">
            <v>m2</v>
          </cell>
          <cell r="D28">
            <v>7.92</v>
          </cell>
          <cell r="E28">
            <v>0.14000000000000001</v>
          </cell>
          <cell r="F28">
            <v>36.06</v>
          </cell>
          <cell r="H28">
            <v>0.16</v>
          </cell>
          <cell r="K28">
            <v>0</v>
          </cell>
          <cell r="L28">
            <v>0</v>
          </cell>
          <cell r="M28">
            <v>0</v>
          </cell>
          <cell r="N28">
            <v>0</v>
          </cell>
          <cell r="O28">
            <v>0</v>
          </cell>
          <cell r="P28">
            <v>0</v>
          </cell>
          <cell r="Q28">
            <v>0</v>
          </cell>
          <cell r="R28">
            <v>0</v>
          </cell>
          <cell r="S28">
            <v>0</v>
          </cell>
          <cell r="T28">
            <v>0</v>
          </cell>
          <cell r="U28">
            <v>0</v>
          </cell>
          <cell r="V28">
            <v>0</v>
          </cell>
          <cell r="W28">
            <v>0</v>
          </cell>
          <cell r="X28">
            <v>0</v>
          </cell>
        </row>
        <row r="29">
          <cell r="A29" t="str">
            <v>651.220</v>
          </cell>
          <cell r="B29" t="str">
            <v>Traït chaình cæía væîa XM M75 daìy 20</v>
          </cell>
          <cell r="C29" t="str">
            <v>m2</v>
          </cell>
          <cell r="D29">
            <v>54.48</v>
          </cell>
          <cell r="E29">
            <v>0.98</v>
          </cell>
          <cell r="F29">
            <v>252.4</v>
          </cell>
          <cell r="H29">
            <v>1.1000000000000001</v>
          </cell>
          <cell r="K29">
            <v>0</v>
          </cell>
          <cell r="L29">
            <v>0</v>
          </cell>
          <cell r="M29">
            <v>0</v>
          </cell>
          <cell r="N29">
            <v>0</v>
          </cell>
          <cell r="O29">
            <v>0</v>
          </cell>
          <cell r="P29">
            <v>0</v>
          </cell>
          <cell r="Q29">
            <v>0</v>
          </cell>
          <cell r="R29">
            <v>0</v>
          </cell>
          <cell r="S29">
            <v>0</v>
          </cell>
          <cell r="T29">
            <v>0</v>
          </cell>
          <cell r="U29">
            <v>0</v>
          </cell>
          <cell r="V29">
            <v>0</v>
          </cell>
          <cell r="W29">
            <v>0</v>
          </cell>
          <cell r="X29">
            <v>0</v>
          </cell>
        </row>
        <row r="30">
          <cell r="A30" t="str">
            <v>222.410</v>
          </cell>
          <cell r="B30" t="str">
            <v xml:space="preserve">Bã täng truû M200 âaï 1x2 </v>
          </cell>
          <cell r="C30" t="str">
            <v>m3</v>
          </cell>
          <cell r="D30">
            <v>1.1200000000000001</v>
          </cell>
          <cell r="E30">
            <v>1.1499999999999999</v>
          </cell>
          <cell r="F30">
            <v>373.98</v>
          </cell>
          <cell r="G30">
            <v>0.47</v>
          </cell>
          <cell r="I30">
            <v>0.97</v>
          </cell>
          <cell r="K30">
            <v>0</v>
          </cell>
          <cell r="L30">
            <v>0</v>
          </cell>
          <cell r="M30">
            <v>0</v>
          </cell>
          <cell r="N30">
            <v>0</v>
          </cell>
          <cell r="O30">
            <v>0</v>
          </cell>
          <cell r="P30">
            <v>0</v>
          </cell>
          <cell r="Q30">
            <v>0</v>
          </cell>
          <cell r="R30">
            <v>0</v>
          </cell>
          <cell r="S30">
            <v>0</v>
          </cell>
          <cell r="T30">
            <v>0</v>
          </cell>
          <cell r="U30">
            <v>0</v>
          </cell>
          <cell r="V30">
            <v>0</v>
          </cell>
          <cell r="W30">
            <v>0</v>
          </cell>
          <cell r="X30">
            <v>0.15</v>
          </cell>
        </row>
        <row r="31">
          <cell r="A31" t="str">
            <v>300.510</v>
          </cell>
          <cell r="B31" t="str">
            <v xml:space="preserve">Bã täng lanh tä M200 âaï 1x2 </v>
          </cell>
          <cell r="C31" t="str">
            <v>m3</v>
          </cell>
          <cell r="D31">
            <v>2.0500000000000003</v>
          </cell>
          <cell r="E31">
            <v>2.08</v>
          </cell>
          <cell r="F31">
            <v>676.42</v>
          </cell>
          <cell r="G31">
            <v>0.86</v>
          </cell>
          <cell r="I31">
            <v>1.75</v>
          </cell>
          <cell r="K31">
            <v>0</v>
          </cell>
          <cell r="L31">
            <v>0</v>
          </cell>
          <cell r="M31">
            <v>0</v>
          </cell>
          <cell r="N31">
            <v>0</v>
          </cell>
          <cell r="O31">
            <v>0</v>
          </cell>
          <cell r="P31">
            <v>0</v>
          </cell>
          <cell r="Q31">
            <v>0</v>
          </cell>
          <cell r="R31">
            <v>0</v>
          </cell>
          <cell r="S31">
            <v>0</v>
          </cell>
          <cell r="T31">
            <v>0</v>
          </cell>
          <cell r="U31">
            <v>0</v>
          </cell>
          <cell r="V31">
            <v>0</v>
          </cell>
          <cell r="W31">
            <v>0</v>
          </cell>
          <cell r="X31">
            <v>0.03</v>
          </cell>
        </row>
        <row r="32">
          <cell r="A32" t="str">
            <v>300.510</v>
          </cell>
          <cell r="B32" t="str">
            <v xml:space="preserve">Bã täng ä vàng M200 âaï 1x2 </v>
          </cell>
          <cell r="C32" t="str">
            <v>m3</v>
          </cell>
          <cell r="D32">
            <v>0.28000000000000003</v>
          </cell>
          <cell r="E32">
            <v>0.28000000000000003</v>
          </cell>
          <cell r="F32">
            <v>91.06</v>
          </cell>
          <cell r="G32">
            <v>0.12</v>
          </cell>
          <cell r="I32">
            <v>0.24</v>
          </cell>
          <cell r="K32">
            <v>0</v>
          </cell>
          <cell r="L32">
            <v>0</v>
          </cell>
          <cell r="M32">
            <v>0</v>
          </cell>
          <cell r="N32">
            <v>0</v>
          </cell>
          <cell r="O32">
            <v>0</v>
          </cell>
          <cell r="P32">
            <v>0</v>
          </cell>
          <cell r="Q32">
            <v>0</v>
          </cell>
          <cell r="R32">
            <v>0</v>
          </cell>
          <cell r="S32">
            <v>0</v>
          </cell>
          <cell r="T32">
            <v>0</v>
          </cell>
          <cell r="U32">
            <v>0</v>
          </cell>
          <cell r="V32">
            <v>0</v>
          </cell>
          <cell r="W32">
            <v>0</v>
          </cell>
          <cell r="X32">
            <v>0</v>
          </cell>
        </row>
        <row r="33">
          <cell r="A33" t="str">
            <v>651.320</v>
          </cell>
          <cell r="B33" t="str">
            <v>Traït ä vàng væîa XM M50 daìy 15</v>
          </cell>
          <cell r="C33" t="str">
            <v>m2</v>
          </cell>
          <cell r="D33">
            <v>4.62</v>
          </cell>
          <cell r="E33">
            <v>0.08</v>
          </cell>
          <cell r="F33">
            <v>14.54</v>
          </cell>
          <cell r="H33">
            <v>0.09</v>
          </cell>
          <cell r="K33">
            <v>0</v>
          </cell>
          <cell r="L33">
            <v>0</v>
          </cell>
          <cell r="M33">
            <v>0</v>
          </cell>
          <cell r="N33">
            <v>0</v>
          </cell>
          <cell r="O33">
            <v>0</v>
          </cell>
          <cell r="P33">
            <v>0</v>
          </cell>
          <cell r="Q33">
            <v>0</v>
          </cell>
          <cell r="R33">
            <v>0</v>
          </cell>
          <cell r="S33">
            <v>0</v>
          </cell>
          <cell r="T33">
            <v>0</v>
          </cell>
          <cell r="U33">
            <v>0</v>
          </cell>
          <cell r="V33">
            <v>0</v>
          </cell>
          <cell r="W33">
            <v>0</v>
          </cell>
          <cell r="X33">
            <v>0</v>
          </cell>
        </row>
        <row r="34">
          <cell r="A34" t="str">
            <v>672.110</v>
          </cell>
          <cell r="B34" t="str">
            <v>Laïng ä vàng væîa XM M75 daìy 20</v>
          </cell>
          <cell r="C34" t="str">
            <v>m2</v>
          </cell>
          <cell r="D34">
            <v>4.62</v>
          </cell>
          <cell r="E34">
            <v>0.06</v>
          </cell>
          <cell r="F34">
            <v>15.45</v>
          </cell>
          <cell r="H34">
            <v>7.0000000000000007E-2</v>
          </cell>
          <cell r="K34">
            <v>0</v>
          </cell>
          <cell r="L34">
            <v>0</v>
          </cell>
          <cell r="M34">
            <v>0</v>
          </cell>
          <cell r="N34">
            <v>0</v>
          </cell>
          <cell r="O34">
            <v>0</v>
          </cell>
          <cell r="P34">
            <v>0</v>
          </cell>
          <cell r="Q34">
            <v>0</v>
          </cell>
          <cell r="R34">
            <v>0</v>
          </cell>
          <cell r="S34">
            <v>0</v>
          </cell>
          <cell r="T34">
            <v>0</v>
          </cell>
          <cell r="U34">
            <v>0</v>
          </cell>
          <cell r="V34">
            <v>0</v>
          </cell>
          <cell r="W34">
            <v>0</v>
          </cell>
          <cell r="X34">
            <v>0</v>
          </cell>
        </row>
        <row r="35">
          <cell r="A35" t="str">
            <v>651.420</v>
          </cell>
          <cell r="B35" t="str">
            <v>Traït chè næåïc ä vàng væîa XM M75</v>
          </cell>
          <cell r="C35" t="str">
            <v>md</v>
          </cell>
          <cell r="D35">
            <v>16.100000000000001</v>
          </cell>
          <cell r="E35">
            <v>7.0000000000000007E-2</v>
          </cell>
          <cell r="F35">
            <v>18.03</v>
          </cell>
          <cell r="H35">
            <v>0.08</v>
          </cell>
          <cell r="K35">
            <v>0</v>
          </cell>
          <cell r="L35">
            <v>0</v>
          </cell>
          <cell r="M35">
            <v>0</v>
          </cell>
          <cell r="N35">
            <v>0</v>
          </cell>
          <cell r="O35">
            <v>0</v>
          </cell>
          <cell r="P35">
            <v>0</v>
          </cell>
          <cell r="Q35">
            <v>0</v>
          </cell>
          <cell r="R35">
            <v>0</v>
          </cell>
          <cell r="S35">
            <v>0</v>
          </cell>
          <cell r="T35">
            <v>0</v>
          </cell>
          <cell r="U35">
            <v>0</v>
          </cell>
          <cell r="V35">
            <v>0</v>
          </cell>
          <cell r="W35">
            <v>0</v>
          </cell>
          <cell r="X35">
            <v>0</v>
          </cell>
        </row>
        <row r="36">
          <cell r="A36" t="str">
            <v>651.330</v>
          </cell>
          <cell r="B36" t="str">
            <v xml:space="preserve">Traït häö dáöu vaìo ä vàng </v>
          </cell>
          <cell r="C36" t="str">
            <v>m2</v>
          </cell>
          <cell r="D36">
            <v>9.24</v>
          </cell>
          <cell r="F36">
            <v>10</v>
          </cell>
          <cell r="K36">
            <v>0</v>
          </cell>
          <cell r="L36">
            <v>0</v>
          </cell>
          <cell r="M36">
            <v>0</v>
          </cell>
          <cell r="N36">
            <v>0</v>
          </cell>
          <cell r="O36">
            <v>0</v>
          </cell>
          <cell r="P36">
            <v>0</v>
          </cell>
          <cell r="Q36">
            <v>0</v>
          </cell>
          <cell r="R36">
            <v>0</v>
          </cell>
          <cell r="S36">
            <v>0</v>
          </cell>
          <cell r="T36">
            <v>0</v>
          </cell>
          <cell r="U36">
            <v>0</v>
          </cell>
          <cell r="V36">
            <v>0</v>
          </cell>
          <cell r="W36">
            <v>0</v>
          </cell>
          <cell r="X36">
            <v>0</v>
          </cell>
        </row>
        <row r="37">
          <cell r="A37" t="str">
            <v>651.220</v>
          </cell>
          <cell r="B37" t="str">
            <v>Traït truû truûc A væîa XM M75 daìy 15</v>
          </cell>
          <cell r="C37" t="str">
            <v>m2</v>
          </cell>
          <cell r="D37">
            <v>25.76</v>
          </cell>
          <cell r="E37">
            <v>0.46</v>
          </cell>
          <cell r="F37">
            <v>118.47</v>
          </cell>
          <cell r="H37">
            <v>0.51</v>
          </cell>
          <cell r="K37">
            <v>0</v>
          </cell>
          <cell r="L37">
            <v>0</v>
          </cell>
          <cell r="M37">
            <v>0</v>
          </cell>
          <cell r="N37">
            <v>0</v>
          </cell>
          <cell r="O37">
            <v>0</v>
          </cell>
          <cell r="P37">
            <v>0</v>
          </cell>
          <cell r="Q37">
            <v>0</v>
          </cell>
          <cell r="R37">
            <v>0</v>
          </cell>
          <cell r="S37">
            <v>0</v>
          </cell>
          <cell r="T37">
            <v>0</v>
          </cell>
          <cell r="U37">
            <v>0</v>
          </cell>
          <cell r="V37">
            <v>0</v>
          </cell>
          <cell r="W37">
            <v>0</v>
          </cell>
          <cell r="X37">
            <v>0</v>
          </cell>
        </row>
        <row r="38">
          <cell r="A38" t="str">
            <v>224.110</v>
          </cell>
          <cell r="B38" t="str">
            <v xml:space="preserve">Bã täng dáöm M200 âaï 1x2 </v>
          </cell>
          <cell r="C38" t="str">
            <v>m3</v>
          </cell>
          <cell r="D38">
            <v>6.1499999999999995</v>
          </cell>
          <cell r="E38">
            <v>6.3</v>
          </cell>
          <cell r="F38">
            <v>2048.7600000000002</v>
          </cell>
          <cell r="G38">
            <v>2.6</v>
          </cell>
          <cell r="I38">
            <v>5.3</v>
          </cell>
          <cell r="K38">
            <v>0</v>
          </cell>
          <cell r="L38">
            <v>0</v>
          </cell>
          <cell r="M38">
            <v>0</v>
          </cell>
          <cell r="N38">
            <v>0</v>
          </cell>
          <cell r="O38">
            <v>0</v>
          </cell>
          <cell r="P38">
            <v>0</v>
          </cell>
          <cell r="Q38">
            <v>0</v>
          </cell>
          <cell r="R38">
            <v>0</v>
          </cell>
          <cell r="S38">
            <v>0</v>
          </cell>
          <cell r="T38">
            <v>0</v>
          </cell>
          <cell r="U38">
            <v>0</v>
          </cell>
          <cell r="V38">
            <v>0</v>
          </cell>
          <cell r="W38">
            <v>0</v>
          </cell>
          <cell r="X38">
            <v>0.71</v>
          </cell>
        </row>
        <row r="39">
          <cell r="A39" t="str">
            <v>651.330</v>
          </cell>
          <cell r="B39" t="str">
            <v>Traït dáöm væîa XM M50 daìy 15</v>
          </cell>
          <cell r="C39" t="str">
            <v>m2</v>
          </cell>
          <cell r="D39">
            <v>87.44</v>
          </cell>
          <cell r="E39">
            <v>1.57</v>
          </cell>
          <cell r="F39">
            <v>285.43</v>
          </cell>
          <cell r="H39">
            <v>1.86</v>
          </cell>
          <cell r="K39">
            <v>0</v>
          </cell>
          <cell r="L39">
            <v>0</v>
          </cell>
          <cell r="M39">
            <v>0</v>
          </cell>
          <cell r="N39">
            <v>0</v>
          </cell>
          <cell r="O39">
            <v>0</v>
          </cell>
          <cell r="P39">
            <v>0</v>
          </cell>
          <cell r="Q39">
            <v>0</v>
          </cell>
          <cell r="R39">
            <v>0</v>
          </cell>
          <cell r="S39">
            <v>0</v>
          </cell>
          <cell r="T39">
            <v>0</v>
          </cell>
          <cell r="U39">
            <v>0</v>
          </cell>
          <cell r="V39">
            <v>0</v>
          </cell>
          <cell r="W39">
            <v>0</v>
          </cell>
          <cell r="X39">
            <v>0</v>
          </cell>
        </row>
        <row r="40">
          <cell r="A40" t="str">
            <v>651.330</v>
          </cell>
          <cell r="B40" t="str">
            <v xml:space="preserve">Traït häö dáöu vaìo âáöm bã täng </v>
          </cell>
          <cell r="C40" t="str">
            <v>m2</v>
          </cell>
          <cell r="D40">
            <v>87.44</v>
          </cell>
          <cell r="F40">
            <v>99</v>
          </cell>
          <cell r="K40">
            <v>0</v>
          </cell>
          <cell r="L40">
            <v>0</v>
          </cell>
          <cell r="M40">
            <v>0</v>
          </cell>
          <cell r="N40">
            <v>0</v>
          </cell>
          <cell r="O40">
            <v>0</v>
          </cell>
          <cell r="P40">
            <v>0</v>
          </cell>
          <cell r="Q40">
            <v>0</v>
          </cell>
          <cell r="R40">
            <v>0</v>
          </cell>
          <cell r="S40">
            <v>0</v>
          </cell>
          <cell r="T40">
            <v>0</v>
          </cell>
          <cell r="U40">
            <v>0</v>
          </cell>
          <cell r="V40">
            <v>0</v>
          </cell>
          <cell r="W40">
            <v>0</v>
          </cell>
          <cell r="X40">
            <v>0</v>
          </cell>
        </row>
        <row r="41">
          <cell r="A41" t="str">
            <v>701.110</v>
          </cell>
          <cell r="B41" t="str">
            <v xml:space="preserve">Queït väi tæåìng truû 1 tràõng 2 maìu </v>
          </cell>
          <cell r="C41" t="str">
            <v>m2</v>
          </cell>
          <cell r="D41">
            <v>1358.5000000000002</v>
          </cell>
          <cell r="E41">
            <v>0</v>
          </cell>
          <cell r="K41">
            <v>0</v>
          </cell>
          <cell r="L41">
            <v>0</v>
          </cell>
          <cell r="M41">
            <v>0</v>
          </cell>
          <cell r="N41">
            <v>0</v>
          </cell>
          <cell r="O41">
            <v>0</v>
          </cell>
          <cell r="P41">
            <v>0</v>
          </cell>
          <cell r="Q41">
            <v>0</v>
          </cell>
          <cell r="R41">
            <v>27.17</v>
          </cell>
          <cell r="S41">
            <v>407.55</v>
          </cell>
          <cell r="T41">
            <v>0</v>
          </cell>
          <cell r="U41">
            <v>0</v>
          </cell>
          <cell r="V41">
            <v>0</v>
          </cell>
          <cell r="W41">
            <v>0</v>
          </cell>
          <cell r="X41">
            <v>0</v>
          </cell>
        </row>
        <row r="42">
          <cell r="A42" t="str">
            <v>701.130</v>
          </cell>
          <cell r="B42" t="str">
            <v>Queït väi chaình cæía , ä vàng , lanh tä 3 næåïc tràõng</v>
          </cell>
          <cell r="C42" t="str">
            <v>m2</v>
          </cell>
          <cell r="D42">
            <v>59.099999999999994</v>
          </cell>
          <cell r="E42">
            <v>0</v>
          </cell>
          <cell r="K42">
            <v>0</v>
          </cell>
          <cell r="L42">
            <v>0</v>
          </cell>
          <cell r="M42">
            <v>0</v>
          </cell>
          <cell r="N42">
            <v>0</v>
          </cell>
          <cell r="O42">
            <v>0</v>
          </cell>
          <cell r="P42">
            <v>0</v>
          </cell>
          <cell r="Q42">
            <v>0</v>
          </cell>
          <cell r="R42">
            <v>0</v>
          </cell>
          <cell r="S42">
            <v>18.68</v>
          </cell>
          <cell r="T42">
            <v>0</v>
          </cell>
          <cell r="U42">
            <v>0</v>
          </cell>
          <cell r="V42">
            <v>0</v>
          </cell>
          <cell r="W42">
            <v>0</v>
          </cell>
          <cell r="X42">
            <v>0</v>
          </cell>
        </row>
        <row r="43">
          <cell r="A43" t="str">
            <v>703.440</v>
          </cell>
          <cell r="B43" t="str">
            <v xml:space="preserve">Sån cæía âi, säø panä, panä kênh 3 næåïc  maìu xaïm </v>
          </cell>
          <cell r="C43" t="str">
            <v>m2</v>
          </cell>
          <cell r="D43">
            <v>113.4</v>
          </cell>
          <cell r="E43">
            <v>0</v>
          </cell>
          <cell r="K43">
            <v>0</v>
          </cell>
          <cell r="L43">
            <v>0</v>
          </cell>
          <cell r="M43">
            <v>0</v>
          </cell>
          <cell r="N43">
            <v>0</v>
          </cell>
          <cell r="O43">
            <v>0</v>
          </cell>
          <cell r="P43">
            <v>0</v>
          </cell>
          <cell r="Q43">
            <v>0</v>
          </cell>
          <cell r="R43">
            <v>0</v>
          </cell>
          <cell r="S43">
            <v>0</v>
          </cell>
          <cell r="T43">
            <v>25.52</v>
          </cell>
          <cell r="U43">
            <v>0</v>
          </cell>
          <cell r="V43">
            <v>0</v>
          </cell>
          <cell r="W43">
            <v>0</v>
          </cell>
          <cell r="X43">
            <v>0</v>
          </cell>
        </row>
        <row r="44">
          <cell r="A44" t="str">
            <v>703.440</v>
          </cell>
          <cell r="B44" t="str">
            <v xml:space="preserve">Sån cæía säø sàõt chåïp kênh 3 næåïc maìu xaïm </v>
          </cell>
          <cell r="C44" t="str">
            <v>m2</v>
          </cell>
          <cell r="D44">
            <v>39.200000000000003</v>
          </cell>
          <cell r="E44">
            <v>0</v>
          </cell>
          <cell r="K44">
            <v>0</v>
          </cell>
          <cell r="L44">
            <v>0</v>
          </cell>
          <cell r="M44">
            <v>0</v>
          </cell>
          <cell r="N44">
            <v>0</v>
          </cell>
          <cell r="O44">
            <v>0</v>
          </cell>
          <cell r="P44">
            <v>0</v>
          </cell>
          <cell r="Q44">
            <v>0</v>
          </cell>
          <cell r="R44">
            <v>0</v>
          </cell>
          <cell r="S44">
            <v>0</v>
          </cell>
          <cell r="T44">
            <v>8.82</v>
          </cell>
          <cell r="U44">
            <v>0</v>
          </cell>
          <cell r="V44">
            <v>0</v>
          </cell>
          <cell r="W44">
            <v>0</v>
          </cell>
          <cell r="X44">
            <v>0</v>
          </cell>
        </row>
        <row r="45">
          <cell r="A45">
            <v>0</v>
          </cell>
          <cell r="B45" t="str">
            <v>III. TRÁÖN + MAÏI NHAÌ :</v>
          </cell>
          <cell r="C45">
            <v>0</v>
          </cell>
          <cell r="D45">
            <v>0</v>
          </cell>
          <cell r="F45">
            <v>2651.1300000000006</v>
          </cell>
          <cell r="G45">
            <v>2.1</v>
          </cell>
          <cell r="H45">
            <v>4.4899999999999993</v>
          </cell>
          <cell r="I45">
            <v>4.2600000000000007</v>
          </cell>
          <cell r="J45">
            <v>0</v>
          </cell>
          <cell r="K45">
            <v>0</v>
          </cell>
          <cell r="L45">
            <v>0</v>
          </cell>
          <cell r="M45">
            <v>713.4</v>
          </cell>
          <cell r="N45">
            <v>0</v>
          </cell>
          <cell r="O45">
            <v>0</v>
          </cell>
          <cell r="P45">
            <v>0</v>
          </cell>
          <cell r="Q45">
            <v>0</v>
          </cell>
          <cell r="R45">
            <v>0.53</v>
          </cell>
          <cell r="S45">
            <v>33.880000000000003</v>
          </cell>
          <cell r="T45">
            <v>51.07</v>
          </cell>
          <cell r="U45">
            <v>6.6899999999999995</v>
          </cell>
          <cell r="V45">
            <v>355.45</v>
          </cell>
          <cell r="W45">
            <v>175.56</v>
          </cell>
          <cell r="X45">
            <v>0.5</v>
          </cell>
        </row>
        <row r="46">
          <cell r="A46" t="str">
            <v>225.110</v>
          </cell>
          <cell r="B46" t="str">
            <v xml:space="preserve">Bã täng saìn maïi M200 âaï 1x2 </v>
          </cell>
          <cell r="C46" t="str">
            <v>m3</v>
          </cell>
          <cell r="D46">
            <v>3.71</v>
          </cell>
          <cell r="E46">
            <v>3.8</v>
          </cell>
          <cell r="F46">
            <v>1235.76</v>
          </cell>
          <cell r="G46">
            <v>1.57</v>
          </cell>
          <cell r="I46">
            <v>3.2</v>
          </cell>
          <cell r="K46">
            <v>0</v>
          </cell>
          <cell r="L46">
            <v>0</v>
          </cell>
          <cell r="M46">
            <v>0</v>
          </cell>
          <cell r="N46">
            <v>0</v>
          </cell>
          <cell r="O46">
            <v>0</v>
          </cell>
          <cell r="P46">
            <v>0</v>
          </cell>
          <cell r="Q46">
            <v>0</v>
          </cell>
          <cell r="R46">
            <v>0</v>
          </cell>
          <cell r="S46">
            <v>0</v>
          </cell>
          <cell r="T46">
            <v>0</v>
          </cell>
          <cell r="U46">
            <v>0</v>
          </cell>
          <cell r="V46">
            <v>0</v>
          </cell>
          <cell r="W46">
            <v>0</v>
          </cell>
          <cell r="X46">
            <v>0.37</v>
          </cell>
        </row>
        <row r="47">
          <cell r="A47" t="str">
            <v>225.210</v>
          </cell>
          <cell r="B47" t="str">
            <v xml:space="preserve">Bã täng sã nä M200 âaï 1x2 </v>
          </cell>
          <cell r="C47" t="str">
            <v>m3</v>
          </cell>
          <cell r="D47">
            <v>0.77</v>
          </cell>
          <cell r="E47">
            <v>0.79</v>
          </cell>
          <cell r="F47">
            <v>256.91000000000003</v>
          </cell>
          <cell r="G47">
            <v>0.33</v>
          </cell>
          <cell r="I47">
            <v>0.66</v>
          </cell>
          <cell r="K47">
            <v>0</v>
          </cell>
          <cell r="L47">
            <v>0</v>
          </cell>
          <cell r="M47">
            <v>0</v>
          </cell>
          <cell r="N47">
            <v>0</v>
          </cell>
          <cell r="O47">
            <v>0</v>
          </cell>
          <cell r="P47">
            <v>0</v>
          </cell>
          <cell r="Q47">
            <v>0</v>
          </cell>
          <cell r="R47">
            <v>0</v>
          </cell>
          <cell r="S47">
            <v>0</v>
          </cell>
          <cell r="T47">
            <v>0</v>
          </cell>
          <cell r="U47">
            <v>0</v>
          </cell>
          <cell r="V47">
            <v>0</v>
          </cell>
          <cell r="W47">
            <v>0</v>
          </cell>
          <cell r="X47">
            <v>0.08</v>
          </cell>
        </row>
        <row r="48">
          <cell r="A48" t="str">
            <v>651.320</v>
          </cell>
          <cell r="B48" t="str">
            <v>Traït saìn maïi sã nä væîa XM M50 daìy 15</v>
          </cell>
          <cell r="C48" t="str">
            <v>m2</v>
          </cell>
          <cell r="D48">
            <v>52.94</v>
          </cell>
          <cell r="E48">
            <v>0.95</v>
          </cell>
          <cell r="F48">
            <v>172.71</v>
          </cell>
          <cell r="H48">
            <v>1.1299999999999999</v>
          </cell>
          <cell r="K48">
            <v>0</v>
          </cell>
          <cell r="L48">
            <v>0</v>
          </cell>
          <cell r="M48">
            <v>0</v>
          </cell>
          <cell r="N48">
            <v>0</v>
          </cell>
          <cell r="O48">
            <v>0</v>
          </cell>
          <cell r="P48">
            <v>0</v>
          </cell>
          <cell r="Q48">
            <v>0</v>
          </cell>
          <cell r="R48">
            <v>0</v>
          </cell>
          <cell r="S48">
            <v>0</v>
          </cell>
          <cell r="T48">
            <v>0</v>
          </cell>
          <cell r="U48">
            <v>0</v>
          </cell>
          <cell r="V48">
            <v>0</v>
          </cell>
          <cell r="W48">
            <v>0</v>
          </cell>
          <cell r="X48">
            <v>0</v>
          </cell>
        </row>
        <row r="49">
          <cell r="A49" t="str">
            <v>671.140</v>
          </cell>
          <cell r="B49" t="str">
            <v>Laïng saìn maïi væîa XM M75 daìy 30</v>
          </cell>
          <cell r="C49" t="str">
            <v>m2</v>
          </cell>
          <cell r="D49">
            <v>49.96</v>
          </cell>
          <cell r="E49">
            <v>1.75</v>
          </cell>
          <cell r="F49">
            <v>450.71</v>
          </cell>
          <cell r="H49">
            <v>1.96</v>
          </cell>
          <cell r="K49">
            <v>0</v>
          </cell>
          <cell r="L49">
            <v>0</v>
          </cell>
          <cell r="M49">
            <v>0</v>
          </cell>
          <cell r="N49">
            <v>0</v>
          </cell>
          <cell r="O49">
            <v>0</v>
          </cell>
          <cell r="P49">
            <v>0</v>
          </cell>
          <cell r="Q49">
            <v>0</v>
          </cell>
          <cell r="R49">
            <v>0</v>
          </cell>
          <cell r="S49">
            <v>0</v>
          </cell>
          <cell r="T49">
            <v>0</v>
          </cell>
          <cell r="U49">
            <v>0</v>
          </cell>
          <cell r="V49">
            <v>0</v>
          </cell>
          <cell r="W49">
            <v>0</v>
          </cell>
          <cell r="X49">
            <v>0</v>
          </cell>
        </row>
        <row r="50">
          <cell r="A50" t="str">
            <v>651.330</v>
          </cell>
          <cell r="B50" t="str">
            <v xml:space="preserve">Ngám næåïc XM chäúng tháúm saìn </v>
          </cell>
          <cell r="C50" t="str">
            <v>m2</v>
          </cell>
          <cell r="D50">
            <v>49.96</v>
          </cell>
          <cell r="F50">
            <v>57</v>
          </cell>
          <cell r="K50">
            <v>0</v>
          </cell>
          <cell r="L50">
            <v>0</v>
          </cell>
          <cell r="M50">
            <v>0</v>
          </cell>
          <cell r="N50">
            <v>0</v>
          </cell>
          <cell r="O50">
            <v>0</v>
          </cell>
          <cell r="P50">
            <v>0</v>
          </cell>
          <cell r="Q50">
            <v>0</v>
          </cell>
          <cell r="R50">
            <v>0</v>
          </cell>
          <cell r="S50">
            <v>0</v>
          </cell>
          <cell r="T50">
            <v>0</v>
          </cell>
          <cell r="U50">
            <v>0</v>
          </cell>
          <cell r="V50">
            <v>0</v>
          </cell>
          <cell r="W50">
            <v>0</v>
          </cell>
          <cell r="X50">
            <v>0</v>
          </cell>
        </row>
        <row r="51">
          <cell r="A51" t="str">
            <v>651.510</v>
          </cell>
          <cell r="B51" t="str">
            <v>Traït thaình sã nä væîa XM M75 trong vaì ngoaìi  daìy 15</v>
          </cell>
          <cell r="C51" t="str">
            <v>m2</v>
          </cell>
          <cell r="D51">
            <v>26.72</v>
          </cell>
          <cell r="E51">
            <v>0.32</v>
          </cell>
          <cell r="F51">
            <v>82.42</v>
          </cell>
          <cell r="G51">
            <v>2.73</v>
          </cell>
          <cell r="H51">
            <v>0.36</v>
          </cell>
          <cell r="K51">
            <v>0</v>
          </cell>
          <cell r="L51">
            <v>0</v>
          </cell>
          <cell r="M51">
            <v>0</v>
          </cell>
          <cell r="N51">
            <v>0</v>
          </cell>
          <cell r="O51">
            <v>0</v>
          </cell>
          <cell r="P51">
            <v>0</v>
          </cell>
          <cell r="Q51">
            <v>0</v>
          </cell>
          <cell r="R51">
            <v>0</v>
          </cell>
          <cell r="S51">
            <v>0</v>
          </cell>
          <cell r="T51">
            <v>0</v>
          </cell>
          <cell r="U51">
            <v>0</v>
          </cell>
          <cell r="V51">
            <v>0</v>
          </cell>
          <cell r="W51">
            <v>0</v>
          </cell>
          <cell r="X51">
            <v>0</v>
          </cell>
        </row>
        <row r="52">
          <cell r="A52" t="str">
            <v>225.210</v>
          </cell>
          <cell r="B52" t="str">
            <v xml:space="preserve">Bã täng lam ngang M200 âaï 1x2 </v>
          </cell>
          <cell r="C52" t="str">
            <v>m3</v>
          </cell>
          <cell r="D52">
            <v>0.47</v>
          </cell>
          <cell r="E52">
            <v>0.48</v>
          </cell>
          <cell r="F52">
            <v>156.1</v>
          </cell>
          <cell r="G52">
            <v>0.2</v>
          </cell>
          <cell r="I52">
            <v>0.4</v>
          </cell>
          <cell r="K52">
            <v>0</v>
          </cell>
          <cell r="L52">
            <v>0</v>
          </cell>
          <cell r="M52">
            <v>0</v>
          </cell>
          <cell r="N52">
            <v>0</v>
          </cell>
          <cell r="O52">
            <v>0</v>
          </cell>
          <cell r="P52">
            <v>0</v>
          </cell>
          <cell r="Q52">
            <v>0</v>
          </cell>
          <cell r="R52">
            <v>0</v>
          </cell>
          <cell r="S52">
            <v>0</v>
          </cell>
          <cell r="T52">
            <v>0</v>
          </cell>
          <cell r="U52">
            <v>0</v>
          </cell>
          <cell r="V52">
            <v>0</v>
          </cell>
          <cell r="W52">
            <v>0</v>
          </cell>
          <cell r="X52">
            <v>0.05</v>
          </cell>
        </row>
        <row r="53">
          <cell r="A53" t="str">
            <v>651.310</v>
          </cell>
          <cell r="B53" t="str">
            <v>Traït lam ngang væîa XM M75 daìy 15</v>
          </cell>
          <cell r="C53" t="str">
            <v>m2</v>
          </cell>
          <cell r="D53">
            <v>17.64</v>
          </cell>
          <cell r="E53">
            <v>0.32</v>
          </cell>
          <cell r="F53">
            <v>82.42</v>
          </cell>
          <cell r="H53">
            <v>0.36</v>
          </cell>
          <cell r="K53">
            <v>0</v>
          </cell>
          <cell r="L53">
            <v>0</v>
          </cell>
          <cell r="M53">
            <v>0</v>
          </cell>
          <cell r="N53">
            <v>0</v>
          </cell>
          <cell r="O53">
            <v>0</v>
          </cell>
          <cell r="P53">
            <v>0</v>
          </cell>
          <cell r="Q53">
            <v>0</v>
          </cell>
          <cell r="R53">
            <v>0</v>
          </cell>
          <cell r="S53">
            <v>0</v>
          </cell>
          <cell r="T53">
            <v>0</v>
          </cell>
          <cell r="U53">
            <v>0</v>
          </cell>
          <cell r="V53">
            <v>0</v>
          </cell>
          <cell r="W53">
            <v>0</v>
          </cell>
          <cell r="X53">
            <v>0</v>
          </cell>
        </row>
        <row r="54">
          <cell r="A54" t="str">
            <v>701.130</v>
          </cell>
          <cell r="B54" t="str">
            <v xml:space="preserve">Queït väi lam ngang , tráön 3 næåïc tràõng </v>
          </cell>
          <cell r="C54" t="str">
            <v>m2</v>
          </cell>
          <cell r="D54">
            <v>70.58</v>
          </cell>
          <cell r="E54">
            <v>0</v>
          </cell>
          <cell r="K54">
            <v>0</v>
          </cell>
          <cell r="L54">
            <v>0</v>
          </cell>
          <cell r="M54">
            <v>0</v>
          </cell>
          <cell r="N54">
            <v>0</v>
          </cell>
          <cell r="O54">
            <v>0</v>
          </cell>
          <cell r="P54">
            <v>0</v>
          </cell>
          <cell r="Q54">
            <v>0</v>
          </cell>
          <cell r="R54">
            <v>0</v>
          </cell>
          <cell r="S54">
            <v>22.3</v>
          </cell>
          <cell r="T54">
            <v>0</v>
          </cell>
          <cell r="U54">
            <v>0</v>
          </cell>
          <cell r="V54">
            <v>0</v>
          </cell>
          <cell r="W54">
            <v>0</v>
          </cell>
          <cell r="X54">
            <v>0</v>
          </cell>
        </row>
        <row r="55">
          <cell r="A55" t="str">
            <v>701.120</v>
          </cell>
          <cell r="B55" t="str">
            <v xml:space="preserve">Queït väi sã nä 1 tràõng , 2 maìu </v>
          </cell>
          <cell r="C55" t="str">
            <v>m2</v>
          </cell>
          <cell r="D55">
            <v>26.72</v>
          </cell>
          <cell r="E55">
            <v>0</v>
          </cell>
          <cell r="K55">
            <v>0</v>
          </cell>
          <cell r="L55">
            <v>0</v>
          </cell>
          <cell r="M55">
            <v>0</v>
          </cell>
          <cell r="N55">
            <v>0</v>
          </cell>
          <cell r="O55">
            <v>0</v>
          </cell>
          <cell r="P55">
            <v>0</v>
          </cell>
          <cell r="Q55">
            <v>0</v>
          </cell>
          <cell r="R55">
            <v>0.53</v>
          </cell>
          <cell r="S55">
            <v>8.02</v>
          </cell>
          <cell r="T55">
            <v>0</v>
          </cell>
          <cell r="U55">
            <v>0</v>
          </cell>
          <cell r="V55">
            <v>0</v>
          </cell>
          <cell r="W55">
            <v>0</v>
          </cell>
          <cell r="X55">
            <v>0</v>
          </cell>
        </row>
        <row r="56">
          <cell r="A56" t="str">
            <v>694.110</v>
          </cell>
          <cell r="B56" t="str">
            <v xml:space="preserve">Gia cäng âoïng tráön vaïn eïp </v>
          </cell>
          <cell r="C56" t="str">
            <v>m2</v>
          </cell>
          <cell r="D56">
            <v>159.6</v>
          </cell>
          <cell r="E56">
            <v>0</v>
          </cell>
          <cell r="K56">
            <v>0</v>
          </cell>
          <cell r="L56">
            <v>0</v>
          </cell>
          <cell r="M56">
            <v>0</v>
          </cell>
          <cell r="N56">
            <v>0</v>
          </cell>
          <cell r="O56">
            <v>0</v>
          </cell>
          <cell r="P56">
            <v>0</v>
          </cell>
          <cell r="Q56">
            <v>0</v>
          </cell>
          <cell r="R56">
            <v>0</v>
          </cell>
          <cell r="S56">
            <v>0</v>
          </cell>
          <cell r="T56">
            <v>0</v>
          </cell>
          <cell r="U56">
            <v>3.19</v>
          </cell>
          <cell r="V56">
            <v>0</v>
          </cell>
          <cell r="W56">
            <v>175.56</v>
          </cell>
          <cell r="X56">
            <v>0</v>
          </cell>
        </row>
        <row r="57">
          <cell r="A57" t="str">
            <v>703.220</v>
          </cell>
          <cell r="B57" t="str">
            <v xml:space="preserve">Sån tráön vaïn eïp 3 næåïc tràõng </v>
          </cell>
          <cell r="C57" t="str">
            <v>m2</v>
          </cell>
          <cell r="D57">
            <v>159.6</v>
          </cell>
          <cell r="E57">
            <v>0</v>
          </cell>
          <cell r="K57">
            <v>0</v>
          </cell>
          <cell r="L57">
            <v>0</v>
          </cell>
          <cell r="M57">
            <v>0</v>
          </cell>
          <cell r="N57">
            <v>0</v>
          </cell>
          <cell r="O57">
            <v>0</v>
          </cell>
          <cell r="P57">
            <v>0</v>
          </cell>
          <cell r="Q57">
            <v>0</v>
          </cell>
          <cell r="R57">
            <v>0</v>
          </cell>
          <cell r="S57">
            <v>0</v>
          </cell>
          <cell r="T57">
            <v>51.07</v>
          </cell>
          <cell r="U57">
            <v>0</v>
          </cell>
          <cell r="V57">
            <v>0</v>
          </cell>
          <cell r="W57">
            <v>0</v>
          </cell>
          <cell r="X57">
            <v>0</v>
          </cell>
        </row>
        <row r="58">
          <cell r="A58" t="str">
            <v>401.420</v>
          </cell>
          <cell r="B58" t="str">
            <v>Gia cäng xaì gäö gäù maïi nhaì ( gäù nhoïm 3 )</v>
          </cell>
          <cell r="C58" t="str">
            <v>m3</v>
          </cell>
          <cell r="D58">
            <v>3.18</v>
          </cell>
          <cell r="E58">
            <v>0</v>
          </cell>
          <cell r="K58">
            <v>0</v>
          </cell>
          <cell r="L58">
            <v>0</v>
          </cell>
          <cell r="M58">
            <v>0</v>
          </cell>
          <cell r="N58">
            <v>0</v>
          </cell>
          <cell r="O58">
            <v>0</v>
          </cell>
          <cell r="P58">
            <v>0</v>
          </cell>
          <cell r="Q58">
            <v>0</v>
          </cell>
          <cell r="R58">
            <v>0</v>
          </cell>
          <cell r="S58">
            <v>0</v>
          </cell>
          <cell r="T58">
            <v>0</v>
          </cell>
          <cell r="U58">
            <v>3.5</v>
          </cell>
          <cell r="V58">
            <v>0</v>
          </cell>
          <cell r="W58">
            <v>0</v>
          </cell>
          <cell r="X58">
            <v>0</v>
          </cell>
        </row>
        <row r="59">
          <cell r="A59" t="str">
            <v>605.210</v>
          </cell>
          <cell r="B59" t="str">
            <v xml:space="preserve">Låüp tän traïng keîm maïi nhaì </v>
          </cell>
          <cell r="C59" t="str">
            <v>m2</v>
          </cell>
          <cell r="D59">
            <v>269.27999999999997</v>
          </cell>
          <cell r="E59">
            <v>0</v>
          </cell>
          <cell r="K59">
            <v>0</v>
          </cell>
          <cell r="L59">
            <v>0</v>
          </cell>
          <cell r="M59">
            <v>0</v>
          </cell>
          <cell r="N59">
            <v>0</v>
          </cell>
          <cell r="O59">
            <v>0</v>
          </cell>
          <cell r="P59">
            <v>0</v>
          </cell>
          <cell r="Q59">
            <v>0</v>
          </cell>
          <cell r="R59">
            <v>0</v>
          </cell>
          <cell r="S59">
            <v>0</v>
          </cell>
          <cell r="T59">
            <v>0</v>
          </cell>
          <cell r="U59">
            <v>0</v>
          </cell>
          <cell r="V59">
            <v>355.45</v>
          </cell>
          <cell r="W59">
            <v>0</v>
          </cell>
          <cell r="X59">
            <v>0</v>
          </cell>
        </row>
        <row r="60">
          <cell r="A60" t="str">
            <v>204.420</v>
          </cell>
          <cell r="B60" t="str">
            <v>Xáy båì chaíy gaûch âàûc væîa XM M75</v>
          </cell>
          <cell r="C60" t="str">
            <v>m3</v>
          </cell>
          <cell r="D60">
            <v>0.87</v>
          </cell>
          <cell r="E60">
            <v>0.26</v>
          </cell>
          <cell r="F60">
            <v>66.959999999999994</v>
          </cell>
          <cell r="H60">
            <v>0.28999999999999998</v>
          </cell>
          <cell r="M60">
            <v>713.4</v>
          </cell>
        </row>
        <row r="61">
          <cell r="A61" t="str">
            <v>651.140</v>
          </cell>
          <cell r="B61" t="str">
            <v>Traït båì chaíy væîa XM M75 daìy 15</v>
          </cell>
          <cell r="C61" t="str">
            <v>m2</v>
          </cell>
          <cell r="D61">
            <v>11.88</v>
          </cell>
          <cell r="E61">
            <v>0.2</v>
          </cell>
          <cell r="F61">
            <v>51.51</v>
          </cell>
          <cell r="H61">
            <v>0.22</v>
          </cell>
        </row>
        <row r="62">
          <cell r="A62" t="str">
            <v>701.120</v>
          </cell>
          <cell r="B62" t="str">
            <v>Queït väi båì chaíy 3 næåïc tràõng</v>
          </cell>
          <cell r="C62" t="str">
            <v>m2</v>
          </cell>
          <cell r="D62">
            <v>11.88</v>
          </cell>
          <cell r="E62">
            <v>0</v>
          </cell>
          <cell r="F62">
            <v>0</v>
          </cell>
          <cell r="H62">
            <v>0</v>
          </cell>
          <cell r="S62">
            <v>3.56</v>
          </cell>
        </row>
        <row r="63">
          <cell r="A63" t="str">
            <v>651.420</v>
          </cell>
          <cell r="B63" t="str">
            <v>Traït chè næåïc sã nä</v>
          </cell>
          <cell r="C63" t="str">
            <v>m</v>
          </cell>
          <cell r="D63">
            <v>33.200000000000003</v>
          </cell>
          <cell r="E63">
            <v>0.15</v>
          </cell>
          <cell r="F63">
            <v>38.630000000000003</v>
          </cell>
          <cell r="H63">
            <v>0.17</v>
          </cell>
        </row>
        <row r="64">
          <cell r="A64">
            <v>0</v>
          </cell>
          <cell r="B64" t="str">
            <v>IV. KHU VÃÛ SINH - BÃØ TÆÛ HOAÛI - BÃÚP - HÄÚ GA :</v>
          </cell>
          <cell r="C64">
            <v>0</v>
          </cell>
          <cell r="D64">
            <v>0</v>
          </cell>
          <cell r="F64">
            <v>3304.2599999999998</v>
          </cell>
          <cell r="G64">
            <v>2.27</v>
          </cell>
          <cell r="H64">
            <v>9.629999999999999</v>
          </cell>
          <cell r="I64">
            <v>1.67</v>
          </cell>
          <cell r="J64">
            <v>2.68</v>
          </cell>
          <cell r="K64">
            <v>0</v>
          </cell>
          <cell r="L64">
            <v>0</v>
          </cell>
          <cell r="M64">
            <v>10479.6</v>
          </cell>
          <cell r="N64">
            <v>0</v>
          </cell>
          <cell r="O64">
            <v>13.51</v>
          </cell>
          <cell r="P64">
            <v>5664.75</v>
          </cell>
          <cell r="Q64">
            <v>50.769999999999996</v>
          </cell>
          <cell r="R64">
            <v>0.27</v>
          </cell>
          <cell r="S64">
            <v>4.12</v>
          </cell>
          <cell r="T64">
            <v>0</v>
          </cell>
          <cell r="U64">
            <v>0</v>
          </cell>
          <cell r="V64">
            <v>0</v>
          </cell>
          <cell r="W64">
            <v>0</v>
          </cell>
          <cell r="X64">
            <v>6.0000000000000005E-2</v>
          </cell>
        </row>
        <row r="65">
          <cell r="A65">
            <v>0</v>
          </cell>
          <cell r="B65" t="str">
            <v>a, Khu vãû sinh :</v>
          </cell>
          <cell r="C65">
            <v>0</v>
          </cell>
          <cell r="D65">
            <v>0</v>
          </cell>
          <cell r="I65">
            <v>0.3</v>
          </cell>
        </row>
        <row r="66">
          <cell r="A66" t="str">
            <v>204.410</v>
          </cell>
          <cell r="B66" t="str">
            <v xml:space="preserve">Xáy thaình bãø næåïc khu vãû sinh daìy 110 væîa XM M75 </v>
          </cell>
          <cell r="C66" t="str">
            <v>m3</v>
          </cell>
          <cell r="D66">
            <v>0.65</v>
          </cell>
          <cell r="E66">
            <v>0.2</v>
          </cell>
          <cell r="F66">
            <v>51.51</v>
          </cell>
          <cell r="H66">
            <v>0.22</v>
          </cell>
          <cell r="K66">
            <v>0</v>
          </cell>
          <cell r="L66">
            <v>0</v>
          </cell>
          <cell r="M66">
            <v>533</v>
          </cell>
          <cell r="N66">
            <v>0</v>
          </cell>
          <cell r="O66">
            <v>0</v>
          </cell>
          <cell r="P66">
            <v>0</v>
          </cell>
          <cell r="Q66">
            <v>0</v>
          </cell>
          <cell r="R66">
            <v>0</v>
          </cell>
          <cell r="S66">
            <v>0</v>
          </cell>
          <cell r="T66">
            <v>0</v>
          </cell>
          <cell r="U66">
            <v>0</v>
          </cell>
          <cell r="V66">
            <v>0</v>
          </cell>
          <cell r="W66">
            <v>0</v>
          </cell>
          <cell r="X66">
            <v>0</v>
          </cell>
        </row>
        <row r="67">
          <cell r="A67" t="str">
            <v>651.510</v>
          </cell>
          <cell r="B67" t="str">
            <v>Traït thaình bãø næåïc væîa XM M75 daìy 20</v>
          </cell>
          <cell r="C67" t="str">
            <v>m2</v>
          </cell>
          <cell r="D67">
            <v>7.35</v>
          </cell>
          <cell r="E67">
            <v>0.09</v>
          </cell>
          <cell r="F67">
            <v>23.18</v>
          </cell>
          <cell r="H67">
            <v>0.1</v>
          </cell>
          <cell r="K67">
            <v>0</v>
          </cell>
          <cell r="L67">
            <v>0</v>
          </cell>
          <cell r="M67">
            <v>0</v>
          </cell>
          <cell r="N67">
            <v>0</v>
          </cell>
          <cell r="O67">
            <v>0</v>
          </cell>
          <cell r="P67">
            <v>0</v>
          </cell>
          <cell r="Q67">
            <v>0</v>
          </cell>
          <cell r="R67">
            <v>0</v>
          </cell>
          <cell r="S67">
            <v>0</v>
          </cell>
          <cell r="T67">
            <v>0</v>
          </cell>
          <cell r="U67">
            <v>0</v>
          </cell>
          <cell r="V67">
            <v>0</v>
          </cell>
          <cell r="W67">
            <v>0</v>
          </cell>
          <cell r="X67">
            <v>0</v>
          </cell>
        </row>
        <row r="68">
          <cell r="A68" t="str">
            <v>672.120</v>
          </cell>
          <cell r="B68" t="str">
            <v xml:space="preserve">Laïng bãø næåïc , xê xäøm væîa XM M75 daìy 30 âaïnh maìu </v>
          </cell>
          <cell r="C68" t="str">
            <v>m2</v>
          </cell>
          <cell r="D68">
            <v>8.19</v>
          </cell>
          <cell r="E68">
            <v>0.18</v>
          </cell>
          <cell r="F68">
            <v>46.36</v>
          </cell>
          <cell r="H68">
            <v>0.2</v>
          </cell>
          <cell r="K68">
            <v>0</v>
          </cell>
          <cell r="L68">
            <v>0</v>
          </cell>
          <cell r="M68">
            <v>0</v>
          </cell>
          <cell r="N68">
            <v>0</v>
          </cell>
          <cell r="O68">
            <v>0</v>
          </cell>
          <cell r="P68">
            <v>0</v>
          </cell>
          <cell r="Q68">
            <v>0</v>
          </cell>
          <cell r="R68">
            <v>0</v>
          </cell>
          <cell r="S68">
            <v>0</v>
          </cell>
          <cell r="T68">
            <v>0</v>
          </cell>
          <cell r="U68">
            <v>0</v>
          </cell>
          <cell r="V68">
            <v>0</v>
          </cell>
          <cell r="W68">
            <v>0</v>
          </cell>
          <cell r="X68">
            <v>0</v>
          </cell>
        </row>
        <row r="69">
          <cell r="A69" t="str">
            <v>651.330</v>
          </cell>
          <cell r="B69" t="str">
            <v xml:space="preserve">Âaïnh maìu thaình bãø næåïc bàòng xi màng nguyãn cháút </v>
          </cell>
          <cell r="C69" t="str">
            <v>m2</v>
          </cell>
          <cell r="D69">
            <v>7.35</v>
          </cell>
          <cell r="F69">
            <v>8</v>
          </cell>
          <cell r="K69">
            <v>0</v>
          </cell>
          <cell r="L69">
            <v>0</v>
          </cell>
          <cell r="M69">
            <v>0</v>
          </cell>
          <cell r="N69">
            <v>0</v>
          </cell>
          <cell r="O69">
            <v>0</v>
          </cell>
          <cell r="P69">
            <v>0</v>
          </cell>
          <cell r="Q69">
            <v>0</v>
          </cell>
          <cell r="R69">
            <v>0</v>
          </cell>
          <cell r="S69">
            <v>0</v>
          </cell>
          <cell r="T69">
            <v>0</v>
          </cell>
          <cell r="U69">
            <v>0</v>
          </cell>
          <cell r="V69">
            <v>0</v>
          </cell>
          <cell r="W69">
            <v>0</v>
          </cell>
          <cell r="X69">
            <v>0</v>
          </cell>
        </row>
        <row r="70">
          <cell r="A70" t="str">
            <v>685.130</v>
          </cell>
          <cell r="B70" t="str">
            <v>ÄÚp gaûch men Trung Quäúc loaûi 11x11 khu vãû sinh</v>
          </cell>
          <cell r="C70" t="str">
            <v>m2</v>
          </cell>
          <cell r="D70">
            <v>68.25</v>
          </cell>
          <cell r="E70">
            <v>1.43</v>
          </cell>
          <cell r="F70">
            <v>259.97000000000003</v>
          </cell>
          <cell r="H70">
            <v>1.69</v>
          </cell>
          <cell r="K70">
            <v>0</v>
          </cell>
          <cell r="L70">
            <v>0</v>
          </cell>
          <cell r="M70">
            <v>0</v>
          </cell>
          <cell r="N70">
            <v>0</v>
          </cell>
          <cell r="O70">
            <v>0</v>
          </cell>
          <cell r="P70">
            <v>5664.75</v>
          </cell>
          <cell r="Q70">
            <v>23.89</v>
          </cell>
          <cell r="R70">
            <v>0</v>
          </cell>
          <cell r="S70">
            <v>0</v>
          </cell>
          <cell r="T70">
            <v>0</v>
          </cell>
          <cell r="U70">
            <v>0</v>
          </cell>
          <cell r="V70">
            <v>0</v>
          </cell>
          <cell r="W70">
            <v>0</v>
          </cell>
          <cell r="X70">
            <v>0</v>
          </cell>
        </row>
        <row r="71">
          <cell r="A71" t="str">
            <v>686.110</v>
          </cell>
          <cell r="B71" t="str">
            <v>Laït gaûch vé khu vãû sinh 300x300</v>
          </cell>
          <cell r="C71" t="str">
            <v>m2</v>
          </cell>
          <cell r="D71">
            <v>13.44</v>
          </cell>
          <cell r="E71">
            <v>0.21</v>
          </cell>
          <cell r="F71">
            <v>38.18</v>
          </cell>
          <cell r="H71">
            <v>0.25</v>
          </cell>
          <cell r="K71">
            <v>0</v>
          </cell>
          <cell r="L71">
            <v>0</v>
          </cell>
          <cell r="M71">
            <v>0</v>
          </cell>
          <cell r="N71">
            <v>0</v>
          </cell>
          <cell r="O71">
            <v>13.51</v>
          </cell>
          <cell r="P71">
            <v>0</v>
          </cell>
          <cell r="Q71">
            <v>26.88</v>
          </cell>
          <cell r="R71">
            <v>0</v>
          </cell>
          <cell r="S71">
            <v>0</v>
          </cell>
          <cell r="T71">
            <v>0</v>
          </cell>
          <cell r="U71">
            <v>0</v>
          </cell>
          <cell r="V71">
            <v>0</v>
          </cell>
          <cell r="W71">
            <v>0</v>
          </cell>
          <cell r="X71">
            <v>0</v>
          </cell>
        </row>
        <row r="72">
          <cell r="A72">
            <v>0</v>
          </cell>
          <cell r="B72" t="str">
            <v xml:space="preserve">b, Bãø tæû hoaûi : </v>
          </cell>
          <cell r="C72">
            <v>0</v>
          </cell>
          <cell r="D72">
            <v>0</v>
          </cell>
        </row>
        <row r="73">
          <cell r="A73" t="str">
            <v>221.110</v>
          </cell>
          <cell r="B73" t="str">
            <v xml:space="preserve">Bã täng loït âaï 4x6 M100 bãø tæû hoaûi </v>
          </cell>
          <cell r="C73" t="str">
            <v>m3</v>
          </cell>
          <cell r="D73">
            <v>2.38</v>
          </cell>
          <cell r="E73">
            <v>2.44</v>
          </cell>
          <cell r="F73">
            <v>490</v>
          </cell>
          <cell r="G73">
            <v>1.2</v>
          </cell>
          <cell r="J73">
            <v>2.25</v>
          </cell>
          <cell r="K73">
            <v>0</v>
          </cell>
          <cell r="L73">
            <v>0</v>
          </cell>
          <cell r="M73">
            <v>0</v>
          </cell>
          <cell r="N73">
            <v>0</v>
          </cell>
          <cell r="O73">
            <v>0</v>
          </cell>
          <cell r="P73">
            <v>0</v>
          </cell>
          <cell r="Q73">
            <v>0</v>
          </cell>
          <cell r="R73">
            <v>0</v>
          </cell>
          <cell r="S73">
            <v>0</v>
          </cell>
          <cell r="T73">
            <v>0</v>
          </cell>
          <cell r="U73">
            <v>0</v>
          </cell>
          <cell r="V73">
            <v>0</v>
          </cell>
          <cell r="W73">
            <v>0</v>
          </cell>
          <cell r="X73">
            <v>0</v>
          </cell>
        </row>
        <row r="74">
          <cell r="A74" t="str">
            <v>204.410</v>
          </cell>
          <cell r="B74" t="str">
            <v xml:space="preserve">Xáy tæåìng häú ga væîa XM M75 gaûch âàûc </v>
          </cell>
          <cell r="C74" t="str">
            <v>m3</v>
          </cell>
          <cell r="D74">
            <v>10.3</v>
          </cell>
          <cell r="E74">
            <v>3.09</v>
          </cell>
          <cell r="F74">
            <v>795.83</v>
          </cell>
          <cell r="H74">
            <v>3.45</v>
          </cell>
          <cell r="K74">
            <v>0</v>
          </cell>
          <cell r="L74">
            <v>0</v>
          </cell>
          <cell r="M74">
            <v>8446</v>
          </cell>
          <cell r="N74">
            <v>0</v>
          </cell>
          <cell r="O74">
            <v>0</v>
          </cell>
          <cell r="P74">
            <v>0</v>
          </cell>
          <cell r="Q74">
            <v>0</v>
          </cell>
          <cell r="R74">
            <v>0</v>
          </cell>
          <cell r="S74">
            <v>0</v>
          </cell>
          <cell r="T74">
            <v>0</v>
          </cell>
          <cell r="U74">
            <v>0</v>
          </cell>
          <cell r="V74">
            <v>0</v>
          </cell>
          <cell r="W74">
            <v>0</v>
          </cell>
          <cell r="X74">
            <v>0.03</v>
          </cell>
        </row>
        <row r="75">
          <cell r="A75" t="str">
            <v>651.150</v>
          </cell>
          <cell r="B75" t="str">
            <v>Traït thaình trong bãø tæû hoaûi væîa XM M75 daìy 20</v>
          </cell>
          <cell r="C75" t="str">
            <v>m2</v>
          </cell>
          <cell r="D75">
            <v>65.099999999999994</v>
          </cell>
          <cell r="E75">
            <v>1.5</v>
          </cell>
          <cell r="F75">
            <v>386.33</v>
          </cell>
          <cell r="H75">
            <v>1.68</v>
          </cell>
          <cell r="K75">
            <v>0</v>
          </cell>
          <cell r="L75">
            <v>0</v>
          </cell>
          <cell r="M75">
            <v>0</v>
          </cell>
          <cell r="N75">
            <v>0</v>
          </cell>
          <cell r="O75">
            <v>0</v>
          </cell>
          <cell r="P75">
            <v>0</v>
          </cell>
          <cell r="Q75">
            <v>0</v>
          </cell>
          <cell r="R75">
            <v>0</v>
          </cell>
          <cell r="S75">
            <v>0</v>
          </cell>
          <cell r="T75">
            <v>0</v>
          </cell>
          <cell r="U75">
            <v>0</v>
          </cell>
          <cell r="V75">
            <v>0</v>
          </cell>
          <cell r="W75">
            <v>0</v>
          </cell>
          <cell r="X75">
            <v>0</v>
          </cell>
        </row>
        <row r="76">
          <cell r="A76" t="str">
            <v>651.330</v>
          </cell>
          <cell r="B76" t="str">
            <v xml:space="preserve">Âaïnh maìu bàòng XM nguyãn cháút bãø tæû hoaûi </v>
          </cell>
          <cell r="C76" t="str">
            <v>m2</v>
          </cell>
          <cell r="D76">
            <v>65.099999999999994</v>
          </cell>
          <cell r="F76">
            <v>74</v>
          </cell>
          <cell r="K76">
            <v>0</v>
          </cell>
          <cell r="L76">
            <v>0</v>
          </cell>
          <cell r="M76">
            <v>0</v>
          </cell>
          <cell r="N76">
            <v>0</v>
          </cell>
          <cell r="O76">
            <v>0</v>
          </cell>
          <cell r="P76">
            <v>0</v>
          </cell>
          <cell r="Q76">
            <v>0</v>
          </cell>
          <cell r="R76">
            <v>0</v>
          </cell>
          <cell r="S76">
            <v>0</v>
          </cell>
          <cell r="T76">
            <v>0</v>
          </cell>
          <cell r="U76">
            <v>0</v>
          </cell>
          <cell r="V76">
            <v>0</v>
          </cell>
          <cell r="W76">
            <v>0</v>
          </cell>
          <cell r="X76">
            <v>0</v>
          </cell>
        </row>
        <row r="77">
          <cell r="A77" t="str">
            <v>671.110</v>
          </cell>
          <cell r="B77" t="str">
            <v xml:space="preserve">Laïng âaïy bãø væîa XM M75 daìy 20 âaïnh maìu </v>
          </cell>
          <cell r="C77" t="str">
            <v>m2</v>
          </cell>
          <cell r="D77">
            <v>8.64</v>
          </cell>
          <cell r="E77">
            <v>0.22</v>
          </cell>
          <cell r="F77">
            <v>56.66</v>
          </cell>
          <cell r="H77">
            <v>0.25</v>
          </cell>
          <cell r="K77">
            <v>0</v>
          </cell>
          <cell r="L77">
            <v>0</v>
          </cell>
          <cell r="M77">
            <v>0</v>
          </cell>
          <cell r="N77">
            <v>0</v>
          </cell>
          <cell r="O77">
            <v>0</v>
          </cell>
          <cell r="P77">
            <v>0</v>
          </cell>
          <cell r="Q77">
            <v>0</v>
          </cell>
          <cell r="R77">
            <v>0</v>
          </cell>
          <cell r="S77">
            <v>0</v>
          </cell>
          <cell r="T77">
            <v>0</v>
          </cell>
          <cell r="U77">
            <v>0</v>
          </cell>
          <cell r="V77">
            <v>0</v>
          </cell>
          <cell r="W77">
            <v>0</v>
          </cell>
          <cell r="X77">
            <v>0</v>
          </cell>
        </row>
        <row r="78">
          <cell r="A78" t="str">
            <v>651.130</v>
          </cell>
          <cell r="B78" t="str">
            <v>Traït thaình ngoaìi bãø tæû hoaûi væîa XM M50 daìy 15</v>
          </cell>
          <cell r="C78" t="str">
            <v>m2</v>
          </cell>
          <cell r="D78">
            <v>15.08</v>
          </cell>
          <cell r="E78">
            <v>0.26</v>
          </cell>
          <cell r="F78">
            <v>47.27</v>
          </cell>
          <cell r="H78">
            <v>0.31</v>
          </cell>
          <cell r="K78">
            <v>0</v>
          </cell>
          <cell r="L78">
            <v>0</v>
          </cell>
          <cell r="M78">
            <v>0</v>
          </cell>
          <cell r="N78">
            <v>0</v>
          </cell>
          <cell r="O78">
            <v>0</v>
          </cell>
          <cell r="P78">
            <v>0</v>
          </cell>
          <cell r="Q78">
            <v>0</v>
          </cell>
          <cell r="R78">
            <v>0</v>
          </cell>
          <cell r="S78">
            <v>0</v>
          </cell>
          <cell r="T78">
            <v>0</v>
          </cell>
          <cell r="U78">
            <v>0</v>
          </cell>
          <cell r="V78">
            <v>0</v>
          </cell>
          <cell r="W78">
            <v>0</v>
          </cell>
          <cell r="X78">
            <v>0</v>
          </cell>
        </row>
        <row r="79">
          <cell r="A79" t="str">
            <v>300.510</v>
          </cell>
          <cell r="B79" t="str">
            <v xml:space="preserve">Bã täng táúm âan M200 âaï 1x2 âuïc sàôn </v>
          </cell>
          <cell r="C79" t="str">
            <v>m3</v>
          </cell>
          <cell r="D79">
            <v>1.38</v>
          </cell>
          <cell r="E79">
            <v>1.4</v>
          </cell>
          <cell r="F79">
            <v>455.28</v>
          </cell>
          <cell r="G79">
            <v>0.57999999999999996</v>
          </cell>
          <cell r="I79">
            <v>1.18</v>
          </cell>
          <cell r="K79">
            <v>0</v>
          </cell>
          <cell r="L79">
            <v>0</v>
          </cell>
          <cell r="M79">
            <v>0</v>
          </cell>
          <cell r="N79">
            <v>0</v>
          </cell>
          <cell r="O79">
            <v>0</v>
          </cell>
          <cell r="P79">
            <v>0</v>
          </cell>
          <cell r="Q79">
            <v>0</v>
          </cell>
          <cell r="R79">
            <v>0</v>
          </cell>
          <cell r="S79">
            <v>0</v>
          </cell>
          <cell r="T79">
            <v>0</v>
          </cell>
          <cell r="U79">
            <v>0</v>
          </cell>
          <cell r="V79">
            <v>0</v>
          </cell>
          <cell r="W79">
            <v>0</v>
          </cell>
          <cell r="X79">
            <v>0.02</v>
          </cell>
        </row>
        <row r="80">
          <cell r="A80">
            <v>0</v>
          </cell>
          <cell r="B80" t="str">
            <v xml:space="preserve">c, Bãúp : </v>
          </cell>
          <cell r="C80">
            <v>0</v>
          </cell>
          <cell r="D80">
            <v>0</v>
          </cell>
        </row>
        <row r="81">
          <cell r="A81" t="str">
            <v>204.410</v>
          </cell>
          <cell r="B81" t="str">
            <v xml:space="preserve">Xáy tæåìng 110 væîa XM M50 gaûch âàûc </v>
          </cell>
          <cell r="C81" t="str">
            <v>m3</v>
          </cell>
          <cell r="D81">
            <v>0.75</v>
          </cell>
          <cell r="E81">
            <v>0.23</v>
          </cell>
          <cell r="F81">
            <v>41.81</v>
          </cell>
          <cell r="H81">
            <v>0.27</v>
          </cell>
          <cell r="K81">
            <v>0</v>
          </cell>
          <cell r="L81">
            <v>0</v>
          </cell>
          <cell r="M81">
            <v>615</v>
          </cell>
          <cell r="N81">
            <v>0</v>
          </cell>
          <cell r="O81">
            <v>0</v>
          </cell>
          <cell r="P81">
            <v>0</v>
          </cell>
          <cell r="Q81">
            <v>0</v>
          </cell>
          <cell r="R81">
            <v>0</v>
          </cell>
          <cell r="S81">
            <v>0</v>
          </cell>
          <cell r="T81">
            <v>0</v>
          </cell>
          <cell r="U81">
            <v>0</v>
          </cell>
          <cell r="V81">
            <v>0</v>
          </cell>
          <cell r="W81">
            <v>0</v>
          </cell>
          <cell r="X81">
            <v>0</v>
          </cell>
        </row>
        <row r="82">
          <cell r="A82" t="str">
            <v>651.130</v>
          </cell>
          <cell r="B82" t="str">
            <v xml:space="preserve">Traït tæåìng væîa XM M75 bãû bãúp </v>
          </cell>
          <cell r="C82" t="str">
            <v>m2</v>
          </cell>
          <cell r="D82">
            <v>13.72</v>
          </cell>
          <cell r="E82">
            <v>0.23</v>
          </cell>
          <cell r="F82">
            <v>59.24</v>
          </cell>
          <cell r="H82">
            <v>0.26</v>
          </cell>
          <cell r="K82">
            <v>0</v>
          </cell>
          <cell r="L82">
            <v>0</v>
          </cell>
          <cell r="M82">
            <v>0</v>
          </cell>
          <cell r="N82">
            <v>0</v>
          </cell>
          <cell r="O82">
            <v>0</v>
          </cell>
          <cell r="P82">
            <v>0</v>
          </cell>
          <cell r="Q82">
            <v>0</v>
          </cell>
          <cell r="R82">
            <v>0</v>
          </cell>
          <cell r="S82">
            <v>0</v>
          </cell>
          <cell r="T82">
            <v>0</v>
          </cell>
          <cell r="U82">
            <v>0</v>
          </cell>
          <cell r="V82">
            <v>0</v>
          </cell>
          <cell r="W82">
            <v>0</v>
          </cell>
          <cell r="X82">
            <v>0</v>
          </cell>
        </row>
        <row r="83">
          <cell r="A83" t="str">
            <v>701.110</v>
          </cell>
          <cell r="B83" t="str">
            <v xml:space="preserve">Queït väi thaình bãû bãúp 1 tràõng 2 maìu </v>
          </cell>
          <cell r="C83" t="str">
            <v>m2</v>
          </cell>
          <cell r="D83">
            <v>13.72</v>
          </cell>
          <cell r="E83">
            <v>0</v>
          </cell>
          <cell r="K83">
            <v>0</v>
          </cell>
          <cell r="L83">
            <v>0</v>
          </cell>
          <cell r="M83">
            <v>0</v>
          </cell>
          <cell r="N83">
            <v>0</v>
          </cell>
          <cell r="O83">
            <v>0</v>
          </cell>
          <cell r="P83">
            <v>0</v>
          </cell>
          <cell r="Q83">
            <v>0</v>
          </cell>
          <cell r="R83">
            <v>0.27</v>
          </cell>
          <cell r="S83">
            <v>4.12</v>
          </cell>
          <cell r="T83">
            <v>0</v>
          </cell>
          <cell r="U83">
            <v>0</v>
          </cell>
          <cell r="V83">
            <v>0</v>
          </cell>
          <cell r="W83">
            <v>0</v>
          </cell>
          <cell r="X83">
            <v>0</v>
          </cell>
        </row>
        <row r="84">
          <cell r="A84" t="str">
            <v>300.510</v>
          </cell>
          <cell r="B84" t="str">
            <v xml:space="preserve">Bã täng táúm âan bãû bãúp </v>
          </cell>
          <cell r="C84" t="str">
            <v>m3</v>
          </cell>
          <cell r="D84">
            <v>0.34</v>
          </cell>
          <cell r="E84">
            <v>0.35</v>
          </cell>
          <cell r="F84">
            <v>113.82</v>
          </cell>
          <cell r="G84">
            <v>0.14000000000000001</v>
          </cell>
          <cell r="I84">
            <v>0.28999999999999998</v>
          </cell>
          <cell r="K84">
            <v>0</v>
          </cell>
          <cell r="L84">
            <v>0</v>
          </cell>
          <cell r="M84">
            <v>0</v>
          </cell>
          <cell r="N84">
            <v>0</v>
          </cell>
          <cell r="O84">
            <v>0</v>
          </cell>
          <cell r="P84">
            <v>0</v>
          </cell>
          <cell r="Q84">
            <v>0</v>
          </cell>
          <cell r="R84">
            <v>0</v>
          </cell>
          <cell r="S84">
            <v>0</v>
          </cell>
          <cell r="T84">
            <v>0</v>
          </cell>
          <cell r="U84">
            <v>0</v>
          </cell>
          <cell r="V84">
            <v>0</v>
          </cell>
          <cell r="W84">
            <v>0</v>
          </cell>
          <cell r="X84">
            <v>0.01</v>
          </cell>
        </row>
        <row r="85">
          <cell r="A85" t="str">
            <v>651.320</v>
          </cell>
          <cell r="B85" t="str">
            <v>Traït thaình dæåïi vaì trãn bãû bãúp væîa XM M75 daìy 15</v>
          </cell>
          <cell r="C85" t="str">
            <v>m2</v>
          </cell>
          <cell r="D85">
            <v>9.8000000000000007</v>
          </cell>
          <cell r="E85">
            <v>0.18</v>
          </cell>
          <cell r="F85">
            <v>46.36</v>
          </cell>
          <cell r="H85">
            <v>0.2</v>
          </cell>
          <cell r="K85">
            <v>0</v>
          </cell>
          <cell r="L85">
            <v>0</v>
          </cell>
          <cell r="M85">
            <v>0</v>
          </cell>
          <cell r="N85">
            <v>0</v>
          </cell>
          <cell r="O85">
            <v>0</v>
          </cell>
          <cell r="P85">
            <v>0</v>
          </cell>
          <cell r="Q85">
            <v>0</v>
          </cell>
          <cell r="R85">
            <v>0</v>
          </cell>
          <cell r="S85">
            <v>0</v>
          </cell>
          <cell r="T85">
            <v>0</v>
          </cell>
          <cell r="U85">
            <v>0</v>
          </cell>
          <cell r="V85">
            <v>0</v>
          </cell>
          <cell r="W85">
            <v>0</v>
          </cell>
          <cell r="X85">
            <v>0</v>
          </cell>
        </row>
        <row r="86">
          <cell r="A86" t="str">
            <v>651.330</v>
          </cell>
          <cell r="B86" t="str">
            <v xml:space="preserve">Âaïnh maìu màût trãn bãû bãúp </v>
          </cell>
          <cell r="C86" t="str">
            <v>m2</v>
          </cell>
          <cell r="D86">
            <v>4.9000000000000004</v>
          </cell>
          <cell r="K86">
            <v>0</v>
          </cell>
          <cell r="L86">
            <v>0</v>
          </cell>
          <cell r="M86">
            <v>0</v>
          </cell>
          <cell r="N86">
            <v>0</v>
          </cell>
          <cell r="O86">
            <v>0</v>
          </cell>
          <cell r="P86">
            <v>0</v>
          </cell>
          <cell r="Q86">
            <v>0</v>
          </cell>
          <cell r="R86">
            <v>0</v>
          </cell>
          <cell r="S86">
            <v>0</v>
          </cell>
          <cell r="T86">
            <v>0</v>
          </cell>
          <cell r="U86">
            <v>0</v>
          </cell>
          <cell r="V86">
            <v>0</v>
          </cell>
          <cell r="W86">
            <v>0</v>
          </cell>
          <cell r="X86">
            <v>0</v>
          </cell>
        </row>
        <row r="87">
          <cell r="A87">
            <v>0</v>
          </cell>
          <cell r="B87" t="str">
            <v>d, Häú ga :</v>
          </cell>
          <cell r="C87">
            <v>0</v>
          </cell>
          <cell r="D87">
            <v>0</v>
          </cell>
        </row>
        <row r="88">
          <cell r="A88" t="str">
            <v>221.110</v>
          </cell>
          <cell r="B88" t="str">
            <v>Bã täng loït âaï 4x6 M50</v>
          </cell>
          <cell r="C88" t="str">
            <v>m3</v>
          </cell>
          <cell r="D88">
            <v>0.56999999999999995</v>
          </cell>
          <cell r="E88">
            <v>0.57999999999999996</v>
          </cell>
          <cell r="F88">
            <v>90</v>
          </cell>
          <cell r="G88">
            <v>0.25</v>
          </cell>
          <cell r="J88">
            <v>0.43</v>
          </cell>
          <cell r="K88">
            <v>0</v>
          </cell>
          <cell r="L88">
            <v>0</v>
          </cell>
          <cell r="M88">
            <v>0</v>
          </cell>
          <cell r="N88">
            <v>0</v>
          </cell>
          <cell r="O88">
            <v>0</v>
          </cell>
          <cell r="P88">
            <v>0</v>
          </cell>
          <cell r="Q88">
            <v>0</v>
          </cell>
          <cell r="R88">
            <v>0</v>
          </cell>
          <cell r="S88">
            <v>0</v>
          </cell>
          <cell r="T88">
            <v>0</v>
          </cell>
          <cell r="U88">
            <v>0</v>
          </cell>
          <cell r="V88">
            <v>0</v>
          </cell>
          <cell r="W88">
            <v>0</v>
          </cell>
          <cell r="X88">
            <v>0</v>
          </cell>
        </row>
        <row r="89">
          <cell r="A89" t="str">
            <v>204.410</v>
          </cell>
          <cell r="B89" t="str">
            <v>Xáy tæåìng 110 häú ga væîa XM M75</v>
          </cell>
          <cell r="C89" t="str">
            <v>m3</v>
          </cell>
          <cell r="D89">
            <v>1.08</v>
          </cell>
          <cell r="E89">
            <v>0.32</v>
          </cell>
          <cell r="F89">
            <v>82.42</v>
          </cell>
          <cell r="H89">
            <v>0.36</v>
          </cell>
          <cell r="K89">
            <v>0</v>
          </cell>
          <cell r="L89">
            <v>0</v>
          </cell>
          <cell r="M89">
            <v>885.6</v>
          </cell>
          <cell r="N89">
            <v>0</v>
          </cell>
          <cell r="O89">
            <v>0</v>
          </cell>
          <cell r="P89">
            <v>0</v>
          </cell>
          <cell r="Q89">
            <v>0</v>
          </cell>
          <cell r="R89">
            <v>0</v>
          </cell>
          <cell r="S89">
            <v>0</v>
          </cell>
          <cell r="T89">
            <v>0</v>
          </cell>
          <cell r="U89">
            <v>0</v>
          </cell>
          <cell r="V89">
            <v>0</v>
          </cell>
          <cell r="W89">
            <v>0</v>
          </cell>
          <cell r="X89">
            <v>0</v>
          </cell>
        </row>
        <row r="90">
          <cell r="A90" t="str">
            <v>651.130</v>
          </cell>
          <cell r="B90" t="str">
            <v>Traït thaình trong vaì ngoaìi häú ga væîa XM M50 daìy 15</v>
          </cell>
          <cell r="C90" t="str">
            <v>m2</v>
          </cell>
          <cell r="D90">
            <v>19.600000000000001</v>
          </cell>
          <cell r="E90">
            <v>0.33</v>
          </cell>
          <cell r="F90">
            <v>59.99</v>
          </cell>
          <cell r="H90">
            <v>0.39</v>
          </cell>
          <cell r="K90">
            <v>0</v>
          </cell>
          <cell r="L90">
            <v>0</v>
          </cell>
          <cell r="M90">
            <v>0</v>
          </cell>
          <cell r="N90">
            <v>0</v>
          </cell>
          <cell r="O90">
            <v>0</v>
          </cell>
          <cell r="P90">
            <v>0</v>
          </cell>
          <cell r="Q90">
            <v>0</v>
          </cell>
          <cell r="R90">
            <v>0</v>
          </cell>
          <cell r="S90">
            <v>0</v>
          </cell>
          <cell r="T90">
            <v>0</v>
          </cell>
          <cell r="U90">
            <v>0</v>
          </cell>
          <cell r="V90">
            <v>0</v>
          </cell>
          <cell r="W90">
            <v>0</v>
          </cell>
          <cell r="X90">
            <v>0</v>
          </cell>
        </row>
        <row r="91">
          <cell r="A91" t="str">
            <v>300.510</v>
          </cell>
          <cell r="B91" t="str">
            <v xml:space="preserve">Bã täng táúm âan M200 âaï 1x2 </v>
          </cell>
          <cell r="C91" t="str">
            <v>m3</v>
          </cell>
          <cell r="D91">
            <v>0.24</v>
          </cell>
          <cell r="E91">
            <v>0.24</v>
          </cell>
          <cell r="F91">
            <v>78.05</v>
          </cell>
          <cell r="G91">
            <v>0.1</v>
          </cell>
          <cell r="I91">
            <v>0.2</v>
          </cell>
          <cell r="K91">
            <v>0</v>
          </cell>
          <cell r="L91">
            <v>0</v>
          </cell>
          <cell r="M91">
            <v>0</v>
          </cell>
          <cell r="N91">
            <v>0</v>
          </cell>
          <cell r="O91">
            <v>0</v>
          </cell>
          <cell r="P91">
            <v>0</v>
          </cell>
          <cell r="Q91">
            <v>0</v>
          </cell>
          <cell r="R91">
            <v>0</v>
          </cell>
          <cell r="S91">
            <v>0</v>
          </cell>
          <cell r="T91">
            <v>0</v>
          </cell>
          <cell r="U91">
            <v>0</v>
          </cell>
          <cell r="V91">
            <v>0</v>
          </cell>
          <cell r="W91">
            <v>0</v>
          </cell>
          <cell r="X91">
            <v>0</v>
          </cell>
        </row>
        <row r="92">
          <cell r="A92">
            <v>0</v>
          </cell>
          <cell r="B92" t="str">
            <v xml:space="preserve">V. THAÏP NÆÅÏC </v>
          </cell>
          <cell r="C92">
            <v>0</v>
          </cell>
          <cell r="D92">
            <v>0</v>
          </cell>
          <cell r="F92">
            <v>3249.1</v>
          </cell>
          <cell r="G92">
            <v>3.69</v>
          </cell>
          <cell r="H92">
            <v>2.11</v>
          </cell>
          <cell r="I92">
            <v>6.3500000000000005</v>
          </cell>
          <cell r="J92">
            <v>1.1000000000000001</v>
          </cell>
          <cell r="K92">
            <v>0</v>
          </cell>
          <cell r="L92">
            <v>0</v>
          </cell>
          <cell r="M92">
            <v>1385.8</v>
          </cell>
          <cell r="N92">
            <v>0</v>
          </cell>
          <cell r="O92">
            <v>0</v>
          </cell>
          <cell r="P92">
            <v>0</v>
          </cell>
          <cell r="Q92">
            <v>0</v>
          </cell>
          <cell r="R92">
            <v>0.83</v>
          </cell>
          <cell r="S92">
            <v>12.49</v>
          </cell>
          <cell r="T92">
            <v>0</v>
          </cell>
          <cell r="U92">
            <v>0</v>
          </cell>
          <cell r="V92">
            <v>0</v>
          </cell>
          <cell r="W92">
            <v>0</v>
          </cell>
          <cell r="X92">
            <v>0.8600000000000001</v>
          </cell>
        </row>
        <row r="93">
          <cell r="A93" t="str">
            <v>221.110</v>
          </cell>
          <cell r="B93" t="str">
            <v>Bã täng loït moïng âaï 4x6 M100</v>
          </cell>
          <cell r="C93" t="str">
            <v>m3</v>
          </cell>
          <cell r="D93">
            <v>1.1599999999999999</v>
          </cell>
          <cell r="E93">
            <v>1.19</v>
          </cell>
          <cell r="F93">
            <v>239</v>
          </cell>
          <cell r="G93">
            <v>0.57999999999999996</v>
          </cell>
          <cell r="J93">
            <v>1.1000000000000001</v>
          </cell>
          <cell r="K93">
            <v>0</v>
          </cell>
          <cell r="L93">
            <v>0</v>
          </cell>
          <cell r="M93">
            <v>0</v>
          </cell>
          <cell r="N93">
            <v>0</v>
          </cell>
          <cell r="O93">
            <v>0</v>
          </cell>
          <cell r="P93">
            <v>0</v>
          </cell>
          <cell r="Q93">
            <v>0</v>
          </cell>
          <cell r="R93">
            <v>0</v>
          </cell>
          <cell r="S93">
            <v>0</v>
          </cell>
          <cell r="T93">
            <v>0</v>
          </cell>
          <cell r="U93">
            <v>0</v>
          </cell>
          <cell r="V93">
            <v>0</v>
          </cell>
          <cell r="W93">
            <v>0</v>
          </cell>
          <cell r="X93">
            <v>0</v>
          </cell>
        </row>
        <row r="94">
          <cell r="A94" t="str">
            <v>221.340</v>
          </cell>
          <cell r="B94" t="str">
            <v>Bã täng moïng cäüt M200 âaï 1x2</v>
          </cell>
          <cell r="C94" t="str">
            <v>m3</v>
          </cell>
          <cell r="D94">
            <v>4.29</v>
          </cell>
          <cell r="E94">
            <v>4.4000000000000004</v>
          </cell>
          <cell r="F94">
            <v>1430.88</v>
          </cell>
          <cell r="G94">
            <v>1.81</v>
          </cell>
          <cell r="I94">
            <v>3.7</v>
          </cell>
          <cell r="K94">
            <v>0</v>
          </cell>
          <cell r="L94">
            <v>0</v>
          </cell>
          <cell r="M94">
            <v>0</v>
          </cell>
          <cell r="N94">
            <v>0</v>
          </cell>
          <cell r="O94">
            <v>0</v>
          </cell>
          <cell r="P94">
            <v>0</v>
          </cell>
          <cell r="Q94">
            <v>0</v>
          </cell>
          <cell r="R94">
            <v>0</v>
          </cell>
          <cell r="S94">
            <v>0</v>
          </cell>
          <cell r="T94">
            <v>0</v>
          </cell>
          <cell r="U94">
            <v>0</v>
          </cell>
          <cell r="V94">
            <v>0</v>
          </cell>
          <cell r="W94">
            <v>0</v>
          </cell>
          <cell r="X94">
            <v>7.0000000000000007E-2</v>
          </cell>
        </row>
        <row r="95">
          <cell r="A95" t="str">
            <v>226.210</v>
          </cell>
          <cell r="B95" t="str">
            <v xml:space="preserve">Bã täng thaïp næåïc M200 âaï 1x2 </v>
          </cell>
          <cell r="C95" t="str">
            <v>m3</v>
          </cell>
          <cell r="D95">
            <v>2.73</v>
          </cell>
          <cell r="E95">
            <v>2.8</v>
          </cell>
          <cell r="F95">
            <v>910.56</v>
          </cell>
          <cell r="G95">
            <v>1.1499999999999999</v>
          </cell>
          <cell r="I95">
            <v>2.35</v>
          </cell>
          <cell r="K95">
            <v>0</v>
          </cell>
          <cell r="L95">
            <v>0</v>
          </cell>
          <cell r="M95">
            <v>0</v>
          </cell>
          <cell r="N95">
            <v>0</v>
          </cell>
          <cell r="O95">
            <v>0</v>
          </cell>
          <cell r="P95">
            <v>0</v>
          </cell>
          <cell r="Q95">
            <v>0</v>
          </cell>
          <cell r="R95">
            <v>0</v>
          </cell>
          <cell r="S95">
            <v>0</v>
          </cell>
          <cell r="T95">
            <v>0</v>
          </cell>
          <cell r="U95">
            <v>0</v>
          </cell>
          <cell r="V95">
            <v>0</v>
          </cell>
          <cell r="W95">
            <v>0</v>
          </cell>
          <cell r="X95">
            <v>0.76</v>
          </cell>
        </row>
        <row r="96">
          <cell r="A96" t="str">
            <v>204.420</v>
          </cell>
          <cell r="B96" t="str">
            <v>Xáy thaình thaïp næåïc gaûch âàûc væîa XM M75 daìy 20</v>
          </cell>
          <cell r="C96" t="str">
            <v>m3</v>
          </cell>
          <cell r="D96">
            <v>1.69</v>
          </cell>
          <cell r="E96">
            <v>0.51</v>
          </cell>
          <cell r="F96">
            <v>131.35</v>
          </cell>
          <cell r="G96"/>
          <cell r="H96">
            <v>0.56999999999999995</v>
          </cell>
          <cell r="K96">
            <v>0</v>
          </cell>
          <cell r="L96">
            <v>0</v>
          </cell>
          <cell r="M96">
            <v>1385.8</v>
          </cell>
          <cell r="N96">
            <v>0</v>
          </cell>
          <cell r="O96">
            <v>0</v>
          </cell>
          <cell r="P96">
            <v>0</v>
          </cell>
          <cell r="Q96">
            <v>0</v>
          </cell>
          <cell r="R96">
            <v>0</v>
          </cell>
          <cell r="S96">
            <v>0</v>
          </cell>
          <cell r="T96">
            <v>0</v>
          </cell>
          <cell r="U96">
            <v>0</v>
          </cell>
          <cell r="V96">
            <v>0</v>
          </cell>
          <cell r="W96">
            <v>0</v>
          </cell>
          <cell r="X96">
            <v>0.02</v>
          </cell>
        </row>
        <row r="97">
          <cell r="A97" t="str">
            <v>300.510</v>
          </cell>
          <cell r="B97" t="str">
            <v xml:space="preserve">Bã täng táúm âan âáûy bãø M200 âaï 1x2 </v>
          </cell>
          <cell r="C97" t="str">
            <v>m3</v>
          </cell>
          <cell r="D97">
            <v>0.35</v>
          </cell>
          <cell r="E97">
            <v>0.36</v>
          </cell>
          <cell r="F97">
            <v>117.07</v>
          </cell>
          <cell r="G97">
            <v>0.15</v>
          </cell>
          <cell r="I97">
            <v>0.3</v>
          </cell>
          <cell r="K97">
            <v>0</v>
          </cell>
          <cell r="L97">
            <v>0</v>
          </cell>
          <cell r="M97">
            <v>0</v>
          </cell>
          <cell r="N97">
            <v>0</v>
          </cell>
          <cell r="O97">
            <v>0</v>
          </cell>
          <cell r="P97">
            <v>0</v>
          </cell>
          <cell r="Q97">
            <v>0</v>
          </cell>
          <cell r="R97">
            <v>0</v>
          </cell>
          <cell r="S97">
            <v>0</v>
          </cell>
          <cell r="T97">
            <v>0</v>
          </cell>
          <cell r="U97">
            <v>0</v>
          </cell>
          <cell r="V97">
            <v>0</v>
          </cell>
          <cell r="W97">
            <v>0</v>
          </cell>
          <cell r="X97">
            <v>0.01</v>
          </cell>
        </row>
        <row r="98">
          <cell r="A98" t="str">
            <v>651.140</v>
          </cell>
          <cell r="B98" t="str">
            <v>Traït thaình trong bãø næåïc 2 låïp væîa XM M75</v>
          </cell>
          <cell r="C98" t="str">
            <v>m2</v>
          </cell>
          <cell r="D98">
            <v>21.83</v>
          </cell>
          <cell r="E98">
            <v>0.37</v>
          </cell>
          <cell r="F98">
            <v>95.29</v>
          </cell>
          <cell r="H98">
            <v>0.41</v>
          </cell>
          <cell r="K98">
            <v>0</v>
          </cell>
          <cell r="L98">
            <v>0</v>
          </cell>
          <cell r="M98">
            <v>0</v>
          </cell>
          <cell r="N98">
            <v>0</v>
          </cell>
          <cell r="O98">
            <v>0</v>
          </cell>
          <cell r="P98">
            <v>0</v>
          </cell>
          <cell r="Q98">
            <v>0</v>
          </cell>
          <cell r="R98">
            <v>0</v>
          </cell>
          <cell r="S98">
            <v>0</v>
          </cell>
          <cell r="T98">
            <v>0</v>
          </cell>
          <cell r="U98">
            <v>0</v>
          </cell>
          <cell r="V98">
            <v>0</v>
          </cell>
          <cell r="W98">
            <v>0</v>
          </cell>
          <cell r="X98">
            <v>0</v>
          </cell>
        </row>
        <row r="99">
          <cell r="A99" t="str">
            <v>651.330</v>
          </cell>
          <cell r="B99" t="str">
            <v xml:space="preserve">Âaïnh maìu bàòng XM nguyãn cháút thaình bãø </v>
          </cell>
          <cell r="C99" t="str">
            <v>m2</v>
          </cell>
          <cell r="D99">
            <v>21.83</v>
          </cell>
          <cell r="F99">
            <v>25</v>
          </cell>
          <cell r="K99">
            <v>0</v>
          </cell>
          <cell r="L99">
            <v>0</v>
          </cell>
          <cell r="M99">
            <v>0</v>
          </cell>
          <cell r="N99">
            <v>0</v>
          </cell>
          <cell r="O99">
            <v>0</v>
          </cell>
          <cell r="P99">
            <v>0</v>
          </cell>
          <cell r="Q99">
            <v>0</v>
          </cell>
          <cell r="R99">
            <v>0</v>
          </cell>
          <cell r="S99">
            <v>0</v>
          </cell>
          <cell r="T99">
            <v>0</v>
          </cell>
          <cell r="U99">
            <v>0</v>
          </cell>
          <cell r="V99">
            <v>0</v>
          </cell>
          <cell r="W99">
            <v>0</v>
          </cell>
          <cell r="X99">
            <v>0</v>
          </cell>
        </row>
        <row r="100">
          <cell r="A100" t="str">
            <v>672.120</v>
          </cell>
          <cell r="B100" t="str">
            <v xml:space="preserve">Laïng âaïy bãø væîa XM M75 daìy 20 âaïnh maìu </v>
          </cell>
          <cell r="C100" t="str">
            <v>m2</v>
          </cell>
          <cell r="D100">
            <v>5.76</v>
          </cell>
          <cell r="E100">
            <v>0.13</v>
          </cell>
          <cell r="F100">
            <v>33.479999999999997</v>
          </cell>
          <cell r="H100">
            <v>0.15</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row>
        <row r="101">
          <cell r="A101" t="str">
            <v>651.220</v>
          </cell>
          <cell r="B101" t="str">
            <v>Traït cäüt thaïp næåïc væîa XM M75 daìy 15</v>
          </cell>
          <cell r="C101" t="str">
            <v>m2</v>
          </cell>
          <cell r="D101">
            <v>12.8</v>
          </cell>
          <cell r="E101">
            <v>0.23</v>
          </cell>
          <cell r="F101">
            <v>59.24</v>
          </cell>
          <cell r="H101">
            <v>0.26</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row>
        <row r="102">
          <cell r="A102" t="str">
            <v>651.310</v>
          </cell>
          <cell r="B102" t="str">
            <v>Traït dáöm væîa XM M75 daìy 15 : Dáöm DB1</v>
          </cell>
          <cell r="C102" t="str">
            <v>m2</v>
          </cell>
          <cell r="D102">
            <v>9.6</v>
          </cell>
          <cell r="E102">
            <v>0.17</v>
          </cell>
          <cell r="F102">
            <v>43.78</v>
          </cell>
          <cell r="H102">
            <v>0.19</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row>
        <row r="103">
          <cell r="A103" t="str">
            <v>651.320</v>
          </cell>
          <cell r="B103" t="str">
            <v>Traït âaïy bãø væîa XM M75 daìy 15</v>
          </cell>
          <cell r="C103" t="str">
            <v>m2</v>
          </cell>
          <cell r="D103">
            <v>6.76</v>
          </cell>
          <cell r="E103">
            <v>0.12</v>
          </cell>
          <cell r="F103">
            <v>30.91</v>
          </cell>
          <cell r="H103">
            <v>0.13</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row>
        <row r="104">
          <cell r="A104" t="str">
            <v>651.140</v>
          </cell>
          <cell r="B104" t="str">
            <v>Traït thaình ngoaìi bãø væîa XM M75 daìy 15</v>
          </cell>
          <cell r="C104" t="str">
            <v>m2</v>
          </cell>
          <cell r="D104">
            <v>12.48</v>
          </cell>
          <cell r="E104">
            <v>0.21</v>
          </cell>
          <cell r="F104">
            <v>54.09</v>
          </cell>
          <cell r="H104">
            <v>0.23</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row>
        <row r="105">
          <cell r="A105" t="str">
            <v>651.510</v>
          </cell>
          <cell r="B105" t="str">
            <v>Traït âan væîa XM M50 daìy 15</v>
          </cell>
          <cell r="C105" t="str">
            <v>m2</v>
          </cell>
          <cell r="D105">
            <v>11.52</v>
          </cell>
          <cell r="E105">
            <v>0.14000000000000001</v>
          </cell>
          <cell r="F105">
            <v>25.45</v>
          </cell>
          <cell r="H105">
            <v>0.17</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row>
        <row r="106">
          <cell r="A106" t="str">
            <v>651.330</v>
          </cell>
          <cell r="B106" t="str">
            <v xml:space="preserve">Traït XM nguyãn cháút vaìo cáúu kiãûn bã täng </v>
          </cell>
          <cell r="C106" t="str">
            <v>m2</v>
          </cell>
          <cell r="D106">
            <v>46.44</v>
          </cell>
          <cell r="F106">
            <v>53</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row>
        <row r="107">
          <cell r="A107" t="str">
            <v>701.110</v>
          </cell>
          <cell r="B107" t="str">
            <v xml:space="preserve">Queït väi bãø næåïc 1 tràõng 2 maìu </v>
          </cell>
          <cell r="C107" t="str">
            <v>m2</v>
          </cell>
          <cell r="D107">
            <v>41.64</v>
          </cell>
          <cell r="E107">
            <v>0</v>
          </cell>
          <cell r="K107">
            <v>0</v>
          </cell>
          <cell r="L107">
            <v>0</v>
          </cell>
          <cell r="M107">
            <v>0</v>
          </cell>
          <cell r="N107">
            <v>0</v>
          </cell>
          <cell r="O107">
            <v>0</v>
          </cell>
          <cell r="P107">
            <v>0</v>
          </cell>
          <cell r="Q107">
            <v>0</v>
          </cell>
          <cell r="R107">
            <v>0.83</v>
          </cell>
          <cell r="S107">
            <v>12.49</v>
          </cell>
          <cell r="T107">
            <v>0</v>
          </cell>
          <cell r="U107">
            <v>0</v>
          </cell>
          <cell r="V107">
            <v>0</v>
          </cell>
          <cell r="W107">
            <v>0</v>
          </cell>
          <cell r="X107">
            <v>0</v>
          </cell>
        </row>
        <row r="108">
          <cell r="A108">
            <v>0</v>
          </cell>
          <cell r="B108" t="str">
            <v xml:space="preserve">VIII. HAÌNG RAÌO - CÄØNG NGOÎ </v>
          </cell>
          <cell r="C108">
            <v>0</v>
          </cell>
          <cell r="D108">
            <v>0</v>
          </cell>
          <cell r="F108">
            <v>1569.02</v>
          </cell>
          <cell r="G108">
            <v>1.3599999999999999</v>
          </cell>
          <cell r="H108">
            <v>4.63</v>
          </cell>
          <cell r="I108">
            <v>1.51</v>
          </cell>
          <cell r="J108">
            <v>1.06</v>
          </cell>
          <cell r="K108">
            <v>5.28</v>
          </cell>
          <cell r="L108">
            <v>0</v>
          </cell>
          <cell r="M108">
            <v>2314.7200000000003</v>
          </cell>
          <cell r="N108">
            <v>0</v>
          </cell>
          <cell r="O108">
            <v>0</v>
          </cell>
          <cell r="P108">
            <v>0</v>
          </cell>
          <cell r="Q108">
            <v>0</v>
          </cell>
          <cell r="R108">
            <v>1.3399999999999999</v>
          </cell>
          <cell r="S108">
            <v>20.18</v>
          </cell>
          <cell r="T108">
            <v>9.77</v>
          </cell>
          <cell r="U108">
            <v>0</v>
          </cell>
          <cell r="V108">
            <v>0</v>
          </cell>
          <cell r="W108">
            <v>0</v>
          </cell>
          <cell r="X108">
            <v>0.02</v>
          </cell>
        </row>
        <row r="109">
          <cell r="A109">
            <v>0</v>
          </cell>
          <cell r="B109" t="str">
            <v>1, Cäøng ngoî :</v>
          </cell>
          <cell r="C109">
            <v>0</v>
          </cell>
          <cell r="D109">
            <v>0</v>
          </cell>
        </row>
        <row r="110">
          <cell r="A110" t="str">
            <v>221.110</v>
          </cell>
          <cell r="B110" t="str">
            <v>Bã täng loït âaï 4x6 M50</v>
          </cell>
          <cell r="C110" t="str">
            <v>m3</v>
          </cell>
          <cell r="D110">
            <v>7.0000000000000007E-2</v>
          </cell>
          <cell r="E110">
            <v>7.0000000000000007E-2</v>
          </cell>
          <cell r="F110">
            <v>11</v>
          </cell>
          <cell r="G110">
            <v>0.03</v>
          </cell>
          <cell r="J110">
            <v>0.05</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row>
        <row r="111">
          <cell r="A111" t="str">
            <v>204.310</v>
          </cell>
          <cell r="B111" t="str">
            <v xml:space="preserve">Xáy gaûch âàûc væîa XM M75 truû cäøng </v>
          </cell>
          <cell r="C111" t="str">
            <v>m3</v>
          </cell>
          <cell r="D111">
            <v>0.93</v>
          </cell>
          <cell r="E111">
            <v>0.28999999999999998</v>
          </cell>
          <cell r="F111">
            <v>74.69</v>
          </cell>
          <cell r="H111">
            <v>0.32</v>
          </cell>
          <cell r="K111">
            <v>0</v>
          </cell>
          <cell r="L111">
            <v>0</v>
          </cell>
          <cell r="M111">
            <v>727.26</v>
          </cell>
          <cell r="N111">
            <v>0</v>
          </cell>
          <cell r="O111">
            <v>0</v>
          </cell>
          <cell r="P111">
            <v>0</v>
          </cell>
          <cell r="Q111">
            <v>0</v>
          </cell>
          <cell r="R111">
            <v>0</v>
          </cell>
          <cell r="S111">
            <v>0</v>
          </cell>
          <cell r="T111">
            <v>0</v>
          </cell>
          <cell r="U111">
            <v>0</v>
          </cell>
          <cell r="V111">
            <v>0</v>
          </cell>
          <cell r="W111">
            <v>0</v>
          </cell>
          <cell r="X111">
            <v>0</v>
          </cell>
        </row>
        <row r="112">
          <cell r="A112" t="str">
            <v>651.220</v>
          </cell>
          <cell r="B112" t="str">
            <v>Traït truû cäøng væîa XM M75 daìy 15</v>
          </cell>
          <cell r="C112" t="str">
            <v>m2</v>
          </cell>
          <cell r="D112">
            <v>6.4</v>
          </cell>
          <cell r="E112">
            <v>0.12</v>
          </cell>
          <cell r="F112">
            <v>30.91</v>
          </cell>
          <cell r="H112">
            <v>0.13</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row>
        <row r="113">
          <cell r="A113" t="str">
            <v>703.440</v>
          </cell>
          <cell r="B113" t="str">
            <v>Sån cæía haìng raìo song sàõt 3 næåïc maìu ghi</v>
          </cell>
          <cell r="C113" t="str">
            <v>m2</v>
          </cell>
          <cell r="D113">
            <v>6</v>
          </cell>
          <cell r="E113">
            <v>0</v>
          </cell>
          <cell r="K113">
            <v>0</v>
          </cell>
          <cell r="L113">
            <v>0</v>
          </cell>
          <cell r="M113">
            <v>0</v>
          </cell>
          <cell r="N113">
            <v>0</v>
          </cell>
          <cell r="O113">
            <v>0</v>
          </cell>
          <cell r="P113">
            <v>0</v>
          </cell>
          <cell r="Q113">
            <v>0</v>
          </cell>
          <cell r="R113">
            <v>0</v>
          </cell>
          <cell r="S113">
            <v>0</v>
          </cell>
          <cell r="T113">
            <v>1.35</v>
          </cell>
          <cell r="U113">
            <v>0</v>
          </cell>
          <cell r="V113">
            <v>0</v>
          </cell>
          <cell r="W113">
            <v>0</v>
          </cell>
          <cell r="X113">
            <v>0</v>
          </cell>
        </row>
        <row r="114">
          <cell r="A114" t="str">
            <v>701.110</v>
          </cell>
          <cell r="B114" t="str">
            <v xml:space="preserve">Queït väi truû cäøng 3 næåïc </v>
          </cell>
          <cell r="C114" t="str">
            <v>m2</v>
          </cell>
          <cell r="D114">
            <v>6.4</v>
          </cell>
          <cell r="E114">
            <v>0</v>
          </cell>
          <cell r="K114">
            <v>0</v>
          </cell>
          <cell r="L114">
            <v>0</v>
          </cell>
          <cell r="M114">
            <v>0</v>
          </cell>
          <cell r="N114">
            <v>0</v>
          </cell>
          <cell r="O114">
            <v>0</v>
          </cell>
          <cell r="P114">
            <v>0</v>
          </cell>
          <cell r="Q114">
            <v>0</v>
          </cell>
          <cell r="R114">
            <v>0.13</v>
          </cell>
          <cell r="S114">
            <v>1.92</v>
          </cell>
          <cell r="T114">
            <v>0</v>
          </cell>
          <cell r="U114">
            <v>0</v>
          </cell>
          <cell r="V114">
            <v>0</v>
          </cell>
          <cell r="W114">
            <v>0</v>
          </cell>
          <cell r="X114">
            <v>0</v>
          </cell>
        </row>
        <row r="115">
          <cell r="A115">
            <v>0</v>
          </cell>
          <cell r="B115" t="str">
            <v>2, tæåìng raìo :</v>
          </cell>
          <cell r="C115">
            <v>0</v>
          </cell>
          <cell r="D115">
            <v>0</v>
          </cell>
        </row>
        <row r="116">
          <cell r="A116" t="str">
            <v>221.110</v>
          </cell>
          <cell r="B116" t="str">
            <v>Bã täng loït moïng âaï 4x6 M50</v>
          </cell>
          <cell r="C116" t="str">
            <v>m3</v>
          </cell>
          <cell r="D116">
            <v>1.32</v>
          </cell>
          <cell r="E116">
            <v>1.35</v>
          </cell>
          <cell r="F116">
            <v>209</v>
          </cell>
          <cell r="G116">
            <v>0.59</v>
          </cell>
          <cell r="J116">
            <v>1.01</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row>
        <row r="117">
          <cell r="A117" t="str">
            <v>200.110</v>
          </cell>
          <cell r="B117" t="str">
            <v>Xáy moïng âaï häüc væîa XM M50</v>
          </cell>
          <cell r="C117" t="str">
            <v>m3</v>
          </cell>
          <cell r="D117">
            <v>4.4000000000000004</v>
          </cell>
          <cell r="E117">
            <v>1.85</v>
          </cell>
          <cell r="F117">
            <v>336.33</v>
          </cell>
          <cell r="H117">
            <v>2.19</v>
          </cell>
          <cell r="K117">
            <v>5.28</v>
          </cell>
          <cell r="L117">
            <v>0</v>
          </cell>
          <cell r="M117">
            <v>0</v>
          </cell>
          <cell r="N117">
            <v>0</v>
          </cell>
          <cell r="O117">
            <v>0</v>
          </cell>
          <cell r="P117">
            <v>0</v>
          </cell>
          <cell r="Q117">
            <v>0</v>
          </cell>
          <cell r="R117">
            <v>0</v>
          </cell>
          <cell r="S117">
            <v>0</v>
          </cell>
          <cell r="T117">
            <v>0</v>
          </cell>
          <cell r="U117">
            <v>0</v>
          </cell>
          <cell r="V117">
            <v>0</v>
          </cell>
          <cell r="W117">
            <v>0</v>
          </cell>
          <cell r="X117">
            <v>0</v>
          </cell>
        </row>
        <row r="118">
          <cell r="A118" t="str">
            <v>204.310</v>
          </cell>
          <cell r="B118" t="str">
            <v>Xáy truû tæåìng raìo væîa XM M75 cao &lt; 4m</v>
          </cell>
          <cell r="C118" t="str">
            <v>m3</v>
          </cell>
          <cell r="D118">
            <v>0.68</v>
          </cell>
          <cell r="E118">
            <v>0.21</v>
          </cell>
          <cell r="F118">
            <v>54.09</v>
          </cell>
          <cell r="H118">
            <v>0.23</v>
          </cell>
          <cell r="K118">
            <v>0</v>
          </cell>
          <cell r="L118">
            <v>0</v>
          </cell>
          <cell r="M118">
            <v>531.76</v>
          </cell>
          <cell r="N118">
            <v>0</v>
          </cell>
          <cell r="O118">
            <v>0</v>
          </cell>
          <cell r="P118">
            <v>0</v>
          </cell>
          <cell r="Q118">
            <v>0</v>
          </cell>
          <cell r="R118">
            <v>0</v>
          </cell>
          <cell r="S118">
            <v>0</v>
          </cell>
          <cell r="T118">
            <v>0</v>
          </cell>
          <cell r="U118">
            <v>0</v>
          </cell>
          <cell r="V118">
            <v>0</v>
          </cell>
          <cell r="W118">
            <v>0</v>
          </cell>
          <cell r="X118">
            <v>0</v>
          </cell>
        </row>
        <row r="119">
          <cell r="A119" t="str">
            <v>651.220</v>
          </cell>
          <cell r="B119" t="str">
            <v>Traït truû tæåìng raìo væîa XM M50 daìy 15</v>
          </cell>
          <cell r="C119" t="str">
            <v>m2</v>
          </cell>
          <cell r="D119">
            <v>12.32</v>
          </cell>
          <cell r="E119">
            <v>0.22</v>
          </cell>
          <cell r="F119">
            <v>40</v>
          </cell>
          <cell r="H119">
            <v>0.26</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row>
        <row r="120">
          <cell r="A120" t="str">
            <v>204.250</v>
          </cell>
          <cell r="B120" t="str">
            <v>Xáy tæåìng raìo daìy 220 væîaM M50</v>
          </cell>
          <cell r="C120" t="str">
            <v>m3</v>
          </cell>
          <cell r="D120">
            <v>1.35</v>
          </cell>
          <cell r="E120">
            <v>0.42</v>
          </cell>
          <cell r="F120">
            <v>76.36</v>
          </cell>
          <cell r="H120">
            <v>0.5</v>
          </cell>
          <cell r="K120">
            <v>0</v>
          </cell>
          <cell r="L120">
            <v>0</v>
          </cell>
          <cell r="M120">
            <v>1055.7</v>
          </cell>
          <cell r="N120">
            <v>0</v>
          </cell>
          <cell r="O120">
            <v>0</v>
          </cell>
          <cell r="P120">
            <v>0</v>
          </cell>
          <cell r="Q120">
            <v>0</v>
          </cell>
          <cell r="R120">
            <v>0</v>
          </cell>
          <cell r="S120">
            <v>0</v>
          </cell>
          <cell r="T120">
            <v>0</v>
          </cell>
          <cell r="U120">
            <v>0</v>
          </cell>
          <cell r="V120">
            <v>0</v>
          </cell>
          <cell r="W120">
            <v>0</v>
          </cell>
          <cell r="X120">
            <v>0</v>
          </cell>
        </row>
        <row r="121">
          <cell r="A121" t="str">
            <v>651.130</v>
          </cell>
          <cell r="B121" t="str">
            <v>Traït tæåìng raìo væîa XM M50 daìy 15</v>
          </cell>
          <cell r="C121" t="str">
            <v>m2</v>
          </cell>
          <cell r="D121">
            <v>17.34</v>
          </cell>
          <cell r="E121">
            <v>0.28999999999999998</v>
          </cell>
          <cell r="F121">
            <v>52.72</v>
          </cell>
          <cell r="H121">
            <v>0.34</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row>
        <row r="122">
          <cell r="A122" t="str">
            <v>701.110</v>
          </cell>
          <cell r="B122" t="str">
            <v xml:space="preserve">Queït tæåìng raìo, truû 3 næåïc : 1 tràõng 2 maìu </v>
          </cell>
          <cell r="C122" t="str">
            <v>m2</v>
          </cell>
          <cell r="D122">
            <v>29.66</v>
          </cell>
          <cell r="E122">
            <v>0</v>
          </cell>
          <cell r="K122">
            <v>0</v>
          </cell>
          <cell r="L122">
            <v>0</v>
          </cell>
          <cell r="M122">
            <v>0</v>
          </cell>
          <cell r="N122">
            <v>0</v>
          </cell>
          <cell r="O122">
            <v>0</v>
          </cell>
          <cell r="P122">
            <v>0</v>
          </cell>
          <cell r="Q122">
            <v>0</v>
          </cell>
          <cell r="R122">
            <v>0.59</v>
          </cell>
          <cell r="S122">
            <v>8.9</v>
          </cell>
          <cell r="T122">
            <v>0</v>
          </cell>
          <cell r="U122">
            <v>0</v>
          </cell>
          <cell r="V122">
            <v>0</v>
          </cell>
          <cell r="W122">
            <v>0</v>
          </cell>
          <cell r="X122">
            <v>0</v>
          </cell>
        </row>
        <row r="123">
          <cell r="A123" t="str">
            <v>703.440</v>
          </cell>
          <cell r="B123" t="str">
            <v xml:space="preserve">Sån haìng raìo song sàõt 3 næåïc </v>
          </cell>
          <cell r="C123" t="str">
            <v>m2</v>
          </cell>
          <cell r="D123">
            <v>37.4</v>
          </cell>
          <cell r="E123">
            <v>0</v>
          </cell>
          <cell r="K123">
            <v>0</v>
          </cell>
          <cell r="L123">
            <v>0</v>
          </cell>
          <cell r="M123">
            <v>0</v>
          </cell>
          <cell r="N123">
            <v>0</v>
          </cell>
          <cell r="O123">
            <v>0</v>
          </cell>
          <cell r="P123">
            <v>0</v>
          </cell>
          <cell r="Q123">
            <v>0</v>
          </cell>
          <cell r="R123">
            <v>0</v>
          </cell>
          <cell r="S123">
            <v>0</v>
          </cell>
          <cell r="T123">
            <v>8.42</v>
          </cell>
          <cell r="U123">
            <v>0</v>
          </cell>
          <cell r="V123">
            <v>0</v>
          </cell>
          <cell r="W123">
            <v>0</v>
          </cell>
          <cell r="X123">
            <v>0</v>
          </cell>
        </row>
        <row r="124">
          <cell r="A124" t="str">
            <v>221.110</v>
          </cell>
          <cell r="B124" t="str">
            <v>Bã täng loït moïng cäüt âaï 4x6 M50</v>
          </cell>
          <cell r="C124" t="str">
            <v>m3</v>
          </cell>
          <cell r="D124">
            <v>0.23</v>
          </cell>
          <cell r="E124">
            <v>0.24</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row>
        <row r="125">
          <cell r="A125" t="str">
            <v>300.210</v>
          </cell>
          <cell r="B125" t="str">
            <v xml:space="preserve">Bã täng âuïc sàôn cäüt haìng raìo </v>
          </cell>
          <cell r="C125" t="str">
            <v>m3</v>
          </cell>
          <cell r="D125">
            <v>1.76</v>
          </cell>
          <cell r="E125">
            <v>1.79</v>
          </cell>
          <cell r="F125">
            <v>582.11</v>
          </cell>
          <cell r="G125">
            <v>0.74</v>
          </cell>
          <cell r="I125">
            <v>1.51</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0.02</v>
          </cell>
        </row>
        <row r="126">
          <cell r="A126" t="str">
            <v>651.220</v>
          </cell>
          <cell r="B126" t="str">
            <v>Traït cäüt haìng raìo væîa XM M50 daìy 15</v>
          </cell>
          <cell r="C126" t="str">
            <v>m2</v>
          </cell>
          <cell r="D126">
            <v>31.2</v>
          </cell>
          <cell r="E126">
            <v>0.56000000000000005</v>
          </cell>
          <cell r="F126">
            <v>101.81</v>
          </cell>
          <cell r="H126">
            <v>0.66</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row>
        <row r="127">
          <cell r="A127" t="str">
            <v>701.110</v>
          </cell>
          <cell r="B127" t="str">
            <v xml:space="preserve">Queït väi cäüt haìng raìo </v>
          </cell>
          <cell r="C127" t="str">
            <v>m2</v>
          </cell>
          <cell r="D127">
            <v>31.2</v>
          </cell>
          <cell r="E127">
            <v>0</v>
          </cell>
          <cell r="K127">
            <v>0</v>
          </cell>
          <cell r="L127">
            <v>0</v>
          </cell>
          <cell r="M127">
            <v>0</v>
          </cell>
          <cell r="N127">
            <v>0</v>
          </cell>
          <cell r="O127">
            <v>0</v>
          </cell>
          <cell r="P127">
            <v>0</v>
          </cell>
          <cell r="Q127">
            <v>0</v>
          </cell>
          <cell r="R127">
            <v>0.62</v>
          </cell>
          <cell r="S127">
            <v>9.36</v>
          </cell>
          <cell r="T127">
            <v>0</v>
          </cell>
          <cell r="U127">
            <v>0</v>
          </cell>
          <cell r="V127">
            <v>0</v>
          </cell>
          <cell r="W127">
            <v>0</v>
          </cell>
          <cell r="X127">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Set>
  </externalBook>
</externalLink>
</file>

<file path=xl/externalLinks/externalLink3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an1"/>
      <sheetName val="CDFS"/>
      <sheetName val="Sheet2"/>
      <sheetName val="loc"/>
      <sheetName val="Sheet1"/>
      <sheetName val="CDPS PL"/>
      <sheetName val="Dulieu"/>
      <sheetName val="Thuc thanh"/>
      <sheetName val="CD2000"/>
    </sheetNames>
    <sheetDataSet>
      <sheetData sheetId="0"/>
      <sheetData sheetId="1" refreshError="1"/>
      <sheetData sheetId="2" refreshError="1"/>
      <sheetData sheetId="3" refreshError="1"/>
      <sheetData sheetId="4" refreshError="1"/>
      <sheetData sheetId="5" refreshError="1"/>
      <sheetData sheetId="6" refreshError="1">
        <row r="1">
          <cell r="K1" t="str">
            <v>USD</v>
          </cell>
        </row>
        <row r="2">
          <cell r="K2">
            <v>8.2899999999999991</v>
          </cell>
        </row>
        <row r="3">
          <cell r="K3">
            <v>0.25</v>
          </cell>
        </row>
        <row r="4">
          <cell r="K4">
            <v>115.87</v>
          </cell>
        </row>
        <row r="5">
          <cell r="K5">
            <v>3.48</v>
          </cell>
        </row>
        <row r="6">
          <cell r="K6">
            <v>27.89</v>
          </cell>
        </row>
        <row r="7">
          <cell r="K7">
            <v>0.93</v>
          </cell>
        </row>
        <row r="8">
          <cell r="K8">
            <v>60.5</v>
          </cell>
        </row>
        <row r="9">
          <cell r="K9">
            <v>123.68</v>
          </cell>
        </row>
        <row r="10">
          <cell r="K10">
            <v>12.37</v>
          </cell>
        </row>
        <row r="11">
          <cell r="K11">
            <v>39.04</v>
          </cell>
        </row>
        <row r="12">
          <cell r="K12">
            <v>1.17</v>
          </cell>
        </row>
        <row r="13">
          <cell r="K13">
            <v>29.06</v>
          </cell>
        </row>
        <row r="14">
          <cell r="K14">
            <v>0.87</v>
          </cell>
        </row>
        <row r="15">
          <cell r="K15">
            <v>3.56</v>
          </cell>
        </row>
        <row r="16">
          <cell r="K16">
            <v>19.8</v>
          </cell>
        </row>
        <row r="17">
          <cell r="K17">
            <v>1.98</v>
          </cell>
        </row>
        <row r="18">
          <cell r="K18">
            <v>23.13</v>
          </cell>
        </row>
        <row r="19">
          <cell r="K19">
            <v>19.07</v>
          </cell>
        </row>
        <row r="20">
          <cell r="K20">
            <v>0.56999999999999995</v>
          </cell>
        </row>
        <row r="21">
          <cell r="K21">
            <v>27.74</v>
          </cell>
        </row>
        <row r="22">
          <cell r="K22">
            <v>2.77</v>
          </cell>
        </row>
        <row r="23">
          <cell r="K23">
            <v>11.96</v>
          </cell>
        </row>
        <row r="24">
          <cell r="K24">
            <v>34.21</v>
          </cell>
        </row>
        <row r="25">
          <cell r="K25">
            <v>1.03</v>
          </cell>
        </row>
        <row r="26">
          <cell r="K26">
            <v>8.5399999999999991</v>
          </cell>
        </row>
        <row r="27">
          <cell r="K27">
            <v>0.85</v>
          </cell>
        </row>
        <row r="28">
          <cell r="K28">
            <v>27.05</v>
          </cell>
        </row>
        <row r="29">
          <cell r="K29">
            <v>0.81</v>
          </cell>
        </row>
        <row r="30">
          <cell r="K30">
            <v>5.53</v>
          </cell>
        </row>
        <row r="31">
          <cell r="K31">
            <v>0.17</v>
          </cell>
        </row>
        <row r="32">
          <cell r="K32">
            <v>54.8</v>
          </cell>
        </row>
        <row r="33">
          <cell r="K33">
            <v>5.48</v>
          </cell>
        </row>
        <row r="34">
          <cell r="K34">
            <v>28.47</v>
          </cell>
        </row>
        <row r="35">
          <cell r="K35">
            <v>1.42</v>
          </cell>
        </row>
        <row r="36">
          <cell r="K36">
            <v>9.5399999999999991</v>
          </cell>
        </row>
        <row r="37">
          <cell r="K37">
            <v>0.28999999999999998</v>
          </cell>
        </row>
        <row r="38">
          <cell r="K38">
            <v>18.86</v>
          </cell>
        </row>
        <row r="39">
          <cell r="K39">
            <v>18.66</v>
          </cell>
        </row>
        <row r="40">
          <cell r="K40">
            <v>0.56000000000000005</v>
          </cell>
        </row>
        <row r="41">
          <cell r="K41">
            <v>28.68</v>
          </cell>
        </row>
        <row r="42">
          <cell r="K42">
            <v>0.86</v>
          </cell>
        </row>
        <row r="43">
          <cell r="K43">
            <v>23.43</v>
          </cell>
        </row>
        <row r="44">
          <cell r="K44">
            <v>0.7</v>
          </cell>
        </row>
        <row r="45">
          <cell r="K45">
            <v>14.44</v>
          </cell>
        </row>
        <row r="46">
          <cell r="K46">
            <v>0.43</v>
          </cell>
        </row>
        <row r="47">
          <cell r="K47">
            <v>11.27</v>
          </cell>
        </row>
        <row r="48">
          <cell r="K48">
            <v>1.02</v>
          </cell>
        </row>
        <row r="49">
          <cell r="K49">
            <v>11.68</v>
          </cell>
        </row>
        <row r="50">
          <cell r="K50">
            <v>0.35</v>
          </cell>
        </row>
        <row r="51">
          <cell r="K51">
            <v>6.12</v>
          </cell>
        </row>
        <row r="52">
          <cell r="K52">
            <v>0.18</v>
          </cell>
        </row>
        <row r="53">
          <cell r="K53">
            <v>38.01</v>
          </cell>
        </row>
        <row r="54">
          <cell r="K54">
            <v>1.1399999999999999</v>
          </cell>
        </row>
        <row r="55">
          <cell r="K55">
            <v>220.04</v>
          </cell>
        </row>
        <row r="56">
          <cell r="K56">
            <v>9.07</v>
          </cell>
        </row>
        <row r="57">
          <cell r="K57">
            <v>3319.93</v>
          </cell>
        </row>
        <row r="58">
          <cell r="K58">
            <v>2300</v>
          </cell>
        </row>
        <row r="59">
          <cell r="K59">
            <v>500</v>
          </cell>
        </row>
        <row r="60">
          <cell r="K60">
            <v>4105.01</v>
          </cell>
        </row>
        <row r="61">
          <cell r="K61">
            <v>13.82</v>
          </cell>
        </row>
        <row r="62">
          <cell r="K62">
            <v>0.41</v>
          </cell>
        </row>
        <row r="63">
          <cell r="K63">
            <v>9.61</v>
          </cell>
        </row>
        <row r="64">
          <cell r="K64">
            <v>0.28999999999999998</v>
          </cell>
        </row>
        <row r="65">
          <cell r="K65">
            <v>31.94</v>
          </cell>
        </row>
        <row r="66">
          <cell r="K66">
            <v>3.19</v>
          </cell>
        </row>
        <row r="67">
          <cell r="K67">
            <v>158.91999999999999</v>
          </cell>
        </row>
        <row r="68">
          <cell r="K68">
            <v>6.46</v>
          </cell>
        </row>
        <row r="69">
          <cell r="K69">
            <v>355.87</v>
          </cell>
        </row>
        <row r="70">
          <cell r="K70">
            <v>2338.41</v>
          </cell>
        </row>
        <row r="71">
          <cell r="K71">
            <v>185.19</v>
          </cell>
        </row>
        <row r="72">
          <cell r="K72">
            <v>5.56</v>
          </cell>
        </row>
        <row r="73">
          <cell r="K73">
            <v>335.2</v>
          </cell>
        </row>
        <row r="74">
          <cell r="K74">
            <v>33.58</v>
          </cell>
        </row>
        <row r="75">
          <cell r="K75">
            <v>462.63</v>
          </cell>
        </row>
        <row r="76">
          <cell r="K76">
            <v>254.04</v>
          </cell>
        </row>
        <row r="77">
          <cell r="K77">
            <v>25.4</v>
          </cell>
        </row>
        <row r="78">
          <cell r="K78">
            <v>2588.19</v>
          </cell>
        </row>
        <row r="79">
          <cell r="K79">
            <v>258.82</v>
          </cell>
        </row>
        <row r="80">
          <cell r="K80">
            <v>119.06</v>
          </cell>
        </row>
        <row r="81">
          <cell r="K81">
            <v>11.91</v>
          </cell>
        </row>
        <row r="82">
          <cell r="K82">
            <v>281.98</v>
          </cell>
        </row>
        <row r="83">
          <cell r="K83">
            <v>28.2</v>
          </cell>
        </row>
        <row r="84">
          <cell r="K84">
            <v>186.24</v>
          </cell>
        </row>
        <row r="85">
          <cell r="K85">
            <v>7.55</v>
          </cell>
        </row>
        <row r="86">
          <cell r="K86">
            <v>269.93</v>
          </cell>
        </row>
        <row r="87">
          <cell r="K87">
            <v>44.2</v>
          </cell>
        </row>
        <row r="88">
          <cell r="K88">
            <v>4.42</v>
          </cell>
        </row>
        <row r="89">
          <cell r="K89">
            <v>355.87</v>
          </cell>
        </row>
        <row r="90">
          <cell r="K90">
            <v>11.55</v>
          </cell>
        </row>
        <row r="91">
          <cell r="K91">
            <v>14234.88</v>
          </cell>
        </row>
        <row r="92">
          <cell r="K92">
            <v>11000</v>
          </cell>
        </row>
        <row r="93">
          <cell r="K93">
            <v>5.41</v>
          </cell>
        </row>
        <row r="94">
          <cell r="K94">
            <v>195.41</v>
          </cell>
        </row>
        <row r="95">
          <cell r="K95">
            <v>19.93</v>
          </cell>
        </row>
        <row r="96">
          <cell r="K96">
            <v>10.68</v>
          </cell>
        </row>
        <row r="97">
          <cell r="K97">
            <v>19.93</v>
          </cell>
        </row>
        <row r="98">
          <cell r="K98">
            <v>4270.46</v>
          </cell>
        </row>
        <row r="99">
          <cell r="K99">
            <v>2750.33</v>
          </cell>
        </row>
        <row r="100">
          <cell r="K100">
            <v>2800</v>
          </cell>
        </row>
        <row r="101">
          <cell r="K101">
            <v>2767.1</v>
          </cell>
        </row>
        <row r="102">
          <cell r="K102">
            <v>14234.88</v>
          </cell>
        </row>
        <row r="103">
          <cell r="K103">
            <v>2135.23</v>
          </cell>
        </row>
        <row r="104">
          <cell r="K104">
            <v>3558.72</v>
          </cell>
        </row>
        <row r="105">
          <cell r="K105">
            <v>32460.91</v>
          </cell>
        </row>
        <row r="106">
          <cell r="K106">
            <v>55.81</v>
          </cell>
        </row>
        <row r="107">
          <cell r="K107">
            <v>5.58</v>
          </cell>
        </row>
        <row r="108">
          <cell r="K108">
            <v>7.12</v>
          </cell>
        </row>
        <row r="109">
          <cell r="K109">
            <v>50.55</v>
          </cell>
        </row>
        <row r="110">
          <cell r="K110">
            <v>5.05</v>
          </cell>
        </row>
        <row r="111">
          <cell r="K111">
            <v>7378.95</v>
          </cell>
        </row>
        <row r="112">
          <cell r="K112">
            <v>1.85</v>
          </cell>
        </row>
        <row r="113">
          <cell r="K113">
            <v>41.41</v>
          </cell>
        </row>
        <row r="114">
          <cell r="K114">
            <v>36.729999999999997</v>
          </cell>
        </row>
        <row r="115">
          <cell r="K115">
            <v>16.010000000000002</v>
          </cell>
        </row>
        <row r="116">
          <cell r="K116">
            <v>1.07</v>
          </cell>
        </row>
        <row r="117">
          <cell r="K117">
            <v>17.079999999999998</v>
          </cell>
        </row>
        <row r="118">
          <cell r="K118">
            <v>4.2699999999999996</v>
          </cell>
        </row>
        <row r="119">
          <cell r="K119">
            <v>19.93</v>
          </cell>
        </row>
        <row r="120">
          <cell r="K120">
            <v>2.14</v>
          </cell>
        </row>
        <row r="121">
          <cell r="K121">
            <v>9.27</v>
          </cell>
        </row>
        <row r="122">
          <cell r="K122">
            <v>196.95</v>
          </cell>
        </row>
        <row r="123">
          <cell r="K123">
            <v>9.82</v>
          </cell>
        </row>
        <row r="124">
          <cell r="K124">
            <v>11.96</v>
          </cell>
        </row>
        <row r="125">
          <cell r="K125">
            <v>9.7100000000000009</v>
          </cell>
        </row>
        <row r="126">
          <cell r="K126">
            <v>0.97</v>
          </cell>
        </row>
        <row r="127">
          <cell r="K127">
            <v>16.37</v>
          </cell>
        </row>
        <row r="128">
          <cell r="K128">
            <v>22.78</v>
          </cell>
        </row>
        <row r="129">
          <cell r="K129">
            <v>58.6</v>
          </cell>
        </row>
        <row r="130">
          <cell r="K130">
            <v>1.76</v>
          </cell>
        </row>
        <row r="131">
          <cell r="K131">
            <v>1.99</v>
          </cell>
        </row>
        <row r="132">
          <cell r="K132">
            <v>48.37</v>
          </cell>
        </row>
        <row r="133">
          <cell r="K133">
            <v>1.45</v>
          </cell>
        </row>
        <row r="134">
          <cell r="K134">
            <v>40.83</v>
          </cell>
        </row>
        <row r="135">
          <cell r="K135">
            <v>4.0999999999999996</v>
          </cell>
        </row>
        <row r="136">
          <cell r="K136">
            <v>52.38</v>
          </cell>
        </row>
        <row r="137">
          <cell r="K137">
            <v>2.56</v>
          </cell>
        </row>
        <row r="138">
          <cell r="K138">
            <v>6.62</v>
          </cell>
        </row>
        <row r="139">
          <cell r="K139">
            <v>6.41</v>
          </cell>
        </row>
        <row r="140">
          <cell r="K140">
            <v>67.72</v>
          </cell>
        </row>
        <row r="141">
          <cell r="K141">
            <v>2.0299999999999998</v>
          </cell>
        </row>
        <row r="142">
          <cell r="K142">
            <v>3.99</v>
          </cell>
        </row>
        <row r="143">
          <cell r="K143">
            <v>1.39</v>
          </cell>
        </row>
        <row r="144">
          <cell r="K144">
            <v>0.14000000000000001</v>
          </cell>
        </row>
        <row r="145">
          <cell r="K145">
            <v>3.56</v>
          </cell>
        </row>
        <row r="146">
          <cell r="K146">
            <v>5.91</v>
          </cell>
        </row>
        <row r="147">
          <cell r="K147">
            <v>3377.07</v>
          </cell>
        </row>
        <row r="148">
          <cell r="K148">
            <v>2300</v>
          </cell>
        </row>
        <row r="149">
          <cell r="K149">
            <v>500</v>
          </cell>
        </row>
        <row r="150">
          <cell r="K150">
            <v>164.27</v>
          </cell>
        </row>
        <row r="151">
          <cell r="K151">
            <v>6.6</v>
          </cell>
        </row>
        <row r="152">
          <cell r="K152">
            <v>355.87</v>
          </cell>
        </row>
        <row r="153">
          <cell r="K153">
            <v>71.17</v>
          </cell>
        </row>
        <row r="154">
          <cell r="K154">
            <v>30.8</v>
          </cell>
        </row>
        <row r="155">
          <cell r="K155">
            <v>3.08</v>
          </cell>
        </row>
        <row r="156">
          <cell r="K156">
            <v>20.25</v>
          </cell>
        </row>
        <row r="157">
          <cell r="K157">
            <v>2.02</v>
          </cell>
        </row>
        <row r="158">
          <cell r="K158">
            <v>53.9</v>
          </cell>
        </row>
        <row r="159">
          <cell r="K159">
            <v>1.62</v>
          </cell>
        </row>
        <row r="160">
          <cell r="K160">
            <v>398.02</v>
          </cell>
        </row>
        <row r="161">
          <cell r="K161">
            <v>11.94</v>
          </cell>
        </row>
        <row r="162">
          <cell r="K162">
            <v>281.81</v>
          </cell>
        </row>
        <row r="163">
          <cell r="K163">
            <v>238.12</v>
          </cell>
        </row>
        <row r="164">
          <cell r="K164">
            <v>23.81</v>
          </cell>
        </row>
        <row r="165">
          <cell r="K165">
            <v>395.68</v>
          </cell>
        </row>
        <row r="166">
          <cell r="K166">
            <v>39.57</v>
          </cell>
        </row>
        <row r="167">
          <cell r="K167">
            <v>74.349999999999994</v>
          </cell>
        </row>
        <row r="168">
          <cell r="K168">
            <v>2.23</v>
          </cell>
        </row>
        <row r="169">
          <cell r="K169">
            <v>324.77999999999997</v>
          </cell>
        </row>
        <row r="170">
          <cell r="K170">
            <v>9.74</v>
          </cell>
        </row>
        <row r="171">
          <cell r="K171">
            <v>543.74</v>
          </cell>
        </row>
        <row r="172">
          <cell r="K172">
            <v>54.37</v>
          </cell>
        </row>
        <row r="173">
          <cell r="K173">
            <v>61.28</v>
          </cell>
        </row>
        <row r="174">
          <cell r="K174">
            <v>6.13</v>
          </cell>
        </row>
        <row r="175">
          <cell r="K175">
            <v>3252.25</v>
          </cell>
        </row>
        <row r="176">
          <cell r="K176">
            <v>3577.47</v>
          </cell>
        </row>
        <row r="177">
          <cell r="K177">
            <v>126.82</v>
          </cell>
        </row>
        <row r="178">
          <cell r="K178">
            <v>12.68</v>
          </cell>
        </row>
        <row r="179">
          <cell r="K179">
            <v>189.81</v>
          </cell>
        </row>
        <row r="180">
          <cell r="K180">
            <v>313.63</v>
          </cell>
        </row>
        <row r="181">
          <cell r="K181">
            <v>31.36</v>
          </cell>
        </row>
        <row r="182">
          <cell r="K182">
            <v>10.149466192170818</v>
          </cell>
        </row>
        <row r="183">
          <cell r="K183">
            <v>69.47</v>
          </cell>
        </row>
        <row r="184">
          <cell r="K184">
            <v>1067.6199999999999</v>
          </cell>
        </row>
        <row r="185">
          <cell r="K185">
            <v>4982.21</v>
          </cell>
        </row>
        <row r="186">
          <cell r="K186">
            <v>11605.43</v>
          </cell>
        </row>
        <row r="187">
          <cell r="K187">
            <v>3558.72</v>
          </cell>
        </row>
        <row r="188">
          <cell r="K188">
            <v>2801.79</v>
          </cell>
        </row>
        <row r="189">
          <cell r="K189">
            <v>6591.44</v>
          </cell>
        </row>
        <row r="190">
          <cell r="K190">
            <v>12.19</v>
          </cell>
        </row>
        <row r="191">
          <cell r="K191">
            <v>34.270000000000003</v>
          </cell>
        </row>
        <row r="192">
          <cell r="K192">
            <v>3.43</v>
          </cell>
        </row>
        <row r="193">
          <cell r="K193">
            <v>2.85</v>
          </cell>
        </row>
        <row r="194">
          <cell r="K194">
            <v>10.75</v>
          </cell>
        </row>
        <row r="195">
          <cell r="K195">
            <v>8.57</v>
          </cell>
        </row>
        <row r="196">
          <cell r="K196">
            <v>0.26</v>
          </cell>
        </row>
        <row r="197">
          <cell r="K197">
            <v>5.86</v>
          </cell>
        </row>
        <row r="198">
          <cell r="K198">
            <v>0.26</v>
          </cell>
        </row>
        <row r="199">
          <cell r="K199">
            <v>19.02</v>
          </cell>
        </row>
        <row r="200">
          <cell r="K200">
            <v>0.56999999999999995</v>
          </cell>
        </row>
        <row r="201">
          <cell r="K201">
            <v>5.05</v>
          </cell>
        </row>
        <row r="202">
          <cell r="K202">
            <v>14.23</v>
          </cell>
        </row>
        <row r="203">
          <cell r="K203">
            <v>39.15</v>
          </cell>
        </row>
        <row r="204">
          <cell r="K204">
            <v>3.7</v>
          </cell>
        </row>
        <row r="205">
          <cell r="K205">
            <v>13.89</v>
          </cell>
        </row>
        <row r="206">
          <cell r="K206">
            <v>0.69</v>
          </cell>
        </row>
        <row r="207">
          <cell r="K207">
            <v>159.93</v>
          </cell>
        </row>
        <row r="208">
          <cell r="K208">
            <v>8</v>
          </cell>
        </row>
        <row r="209">
          <cell r="K209">
            <v>33.799999999999997</v>
          </cell>
        </row>
        <row r="210">
          <cell r="K210">
            <v>19.93</v>
          </cell>
        </row>
        <row r="211">
          <cell r="K211">
            <v>33.17</v>
          </cell>
        </row>
        <row r="212">
          <cell r="K212">
            <v>1</v>
          </cell>
        </row>
        <row r="213">
          <cell r="K213">
            <v>31.1</v>
          </cell>
        </row>
        <row r="214">
          <cell r="K214">
            <v>0.93</v>
          </cell>
        </row>
        <row r="215">
          <cell r="K215">
            <v>56.65</v>
          </cell>
        </row>
        <row r="216">
          <cell r="K216">
            <v>5.62</v>
          </cell>
        </row>
        <row r="217">
          <cell r="K217">
            <v>13.95</v>
          </cell>
        </row>
        <row r="218">
          <cell r="K218">
            <v>12.07</v>
          </cell>
        </row>
        <row r="219">
          <cell r="K219">
            <v>1.1000000000000001</v>
          </cell>
        </row>
        <row r="220">
          <cell r="K220">
            <v>27.97</v>
          </cell>
        </row>
        <row r="221">
          <cell r="K221">
            <v>4.2699999999999996</v>
          </cell>
        </row>
        <row r="222">
          <cell r="K222">
            <v>11.53</v>
          </cell>
        </row>
        <row r="223">
          <cell r="K223">
            <v>44.05</v>
          </cell>
        </row>
        <row r="224">
          <cell r="K224">
            <v>88.73</v>
          </cell>
        </row>
        <row r="225">
          <cell r="K225">
            <v>4.43</v>
          </cell>
        </row>
        <row r="226">
          <cell r="K226">
            <v>5.34</v>
          </cell>
        </row>
        <row r="227">
          <cell r="K227">
            <v>11.57</v>
          </cell>
        </row>
        <row r="228">
          <cell r="K228">
            <v>0.25</v>
          </cell>
        </row>
        <row r="229">
          <cell r="K229">
            <v>0.71</v>
          </cell>
        </row>
        <row r="230">
          <cell r="K230">
            <v>3.88</v>
          </cell>
        </row>
        <row r="231">
          <cell r="K231">
            <v>0.12</v>
          </cell>
        </row>
        <row r="232">
          <cell r="K232">
            <v>5.12</v>
          </cell>
        </row>
        <row r="233">
          <cell r="K233">
            <v>174.25</v>
          </cell>
        </row>
        <row r="234">
          <cell r="K234">
            <v>5.85</v>
          </cell>
        </row>
        <row r="235">
          <cell r="K235">
            <v>71.89</v>
          </cell>
        </row>
        <row r="236">
          <cell r="K236">
            <v>9.61</v>
          </cell>
        </row>
        <row r="237">
          <cell r="K237">
            <v>68.8</v>
          </cell>
        </row>
        <row r="238">
          <cell r="K238">
            <v>3.44</v>
          </cell>
        </row>
        <row r="239">
          <cell r="K239">
            <v>31.03</v>
          </cell>
        </row>
        <row r="240">
          <cell r="K240">
            <v>3.1</v>
          </cell>
        </row>
        <row r="241">
          <cell r="K241">
            <v>283.92</v>
          </cell>
        </row>
        <row r="242">
          <cell r="K242">
            <v>28.39</v>
          </cell>
        </row>
        <row r="243">
          <cell r="K243">
            <v>229.41</v>
          </cell>
        </row>
        <row r="244">
          <cell r="K244">
            <v>22.94</v>
          </cell>
        </row>
        <row r="245">
          <cell r="K245">
            <v>361.57</v>
          </cell>
        </row>
        <row r="246">
          <cell r="K246">
            <v>36.159999999999997</v>
          </cell>
        </row>
        <row r="247">
          <cell r="K247">
            <v>233.42</v>
          </cell>
        </row>
        <row r="248">
          <cell r="K248">
            <v>23.34</v>
          </cell>
        </row>
        <row r="249">
          <cell r="K249">
            <v>241.65</v>
          </cell>
        </row>
        <row r="250">
          <cell r="K250">
            <v>221.88</v>
          </cell>
        </row>
        <row r="251">
          <cell r="K251">
            <v>500</v>
          </cell>
        </row>
        <row r="252">
          <cell r="K252">
            <v>2300</v>
          </cell>
        </row>
        <row r="253">
          <cell r="K253">
            <v>3461.83</v>
          </cell>
        </row>
        <row r="254">
          <cell r="K254">
            <v>5.69</v>
          </cell>
        </row>
        <row r="255">
          <cell r="K255">
            <v>2360.79</v>
          </cell>
        </row>
        <row r="256">
          <cell r="K256">
            <v>4270.46</v>
          </cell>
        </row>
        <row r="257">
          <cell r="K257">
            <v>4475.18</v>
          </cell>
        </row>
        <row r="258">
          <cell r="K258">
            <v>2846.98</v>
          </cell>
        </row>
        <row r="259">
          <cell r="K259">
            <v>7117.44</v>
          </cell>
        </row>
        <row r="260">
          <cell r="K260">
            <v>3558.72</v>
          </cell>
        </row>
        <row r="261">
          <cell r="K261">
            <v>2800</v>
          </cell>
        </row>
        <row r="262">
          <cell r="K262">
            <v>355.87</v>
          </cell>
        </row>
        <row r="263">
          <cell r="K263">
            <v>62.11</v>
          </cell>
        </row>
        <row r="264">
          <cell r="K264">
            <v>6.21</v>
          </cell>
        </row>
        <row r="265">
          <cell r="K265">
            <v>9.11</v>
          </cell>
        </row>
        <row r="266">
          <cell r="K266">
            <v>141.80000000000001</v>
          </cell>
        </row>
        <row r="267">
          <cell r="K267">
            <v>14.18</v>
          </cell>
        </row>
        <row r="268">
          <cell r="K268">
            <v>4.9800000000000004</v>
          </cell>
        </row>
        <row r="269">
          <cell r="K269">
            <v>151.74</v>
          </cell>
        </row>
        <row r="270">
          <cell r="K270">
            <v>5.61</v>
          </cell>
        </row>
        <row r="271">
          <cell r="K271">
            <v>60.05</v>
          </cell>
        </row>
        <row r="272">
          <cell r="K272">
            <v>6</v>
          </cell>
        </row>
        <row r="273">
          <cell r="K273">
            <v>1.57</v>
          </cell>
        </row>
        <row r="274">
          <cell r="K274">
            <v>40.75</v>
          </cell>
        </row>
        <row r="275">
          <cell r="K275">
            <v>2.0299999999999998</v>
          </cell>
        </row>
        <row r="276">
          <cell r="K276">
            <v>9.7100000000000009</v>
          </cell>
        </row>
        <row r="277">
          <cell r="K277">
            <v>0.97</v>
          </cell>
        </row>
        <row r="278">
          <cell r="K278">
            <v>11.39</v>
          </cell>
        </row>
        <row r="279">
          <cell r="K279">
            <v>33.89</v>
          </cell>
        </row>
        <row r="280">
          <cell r="K280">
            <v>1.69</v>
          </cell>
        </row>
        <row r="281">
          <cell r="K281">
            <v>67.69</v>
          </cell>
        </row>
        <row r="282">
          <cell r="K282">
            <v>2.06</v>
          </cell>
        </row>
        <row r="283">
          <cell r="K283">
            <v>80.61</v>
          </cell>
        </row>
        <row r="284">
          <cell r="K284">
            <v>2.42</v>
          </cell>
        </row>
        <row r="285">
          <cell r="K285">
            <v>6.83</v>
          </cell>
        </row>
        <row r="286">
          <cell r="K286">
            <v>12.39</v>
          </cell>
        </row>
        <row r="287">
          <cell r="K287">
            <v>1.1399999999999999</v>
          </cell>
        </row>
        <row r="288">
          <cell r="K288">
            <v>2.85</v>
          </cell>
        </row>
        <row r="289">
          <cell r="K289">
            <v>59.83</v>
          </cell>
        </row>
        <row r="290">
          <cell r="K290">
            <v>5.98</v>
          </cell>
        </row>
        <row r="291">
          <cell r="K291">
            <v>33.89</v>
          </cell>
        </row>
        <row r="292">
          <cell r="K292">
            <v>1.69</v>
          </cell>
        </row>
        <row r="293">
          <cell r="K293">
            <v>25.54</v>
          </cell>
        </row>
        <row r="294">
          <cell r="K294">
            <v>0.79</v>
          </cell>
        </row>
        <row r="295">
          <cell r="K295">
            <v>10.39</v>
          </cell>
        </row>
        <row r="296">
          <cell r="K296">
            <v>1426.54</v>
          </cell>
        </row>
        <row r="297">
          <cell r="K297">
            <v>2934.14</v>
          </cell>
        </row>
        <row r="298">
          <cell r="K298">
            <v>270.45999999999998</v>
          </cell>
        </row>
        <row r="299">
          <cell r="K299">
            <v>145.56</v>
          </cell>
        </row>
        <row r="300">
          <cell r="K300">
            <v>14.56</v>
          </cell>
        </row>
        <row r="301">
          <cell r="K301">
            <v>39.43</v>
          </cell>
        </row>
        <row r="302">
          <cell r="K302">
            <v>424.01</v>
          </cell>
        </row>
        <row r="303">
          <cell r="K303">
            <v>42.4</v>
          </cell>
        </row>
        <row r="304">
          <cell r="K304">
            <v>498.22</v>
          </cell>
        </row>
        <row r="305">
          <cell r="K305">
            <v>3007.59</v>
          </cell>
        </row>
        <row r="306">
          <cell r="K306">
            <v>16.61</v>
          </cell>
        </row>
        <row r="307">
          <cell r="K307">
            <v>176.39</v>
          </cell>
        </row>
        <row r="308">
          <cell r="K308">
            <v>4.96</v>
          </cell>
        </row>
        <row r="309">
          <cell r="K309">
            <v>35.520000000000003</v>
          </cell>
        </row>
        <row r="310">
          <cell r="K310">
            <v>3.55</v>
          </cell>
        </row>
        <row r="311">
          <cell r="K311">
            <v>31.99</v>
          </cell>
        </row>
        <row r="312">
          <cell r="K312">
            <v>2.72</v>
          </cell>
        </row>
        <row r="313">
          <cell r="K313">
            <v>34.590000000000003</v>
          </cell>
        </row>
        <row r="314">
          <cell r="K314">
            <v>58.23</v>
          </cell>
        </row>
        <row r="315">
          <cell r="K315">
            <v>5.82</v>
          </cell>
        </row>
        <row r="316">
          <cell r="K316">
            <v>106.76</v>
          </cell>
        </row>
        <row r="317">
          <cell r="K317">
            <v>209.08</v>
          </cell>
        </row>
        <row r="318">
          <cell r="K318">
            <v>20.91</v>
          </cell>
        </row>
        <row r="319">
          <cell r="K319">
            <v>284.25</v>
          </cell>
        </row>
        <row r="320">
          <cell r="K320">
            <v>28.43</v>
          </cell>
        </row>
        <row r="321">
          <cell r="K321">
            <v>41.71</v>
          </cell>
        </row>
        <row r="322">
          <cell r="K322">
            <v>120.97</v>
          </cell>
        </row>
        <row r="323">
          <cell r="K323">
            <v>4.88</v>
          </cell>
        </row>
        <row r="324">
          <cell r="K324">
            <v>238.88</v>
          </cell>
        </row>
        <row r="325">
          <cell r="K325">
            <v>4.4800000000000004</v>
          </cell>
        </row>
        <row r="326">
          <cell r="K326">
            <v>0.51</v>
          </cell>
        </row>
        <row r="327">
          <cell r="K327">
            <v>3558.72</v>
          </cell>
        </row>
        <row r="328">
          <cell r="K328">
            <v>3268.6</v>
          </cell>
        </row>
        <row r="329">
          <cell r="K329">
            <v>2532.66</v>
          </cell>
        </row>
        <row r="330">
          <cell r="K330">
            <v>4.5</v>
          </cell>
        </row>
        <row r="331">
          <cell r="K331">
            <v>0.5</v>
          </cell>
        </row>
        <row r="332">
          <cell r="K332">
            <v>13488.43</v>
          </cell>
        </row>
        <row r="333">
          <cell r="K333">
            <v>16.04</v>
          </cell>
        </row>
        <row r="334">
          <cell r="K334">
            <v>1.78</v>
          </cell>
        </row>
        <row r="335">
          <cell r="K335">
            <v>49.96</v>
          </cell>
        </row>
        <row r="336">
          <cell r="K336">
            <v>49.46</v>
          </cell>
        </row>
        <row r="337">
          <cell r="K337">
            <v>0.5</v>
          </cell>
        </row>
        <row r="338">
          <cell r="K338">
            <v>7147.11</v>
          </cell>
        </row>
        <row r="339">
          <cell r="K339">
            <v>16.04</v>
          </cell>
        </row>
        <row r="340">
          <cell r="K340">
            <v>1.78</v>
          </cell>
        </row>
        <row r="341">
          <cell r="K341">
            <v>49.96</v>
          </cell>
        </row>
        <row r="342">
          <cell r="K342">
            <v>44.96</v>
          </cell>
        </row>
        <row r="343">
          <cell r="K343">
            <v>5</v>
          </cell>
        </row>
        <row r="344">
          <cell r="K344">
            <v>6278.51</v>
          </cell>
        </row>
        <row r="345">
          <cell r="K345">
            <v>3914.59</v>
          </cell>
        </row>
        <row r="346">
          <cell r="K346">
            <v>7.83</v>
          </cell>
        </row>
        <row r="347">
          <cell r="K347">
            <v>801.14</v>
          </cell>
        </row>
        <row r="348">
          <cell r="K348">
            <v>1.44</v>
          </cell>
        </row>
        <row r="349">
          <cell r="K349">
            <v>0.16</v>
          </cell>
        </row>
        <row r="350">
          <cell r="K350">
            <v>669.58</v>
          </cell>
        </row>
        <row r="351">
          <cell r="K351">
            <v>12.1</v>
          </cell>
        </row>
        <row r="352">
          <cell r="K352">
            <v>1.85</v>
          </cell>
        </row>
        <row r="353">
          <cell r="K353">
            <v>1.42</v>
          </cell>
        </row>
        <row r="354">
          <cell r="K354">
            <v>4.5</v>
          </cell>
        </row>
        <row r="355">
          <cell r="K355">
            <v>0.5</v>
          </cell>
        </row>
        <row r="356">
          <cell r="K356">
            <v>294</v>
          </cell>
        </row>
        <row r="357">
          <cell r="K357">
            <v>1.42</v>
          </cell>
        </row>
        <row r="358">
          <cell r="K358">
            <v>4.5</v>
          </cell>
        </row>
        <row r="359">
          <cell r="K359">
            <v>0.5</v>
          </cell>
        </row>
        <row r="360">
          <cell r="K360">
            <v>141.75</v>
          </cell>
        </row>
        <row r="361">
          <cell r="K361">
            <v>2432.04</v>
          </cell>
        </row>
        <row r="362">
          <cell r="K362">
            <v>5.69</v>
          </cell>
        </row>
        <row r="363">
          <cell r="K363">
            <v>4.49</v>
          </cell>
        </row>
        <row r="364">
          <cell r="K364">
            <v>0.14000000000000001</v>
          </cell>
        </row>
        <row r="365">
          <cell r="K365">
            <v>37.01</v>
          </cell>
        </row>
        <row r="366">
          <cell r="K366">
            <v>1.85</v>
          </cell>
        </row>
        <row r="367">
          <cell r="K367">
            <v>55.65</v>
          </cell>
        </row>
        <row r="368">
          <cell r="K368">
            <v>5.57</v>
          </cell>
        </row>
        <row r="369">
          <cell r="K369">
            <v>15.44</v>
          </cell>
        </row>
        <row r="370">
          <cell r="K370">
            <v>9.82</v>
          </cell>
        </row>
        <row r="371">
          <cell r="K371">
            <v>0.98</v>
          </cell>
        </row>
        <row r="372">
          <cell r="K372">
            <v>56.54</v>
          </cell>
        </row>
        <row r="373">
          <cell r="K373">
            <v>2.83</v>
          </cell>
        </row>
        <row r="374">
          <cell r="K374">
            <v>133.25</v>
          </cell>
        </row>
        <row r="375">
          <cell r="K375">
            <v>4.12</v>
          </cell>
        </row>
        <row r="376">
          <cell r="K376">
            <v>25.96</v>
          </cell>
        </row>
        <row r="377">
          <cell r="K377">
            <v>0.8</v>
          </cell>
        </row>
        <row r="378">
          <cell r="K378">
            <v>94.89</v>
          </cell>
        </row>
        <row r="379">
          <cell r="K379">
            <v>4.75</v>
          </cell>
        </row>
        <row r="380">
          <cell r="K380">
            <v>14.64</v>
          </cell>
        </row>
        <row r="381">
          <cell r="K381">
            <v>0.73</v>
          </cell>
        </row>
        <row r="382">
          <cell r="K382">
            <v>5.52</v>
          </cell>
        </row>
        <row r="383">
          <cell r="K383">
            <v>0.17</v>
          </cell>
        </row>
        <row r="384">
          <cell r="K384">
            <v>20.079999999999998</v>
          </cell>
        </row>
        <row r="385">
          <cell r="K385">
            <v>1.06</v>
          </cell>
        </row>
        <row r="386">
          <cell r="K386">
            <v>27.62</v>
          </cell>
        </row>
        <row r="387">
          <cell r="K387">
            <v>0.85</v>
          </cell>
        </row>
        <row r="388">
          <cell r="K388">
            <v>12.39</v>
          </cell>
        </row>
        <row r="389">
          <cell r="K389">
            <v>1.1299999999999999</v>
          </cell>
        </row>
        <row r="390">
          <cell r="K390">
            <v>801.77</v>
          </cell>
        </row>
        <row r="391">
          <cell r="K391">
            <v>1082.4100000000001</v>
          </cell>
        </row>
        <row r="392">
          <cell r="K392">
            <v>2339.0300000000002</v>
          </cell>
        </row>
        <row r="393">
          <cell r="K393">
            <v>184.9</v>
          </cell>
        </row>
        <row r="394">
          <cell r="K394">
            <v>9.73</v>
          </cell>
        </row>
        <row r="395">
          <cell r="K395">
            <v>335.77</v>
          </cell>
        </row>
        <row r="396">
          <cell r="K396">
            <v>33.58</v>
          </cell>
        </row>
        <row r="397">
          <cell r="K397">
            <v>11.03</v>
          </cell>
        </row>
        <row r="398">
          <cell r="K398">
            <v>4.83</v>
          </cell>
        </row>
        <row r="399">
          <cell r="K399">
            <v>0.15</v>
          </cell>
        </row>
        <row r="400">
          <cell r="K400">
            <v>102.3</v>
          </cell>
        </row>
        <row r="401">
          <cell r="K401">
            <v>10.23</v>
          </cell>
        </row>
        <row r="402">
          <cell r="K402">
            <v>18.43</v>
          </cell>
        </row>
        <row r="403">
          <cell r="K403">
            <v>0.56999999999999995</v>
          </cell>
        </row>
        <row r="404">
          <cell r="K404">
            <v>5.41</v>
          </cell>
        </row>
        <row r="405">
          <cell r="K405">
            <v>1.49</v>
          </cell>
        </row>
        <row r="406">
          <cell r="K406">
            <v>9.58</v>
          </cell>
        </row>
        <row r="407">
          <cell r="K407">
            <v>0.96</v>
          </cell>
        </row>
        <row r="408">
          <cell r="K408">
            <v>42.7</v>
          </cell>
        </row>
        <row r="409">
          <cell r="K409">
            <v>414.1</v>
          </cell>
        </row>
        <row r="410">
          <cell r="K410">
            <v>41.41</v>
          </cell>
        </row>
        <row r="411">
          <cell r="K411">
            <v>14.43</v>
          </cell>
        </row>
        <row r="412">
          <cell r="K412">
            <v>1.44</v>
          </cell>
        </row>
        <row r="413">
          <cell r="K413">
            <v>114.19</v>
          </cell>
        </row>
        <row r="414">
          <cell r="K414">
            <v>5.34</v>
          </cell>
        </row>
        <row r="415">
          <cell r="K415">
            <v>54.73</v>
          </cell>
        </row>
        <row r="416">
          <cell r="K416">
            <v>291.32</v>
          </cell>
        </row>
        <row r="417">
          <cell r="K417">
            <v>29.13</v>
          </cell>
        </row>
        <row r="418">
          <cell r="K418">
            <v>25.12</v>
          </cell>
        </row>
        <row r="419">
          <cell r="K419">
            <v>473.94</v>
          </cell>
        </row>
        <row r="420">
          <cell r="K420">
            <v>47.39</v>
          </cell>
        </row>
        <row r="421">
          <cell r="K421">
            <v>297.89999999999998</v>
          </cell>
        </row>
        <row r="422">
          <cell r="K422">
            <v>107.44</v>
          </cell>
        </row>
        <row r="423">
          <cell r="K423">
            <v>40.53</v>
          </cell>
        </row>
        <row r="424">
          <cell r="K424">
            <v>170.92</v>
          </cell>
        </row>
        <row r="425">
          <cell r="K425">
            <v>17.09</v>
          </cell>
        </row>
        <row r="426">
          <cell r="K426">
            <v>61.14</v>
          </cell>
        </row>
        <row r="427">
          <cell r="K427">
            <v>6.11</v>
          </cell>
        </row>
        <row r="428">
          <cell r="K428">
            <v>44.83</v>
          </cell>
        </row>
        <row r="429">
          <cell r="K429">
            <v>4.4800000000000004</v>
          </cell>
        </row>
        <row r="430">
          <cell r="K430">
            <v>40.19</v>
          </cell>
        </row>
        <row r="431">
          <cell r="K431">
            <v>142.35</v>
          </cell>
        </row>
        <row r="432">
          <cell r="K432">
            <v>220.2</v>
          </cell>
        </row>
        <row r="433">
          <cell r="K433">
            <v>1854.49</v>
          </cell>
        </row>
        <row r="434">
          <cell r="K434">
            <v>272.73</v>
          </cell>
        </row>
        <row r="435">
          <cell r="K435">
            <v>1363.59</v>
          </cell>
        </row>
        <row r="436">
          <cell r="K436">
            <v>3558.72</v>
          </cell>
        </row>
        <row r="437">
          <cell r="K437">
            <v>2181.91</v>
          </cell>
        </row>
        <row r="438">
          <cell r="K438">
            <v>923.3</v>
          </cell>
        </row>
        <row r="439">
          <cell r="K439">
            <v>3.27</v>
          </cell>
        </row>
        <row r="440">
          <cell r="K440">
            <v>11.55</v>
          </cell>
        </row>
        <row r="441">
          <cell r="K441">
            <v>117.47</v>
          </cell>
        </row>
        <row r="442">
          <cell r="K442">
            <v>3.52</v>
          </cell>
        </row>
        <row r="443">
          <cell r="K443">
            <v>23.72</v>
          </cell>
        </row>
        <row r="444">
          <cell r="K444">
            <v>1.19</v>
          </cell>
        </row>
        <row r="445">
          <cell r="K445">
            <v>18.510000000000002</v>
          </cell>
        </row>
        <row r="446">
          <cell r="K446">
            <v>9.7100000000000009</v>
          </cell>
        </row>
        <row r="447">
          <cell r="K447">
            <v>0.97</v>
          </cell>
        </row>
        <row r="448">
          <cell r="K448">
            <v>316.85000000000002</v>
          </cell>
        </row>
        <row r="449">
          <cell r="K449">
            <v>31.69</v>
          </cell>
        </row>
        <row r="450">
          <cell r="K450">
            <v>12.39</v>
          </cell>
        </row>
        <row r="451">
          <cell r="K451">
            <v>1.1299999999999999</v>
          </cell>
        </row>
        <row r="452">
          <cell r="K452">
            <v>30.34</v>
          </cell>
        </row>
        <row r="453">
          <cell r="K453">
            <v>0.91</v>
          </cell>
        </row>
        <row r="454">
          <cell r="K454">
            <v>2342.37</v>
          </cell>
        </row>
        <row r="455">
          <cell r="K455">
            <v>5.48</v>
          </cell>
        </row>
        <row r="456">
          <cell r="K456">
            <v>38.79</v>
          </cell>
        </row>
        <row r="457">
          <cell r="K457">
            <v>30.52</v>
          </cell>
        </row>
        <row r="458">
          <cell r="K458">
            <v>0.94</v>
          </cell>
        </row>
        <row r="459">
          <cell r="K459">
            <v>11.96</v>
          </cell>
        </row>
        <row r="460">
          <cell r="K460">
            <v>10.68</v>
          </cell>
        </row>
        <row r="461">
          <cell r="K461">
            <v>83.42</v>
          </cell>
        </row>
        <row r="462">
          <cell r="K462">
            <v>0.53</v>
          </cell>
        </row>
        <row r="463">
          <cell r="K463">
            <v>24.16</v>
          </cell>
        </row>
        <row r="464">
          <cell r="K464">
            <v>0.75</v>
          </cell>
        </row>
        <row r="465">
          <cell r="K465">
            <v>16.87</v>
          </cell>
        </row>
        <row r="466">
          <cell r="K466">
            <v>1.02</v>
          </cell>
        </row>
        <row r="467">
          <cell r="K467">
            <v>18.559999999999999</v>
          </cell>
        </row>
        <row r="468">
          <cell r="K468">
            <v>0.56999999999999995</v>
          </cell>
        </row>
        <row r="469">
          <cell r="K469">
            <v>151.49</v>
          </cell>
        </row>
        <row r="470">
          <cell r="K470">
            <v>4.9000000000000004</v>
          </cell>
        </row>
        <row r="471">
          <cell r="K471">
            <v>17.79</v>
          </cell>
        </row>
        <row r="472">
          <cell r="K472">
            <v>19.96</v>
          </cell>
        </row>
        <row r="473">
          <cell r="K473">
            <v>2</v>
          </cell>
        </row>
        <row r="474">
          <cell r="K474">
            <v>28.86</v>
          </cell>
        </row>
        <row r="475">
          <cell r="K475">
            <v>2.89</v>
          </cell>
        </row>
        <row r="476">
          <cell r="K476">
            <v>171.52</v>
          </cell>
        </row>
        <row r="477">
          <cell r="K477">
            <v>12.39</v>
          </cell>
        </row>
        <row r="478">
          <cell r="K478">
            <v>1.1299999999999999</v>
          </cell>
        </row>
        <row r="479">
          <cell r="K479">
            <v>7.47</v>
          </cell>
        </row>
        <row r="480">
          <cell r="K480">
            <v>4.7</v>
          </cell>
        </row>
        <row r="481">
          <cell r="K481">
            <v>146.88</v>
          </cell>
        </row>
        <row r="482">
          <cell r="K482">
            <v>6.58</v>
          </cell>
        </row>
        <row r="483">
          <cell r="K483">
            <v>40.21</v>
          </cell>
        </row>
        <row r="484">
          <cell r="K484">
            <v>23.56</v>
          </cell>
        </row>
        <row r="485">
          <cell r="K485">
            <v>497.78</v>
          </cell>
        </row>
        <row r="486">
          <cell r="K486">
            <v>29.3</v>
          </cell>
        </row>
        <row r="487">
          <cell r="K487">
            <v>3.84</v>
          </cell>
        </row>
        <row r="488">
          <cell r="K488">
            <v>0.38</v>
          </cell>
        </row>
        <row r="489">
          <cell r="K489">
            <v>10.68</v>
          </cell>
        </row>
        <row r="490">
          <cell r="K490">
            <v>801.99</v>
          </cell>
        </row>
        <row r="491">
          <cell r="K491">
            <v>3491.9</v>
          </cell>
        </row>
        <row r="492">
          <cell r="K492">
            <v>46.53</v>
          </cell>
        </row>
        <row r="493">
          <cell r="K493">
            <v>13.67</v>
          </cell>
        </row>
        <row r="494">
          <cell r="K494">
            <v>165.68</v>
          </cell>
        </row>
        <row r="495">
          <cell r="K495">
            <v>6.69</v>
          </cell>
        </row>
        <row r="496">
          <cell r="K496">
            <v>23.13</v>
          </cell>
        </row>
        <row r="497">
          <cell r="K497">
            <v>2.31</v>
          </cell>
        </row>
        <row r="498">
          <cell r="K498">
            <v>291.63</v>
          </cell>
        </row>
        <row r="499">
          <cell r="K499">
            <v>29.16</v>
          </cell>
        </row>
        <row r="500">
          <cell r="K500">
            <v>209.14</v>
          </cell>
        </row>
        <row r="501">
          <cell r="K501">
            <v>20.91</v>
          </cell>
        </row>
        <row r="502">
          <cell r="K502">
            <v>345.65</v>
          </cell>
        </row>
        <row r="503">
          <cell r="K503">
            <v>34.57</v>
          </cell>
        </row>
        <row r="504">
          <cell r="K504">
            <v>482.05</v>
          </cell>
        </row>
        <row r="505">
          <cell r="K505">
            <v>48.2</v>
          </cell>
        </row>
        <row r="506">
          <cell r="K506">
            <v>236.27</v>
          </cell>
        </row>
        <row r="507">
          <cell r="K507">
            <v>24.03</v>
          </cell>
        </row>
        <row r="508">
          <cell r="K508">
            <v>412.97</v>
          </cell>
        </row>
        <row r="509">
          <cell r="K509">
            <v>41.3</v>
          </cell>
        </row>
        <row r="510">
          <cell r="K510">
            <v>545.37</v>
          </cell>
        </row>
        <row r="511">
          <cell r="K511">
            <v>711.74</v>
          </cell>
        </row>
        <row r="512">
          <cell r="K512">
            <v>545.37</v>
          </cell>
        </row>
        <row r="513">
          <cell r="K513">
            <v>1363.41</v>
          </cell>
        </row>
        <row r="514">
          <cell r="K514">
            <v>1866.01</v>
          </cell>
        </row>
        <row r="515">
          <cell r="K515">
            <v>2397.7199999999998</v>
          </cell>
        </row>
        <row r="516">
          <cell r="K516">
            <v>17.47</v>
          </cell>
        </row>
        <row r="517">
          <cell r="K517">
            <v>0.32</v>
          </cell>
        </row>
        <row r="518">
          <cell r="K518">
            <v>2214.59</v>
          </cell>
        </row>
        <row r="519">
          <cell r="K519">
            <v>54.8</v>
          </cell>
        </row>
        <row r="520">
          <cell r="K520">
            <v>171.52</v>
          </cell>
        </row>
        <row r="521">
          <cell r="K521">
            <v>56.7</v>
          </cell>
        </row>
        <row r="522">
          <cell r="K522">
            <v>2.84</v>
          </cell>
        </row>
        <row r="523">
          <cell r="K523">
            <v>8.43</v>
          </cell>
        </row>
        <row r="524">
          <cell r="K524">
            <v>0.84</v>
          </cell>
        </row>
        <row r="525">
          <cell r="K525">
            <v>106.26</v>
          </cell>
        </row>
        <row r="526">
          <cell r="K526">
            <v>10.63</v>
          </cell>
        </row>
        <row r="527">
          <cell r="K527">
            <v>124.56</v>
          </cell>
        </row>
        <row r="528">
          <cell r="K528">
            <v>21.68</v>
          </cell>
        </row>
        <row r="529">
          <cell r="K529">
            <v>3.56</v>
          </cell>
        </row>
        <row r="530">
          <cell r="K530">
            <v>13.52</v>
          </cell>
        </row>
        <row r="531">
          <cell r="K531">
            <v>13.1</v>
          </cell>
        </row>
        <row r="532">
          <cell r="K532">
            <v>184.23</v>
          </cell>
        </row>
        <row r="533">
          <cell r="K533">
            <v>372.32</v>
          </cell>
        </row>
        <row r="534">
          <cell r="K534">
            <v>37.229999999999997</v>
          </cell>
        </row>
        <row r="535">
          <cell r="K535">
            <v>18.97</v>
          </cell>
        </row>
        <row r="536">
          <cell r="K536">
            <v>1.25</v>
          </cell>
        </row>
        <row r="537">
          <cell r="K537">
            <v>11.21</v>
          </cell>
        </row>
        <row r="538">
          <cell r="K538">
            <v>377.49</v>
          </cell>
        </row>
        <row r="539">
          <cell r="K539">
            <v>345.57</v>
          </cell>
        </row>
        <row r="540">
          <cell r="K540">
            <v>72.31</v>
          </cell>
        </row>
        <row r="541">
          <cell r="K541">
            <v>4.0199999999999996</v>
          </cell>
        </row>
        <row r="542">
          <cell r="K542">
            <v>211.4</v>
          </cell>
        </row>
        <row r="543">
          <cell r="K543">
            <v>7.04</v>
          </cell>
        </row>
        <row r="544">
          <cell r="K544">
            <v>8.5399999999999991</v>
          </cell>
        </row>
        <row r="545">
          <cell r="K545">
            <v>808.54</v>
          </cell>
        </row>
        <row r="546">
          <cell r="K546">
            <v>2808.16</v>
          </cell>
        </row>
        <row r="547">
          <cell r="K547">
            <v>72.849999999999994</v>
          </cell>
        </row>
        <row r="548">
          <cell r="K548">
            <v>184.98</v>
          </cell>
        </row>
        <row r="549">
          <cell r="K549">
            <v>7.44</v>
          </cell>
        </row>
        <row r="550">
          <cell r="K550">
            <v>291.63</v>
          </cell>
        </row>
        <row r="551">
          <cell r="K551">
            <v>29.16</v>
          </cell>
        </row>
        <row r="552">
          <cell r="K552">
            <v>45.38</v>
          </cell>
        </row>
        <row r="553">
          <cell r="K553">
            <v>64.06</v>
          </cell>
        </row>
        <row r="554">
          <cell r="K554">
            <v>17.149999999999999</v>
          </cell>
        </row>
        <row r="555">
          <cell r="K555">
            <v>1.72</v>
          </cell>
        </row>
        <row r="556">
          <cell r="K556">
            <v>617.05999999999995</v>
          </cell>
        </row>
        <row r="557">
          <cell r="K557">
            <v>12.1</v>
          </cell>
        </row>
        <row r="558">
          <cell r="K558">
            <v>327.36</v>
          </cell>
        </row>
        <row r="559">
          <cell r="K559">
            <v>32.74</v>
          </cell>
        </row>
        <row r="560">
          <cell r="K560">
            <v>14.73</v>
          </cell>
        </row>
        <row r="561">
          <cell r="K561">
            <v>26.9</v>
          </cell>
        </row>
        <row r="562">
          <cell r="K562">
            <v>3558.72</v>
          </cell>
        </row>
        <row r="563">
          <cell r="K563">
            <v>1243.8399999999999</v>
          </cell>
        </row>
        <row r="564">
          <cell r="K564">
            <v>25.68</v>
          </cell>
        </row>
        <row r="565">
          <cell r="K565">
            <v>8.11</v>
          </cell>
        </row>
        <row r="566">
          <cell r="K566">
            <v>42.7</v>
          </cell>
        </row>
        <row r="567">
          <cell r="K567">
            <v>7.12</v>
          </cell>
        </row>
        <row r="568">
          <cell r="K568">
            <v>50.29</v>
          </cell>
        </row>
        <row r="569">
          <cell r="K569">
            <v>2.52</v>
          </cell>
        </row>
        <row r="570">
          <cell r="K570">
            <v>6.41</v>
          </cell>
        </row>
        <row r="571">
          <cell r="K571">
            <v>278.86</v>
          </cell>
        </row>
        <row r="572">
          <cell r="K572">
            <v>3.27</v>
          </cell>
        </row>
        <row r="573">
          <cell r="K573">
            <v>13.59</v>
          </cell>
        </row>
        <row r="574">
          <cell r="K574">
            <v>1.36</v>
          </cell>
        </row>
        <row r="575">
          <cell r="K575">
            <v>334.28</v>
          </cell>
        </row>
        <row r="576">
          <cell r="K576">
            <v>26.14</v>
          </cell>
        </row>
        <row r="577">
          <cell r="K577">
            <v>36.04</v>
          </cell>
        </row>
        <row r="578">
          <cell r="K578">
            <v>119.35</v>
          </cell>
        </row>
        <row r="579">
          <cell r="K579">
            <v>4.47</v>
          </cell>
        </row>
        <row r="580">
          <cell r="K580">
            <v>54.23</v>
          </cell>
        </row>
        <row r="581">
          <cell r="K581">
            <v>2.71</v>
          </cell>
        </row>
        <row r="582">
          <cell r="K582">
            <v>8.4700000000000006</v>
          </cell>
        </row>
        <row r="583">
          <cell r="K583">
            <v>3.13</v>
          </cell>
        </row>
        <row r="584">
          <cell r="K584">
            <v>8.99</v>
          </cell>
        </row>
        <row r="585">
          <cell r="K585">
            <v>1</v>
          </cell>
        </row>
        <row r="586">
          <cell r="K586">
            <v>295.38</v>
          </cell>
        </row>
        <row r="587">
          <cell r="K587">
            <v>25.84</v>
          </cell>
        </row>
        <row r="588">
          <cell r="K588">
            <v>60.5</v>
          </cell>
        </row>
        <row r="589">
          <cell r="K589">
            <v>5.69</v>
          </cell>
        </row>
        <row r="590">
          <cell r="K590">
            <v>73.239999999999995</v>
          </cell>
        </row>
        <row r="591">
          <cell r="K591">
            <v>6.41</v>
          </cell>
        </row>
        <row r="592">
          <cell r="K592">
            <v>47.44</v>
          </cell>
        </row>
        <row r="593">
          <cell r="K593">
            <v>2.38</v>
          </cell>
        </row>
        <row r="594">
          <cell r="K594">
            <v>805.71</v>
          </cell>
        </row>
        <row r="595">
          <cell r="K595">
            <v>2677.26</v>
          </cell>
        </row>
        <row r="596">
          <cell r="K596">
            <v>338.79</v>
          </cell>
        </row>
        <row r="597">
          <cell r="K597">
            <v>75.53</v>
          </cell>
        </row>
        <row r="598">
          <cell r="K598">
            <v>160.69999999999999</v>
          </cell>
        </row>
        <row r="599">
          <cell r="K599">
            <v>6.58</v>
          </cell>
        </row>
        <row r="600">
          <cell r="K600">
            <v>291.83999999999997</v>
          </cell>
        </row>
        <row r="601">
          <cell r="K601">
            <v>29.18</v>
          </cell>
        </row>
        <row r="602">
          <cell r="K602">
            <v>111.94</v>
          </cell>
        </row>
        <row r="603">
          <cell r="K603">
            <v>11.19</v>
          </cell>
        </row>
        <row r="604">
          <cell r="K604">
            <v>278.16000000000003</v>
          </cell>
        </row>
        <row r="605">
          <cell r="K605">
            <v>27.81</v>
          </cell>
        </row>
        <row r="606">
          <cell r="K606">
            <v>75.13</v>
          </cell>
        </row>
        <row r="607">
          <cell r="K607">
            <v>29.82</v>
          </cell>
        </row>
        <row r="608">
          <cell r="K608">
            <v>2.98</v>
          </cell>
        </row>
        <row r="609">
          <cell r="K609">
            <v>10.75</v>
          </cell>
        </row>
        <row r="610">
          <cell r="K610">
            <v>17.079999999999998</v>
          </cell>
        </row>
        <row r="611">
          <cell r="K611">
            <v>287.3</v>
          </cell>
        </row>
        <row r="612">
          <cell r="K612">
            <v>14.37</v>
          </cell>
        </row>
        <row r="613">
          <cell r="K613">
            <v>5.82</v>
          </cell>
        </row>
        <row r="614">
          <cell r="K614">
            <v>0.57999999999999996</v>
          </cell>
        </row>
        <row r="615">
          <cell r="K615">
            <v>27.05</v>
          </cell>
        </row>
        <row r="616">
          <cell r="K616">
            <v>9.5399999999999991</v>
          </cell>
        </row>
        <row r="617">
          <cell r="K617">
            <v>29.89</v>
          </cell>
        </row>
        <row r="618">
          <cell r="K618">
            <v>17.260000000000002</v>
          </cell>
        </row>
        <row r="619">
          <cell r="K619">
            <v>21.35</v>
          </cell>
        </row>
        <row r="620">
          <cell r="K620">
            <v>11.96</v>
          </cell>
        </row>
        <row r="621">
          <cell r="K621">
            <v>14.23</v>
          </cell>
        </row>
        <row r="622">
          <cell r="K622">
            <v>0.71</v>
          </cell>
        </row>
        <row r="623">
          <cell r="K623">
            <v>31.46</v>
          </cell>
        </row>
        <row r="624">
          <cell r="K624">
            <v>19.93</v>
          </cell>
        </row>
        <row r="625">
          <cell r="K625">
            <v>2.0299999999999998</v>
          </cell>
        </row>
        <row r="626">
          <cell r="K626">
            <v>0.2</v>
          </cell>
        </row>
        <row r="627">
          <cell r="K627">
            <v>4.0599999999999996</v>
          </cell>
        </row>
        <row r="628">
          <cell r="K628">
            <v>10.43</v>
          </cell>
        </row>
        <row r="629">
          <cell r="K629">
            <v>0.96</v>
          </cell>
        </row>
        <row r="630">
          <cell r="K630">
            <v>49.82</v>
          </cell>
        </row>
        <row r="631">
          <cell r="K631">
            <v>28.15</v>
          </cell>
        </row>
        <row r="632">
          <cell r="K632">
            <v>2.81</v>
          </cell>
        </row>
        <row r="633">
          <cell r="K633">
            <v>216.32</v>
          </cell>
        </row>
        <row r="634">
          <cell r="K634">
            <v>21.63</v>
          </cell>
        </row>
        <row r="635">
          <cell r="K635">
            <v>825.05</v>
          </cell>
        </row>
        <row r="636">
          <cell r="K636">
            <v>2915.54</v>
          </cell>
        </row>
        <row r="637">
          <cell r="K637">
            <v>77.790000000000006</v>
          </cell>
        </row>
        <row r="638">
          <cell r="K638">
            <v>3.49</v>
          </cell>
        </row>
        <row r="639">
          <cell r="K639">
            <v>23.2</v>
          </cell>
        </row>
        <row r="640">
          <cell r="K640">
            <v>371.85</v>
          </cell>
        </row>
        <row r="641">
          <cell r="K641">
            <v>39.549999999999997</v>
          </cell>
        </row>
        <row r="642">
          <cell r="K642">
            <v>41.14</v>
          </cell>
        </row>
        <row r="643">
          <cell r="K643">
            <v>27.18</v>
          </cell>
        </row>
        <row r="644">
          <cell r="K644">
            <v>2.72</v>
          </cell>
        </row>
        <row r="645">
          <cell r="K645">
            <v>204.26</v>
          </cell>
        </row>
        <row r="646">
          <cell r="K646">
            <v>8.3699999999999992</v>
          </cell>
        </row>
        <row r="647">
          <cell r="K647">
            <v>292.67</v>
          </cell>
        </row>
        <row r="648">
          <cell r="K648">
            <v>29.27</v>
          </cell>
        </row>
        <row r="649">
          <cell r="K649">
            <v>35.590000000000003</v>
          </cell>
        </row>
        <row r="650">
          <cell r="K650">
            <v>230.14</v>
          </cell>
        </row>
        <row r="651">
          <cell r="K651">
            <v>23.01</v>
          </cell>
        </row>
        <row r="652">
          <cell r="K652">
            <v>24.03</v>
          </cell>
        </row>
        <row r="653">
          <cell r="K653">
            <v>24.41</v>
          </cell>
        </row>
        <row r="654">
          <cell r="K654">
            <v>2.44</v>
          </cell>
        </row>
        <row r="655">
          <cell r="K655">
            <v>3016.69</v>
          </cell>
        </row>
        <row r="656">
          <cell r="K656">
            <v>245.02</v>
          </cell>
        </row>
        <row r="657">
          <cell r="K657">
            <v>19.22</v>
          </cell>
        </row>
        <row r="658">
          <cell r="K658">
            <v>715.54</v>
          </cell>
        </row>
        <row r="659">
          <cell r="K659">
            <v>16.73</v>
          </cell>
        </row>
        <row r="660">
          <cell r="K660">
            <v>8.5399999999999991</v>
          </cell>
        </row>
        <row r="661">
          <cell r="K661">
            <v>0.43</v>
          </cell>
        </row>
        <row r="662">
          <cell r="K662">
            <v>14.95</v>
          </cell>
        </row>
        <row r="663">
          <cell r="K663">
            <v>0.75</v>
          </cell>
        </row>
        <row r="664">
          <cell r="K664">
            <v>21.71</v>
          </cell>
        </row>
        <row r="665">
          <cell r="K665">
            <v>18.010000000000002</v>
          </cell>
        </row>
        <row r="666">
          <cell r="K666">
            <v>1.8</v>
          </cell>
        </row>
        <row r="667">
          <cell r="K667">
            <v>9.75</v>
          </cell>
        </row>
        <row r="668">
          <cell r="K668">
            <v>272.88</v>
          </cell>
        </row>
        <row r="669">
          <cell r="K669">
            <v>5.81</v>
          </cell>
        </row>
        <row r="670">
          <cell r="K670">
            <v>27.87</v>
          </cell>
        </row>
        <row r="671">
          <cell r="K671">
            <v>17.79</v>
          </cell>
        </row>
        <row r="672">
          <cell r="K672">
            <v>79.44</v>
          </cell>
        </row>
        <row r="673">
          <cell r="K673">
            <v>3.58</v>
          </cell>
        </row>
        <row r="674">
          <cell r="K674">
            <v>36.299999999999997</v>
          </cell>
        </row>
        <row r="675">
          <cell r="K675">
            <v>283.51</v>
          </cell>
        </row>
        <row r="676">
          <cell r="K676">
            <v>28.35</v>
          </cell>
        </row>
        <row r="677">
          <cell r="K677">
            <v>819.42</v>
          </cell>
        </row>
        <row r="678">
          <cell r="K678">
            <v>2689.18</v>
          </cell>
        </row>
        <row r="679">
          <cell r="K679">
            <v>171.52</v>
          </cell>
        </row>
        <row r="680">
          <cell r="K680">
            <v>209.38</v>
          </cell>
        </row>
        <row r="681">
          <cell r="K681">
            <v>8.6999999999999993</v>
          </cell>
        </row>
        <row r="682">
          <cell r="K682">
            <v>67.98</v>
          </cell>
        </row>
        <row r="683">
          <cell r="K683">
            <v>176.68</v>
          </cell>
        </row>
        <row r="684">
          <cell r="K684">
            <v>7.27</v>
          </cell>
        </row>
        <row r="685">
          <cell r="K685">
            <v>32.58</v>
          </cell>
        </row>
        <row r="686">
          <cell r="K686">
            <v>3.26</v>
          </cell>
        </row>
        <row r="687">
          <cell r="K687">
            <v>20.57</v>
          </cell>
        </row>
        <row r="688">
          <cell r="K688">
            <v>2.06</v>
          </cell>
        </row>
        <row r="689">
          <cell r="K689">
            <v>8.5399999999999991</v>
          </cell>
        </row>
        <row r="690">
          <cell r="K690">
            <v>295.26</v>
          </cell>
        </row>
        <row r="691">
          <cell r="K691">
            <v>29.53</v>
          </cell>
        </row>
        <row r="692">
          <cell r="K692">
            <v>28.75</v>
          </cell>
        </row>
        <row r="693">
          <cell r="K693">
            <v>253.85</v>
          </cell>
        </row>
        <row r="694">
          <cell r="K694">
            <v>25.39</v>
          </cell>
        </row>
        <row r="695">
          <cell r="K695">
            <v>59.32</v>
          </cell>
        </row>
        <row r="696">
          <cell r="K696">
            <v>14.23</v>
          </cell>
        </row>
        <row r="697">
          <cell r="K697">
            <v>35.590000000000003</v>
          </cell>
        </row>
        <row r="698">
          <cell r="K698">
            <v>14.23</v>
          </cell>
        </row>
        <row r="699">
          <cell r="K699">
            <v>11.86</v>
          </cell>
        </row>
        <row r="700">
          <cell r="K700">
            <v>0.59</v>
          </cell>
        </row>
        <row r="701">
          <cell r="K701">
            <v>169.67</v>
          </cell>
        </row>
        <row r="702">
          <cell r="K702">
            <v>16.97</v>
          </cell>
        </row>
        <row r="703">
          <cell r="K703">
            <v>6.33</v>
          </cell>
        </row>
        <row r="704">
          <cell r="K704">
            <v>67.900000000000006</v>
          </cell>
        </row>
        <row r="705">
          <cell r="K705">
            <v>4.3099999999999996</v>
          </cell>
        </row>
        <row r="706">
          <cell r="K706">
            <v>227.4</v>
          </cell>
        </row>
        <row r="707">
          <cell r="K707">
            <v>22.74</v>
          </cell>
        </row>
        <row r="708">
          <cell r="K708">
            <v>120.65</v>
          </cell>
        </row>
        <row r="709">
          <cell r="K709">
            <v>4.4800000000000004</v>
          </cell>
        </row>
        <row r="710">
          <cell r="K710">
            <v>30.04</v>
          </cell>
        </row>
        <row r="711">
          <cell r="K711">
            <v>298.16000000000003</v>
          </cell>
        </row>
        <row r="712">
          <cell r="K712">
            <v>29.82</v>
          </cell>
        </row>
        <row r="713">
          <cell r="K713">
            <v>48.49</v>
          </cell>
        </row>
        <row r="714">
          <cell r="K714">
            <v>382.36</v>
          </cell>
        </row>
        <row r="715">
          <cell r="K715">
            <v>38.24</v>
          </cell>
        </row>
        <row r="716">
          <cell r="K716">
            <v>9.67</v>
          </cell>
        </row>
        <row r="717">
          <cell r="K717">
            <v>0.97</v>
          </cell>
        </row>
        <row r="718">
          <cell r="K718">
            <v>55.94</v>
          </cell>
        </row>
        <row r="719">
          <cell r="K719">
            <v>2.9</v>
          </cell>
        </row>
        <row r="720">
          <cell r="K720">
            <v>25.27</v>
          </cell>
        </row>
        <row r="721">
          <cell r="K721">
            <v>21.49</v>
          </cell>
        </row>
        <row r="722">
          <cell r="K722">
            <v>2.15</v>
          </cell>
        </row>
        <row r="723">
          <cell r="K723">
            <v>18.43</v>
          </cell>
        </row>
        <row r="724">
          <cell r="K724">
            <v>4.2699999999999996</v>
          </cell>
        </row>
        <row r="725">
          <cell r="K725">
            <v>7.82</v>
          </cell>
        </row>
        <row r="726">
          <cell r="K726">
            <v>0.72</v>
          </cell>
        </row>
        <row r="727">
          <cell r="K727">
            <v>13.24</v>
          </cell>
        </row>
        <row r="728">
          <cell r="K728">
            <v>2741.73</v>
          </cell>
        </row>
        <row r="729">
          <cell r="K729">
            <v>826.31</v>
          </cell>
        </row>
        <row r="730">
          <cell r="K730">
            <v>40.36</v>
          </cell>
        </row>
        <row r="731">
          <cell r="K731">
            <v>243.32</v>
          </cell>
        </row>
        <row r="732">
          <cell r="K732">
            <v>180.04</v>
          </cell>
        </row>
        <row r="733">
          <cell r="K733">
            <v>42.34</v>
          </cell>
        </row>
        <row r="734">
          <cell r="K734">
            <v>21.82</v>
          </cell>
        </row>
        <row r="735">
          <cell r="K735">
            <v>1.0900000000000001</v>
          </cell>
        </row>
        <row r="736">
          <cell r="K736">
            <v>310.45</v>
          </cell>
        </row>
        <row r="737">
          <cell r="K737">
            <v>31.04</v>
          </cell>
        </row>
        <row r="738">
          <cell r="K738">
            <v>58.36</v>
          </cell>
        </row>
        <row r="739">
          <cell r="K739">
            <v>8.93</v>
          </cell>
        </row>
        <row r="740">
          <cell r="K740">
            <v>13.36</v>
          </cell>
        </row>
        <row r="741">
          <cell r="K741">
            <v>1.23</v>
          </cell>
        </row>
        <row r="742">
          <cell r="K742">
            <v>15.66</v>
          </cell>
        </row>
        <row r="743">
          <cell r="K743">
            <v>2.14</v>
          </cell>
        </row>
        <row r="744">
          <cell r="K744">
            <v>157.65</v>
          </cell>
        </row>
        <row r="745">
          <cell r="K745">
            <v>14.23</v>
          </cell>
        </row>
        <row r="746">
          <cell r="K746">
            <v>29.07</v>
          </cell>
        </row>
        <row r="747">
          <cell r="K747">
            <v>171.52</v>
          </cell>
        </row>
        <row r="748">
          <cell r="K748">
            <v>47.45</v>
          </cell>
        </row>
        <row r="749">
          <cell r="K749">
            <v>4.75</v>
          </cell>
        </row>
        <row r="750">
          <cell r="K750">
            <v>114.83</v>
          </cell>
        </row>
        <row r="751">
          <cell r="K751">
            <v>300.75</v>
          </cell>
        </row>
        <row r="752">
          <cell r="K752">
            <v>174.16</v>
          </cell>
        </row>
        <row r="753">
          <cell r="K753">
            <v>330.25</v>
          </cell>
        </row>
        <row r="754">
          <cell r="K754">
            <v>49.47</v>
          </cell>
        </row>
        <row r="755">
          <cell r="K755">
            <v>312.14</v>
          </cell>
        </row>
        <row r="756">
          <cell r="K756">
            <v>49.28</v>
          </cell>
        </row>
        <row r="757">
          <cell r="K757">
            <v>207515</v>
          </cell>
        </row>
        <row r="758">
          <cell r="K758">
            <v>68915</v>
          </cell>
        </row>
        <row r="759">
          <cell r="K759">
            <v>6709.98</v>
          </cell>
        </row>
        <row r="760">
          <cell r="K760">
            <v>451.24</v>
          </cell>
        </row>
        <row r="761">
          <cell r="K761">
            <v>4.54</v>
          </cell>
        </row>
        <row r="762">
          <cell r="K762">
            <v>0.45</v>
          </cell>
        </row>
        <row r="763">
          <cell r="K763">
            <v>4.55</v>
          </cell>
        </row>
        <row r="764">
          <cell r="K764">
            <v>0.45</v>
          </cell>
        </row>
        <row r="765">
          <cell r="K765">
            <v>5.78</v>
          </cell>
        </row>
        <row r="766">
          <cell r="K766">
            <v>0.64</v>
          </cell>
        </row>
        <row r="767">
          <cell r="K767">
            <v>801.77</v>
          </cell>
        </row>
        <row r="768">
          <cell r="K768">
            <v>1.46</v>
          </cell>
        </row>
        <row r="769">
          <cell r="K769">
            <v>0.15</v>
          </cell>
        </row>
        <row r="770">
          <cell r="K770">
            <v>3843.42</v>
          </cell>
        </row>
        <row r="771">
          <cell r="K771">
            <v>6.99</v>
          </cell>
        </row>
        <row r="772">
          <cell r="K772">
            <v>0.7</v>
          </cell>
        </row>
        <row r="773">
          <cell r="K773">
            <v>1423.49</v>
          </cell>
        </row>
        <row r="774">
          <cell r="K774">
            <v>1423.49</v>
          </cell>
        </row>
        <row r="775">
          <cell r="K775">
            <v>1071.95</v>
          </cell>
        </row>
        <row r="776">
          <cell r="K776">
            <v>14.38</v>
          </cell>
        </row>
        <row r="777">
          <cell r="K777">
            <v>45.49</v>
          </cell>
        </row>
        <row r="778">
          <cell r="K778">
            <v>4.55</v>
          </cell>
        </row>
        <row r="779">
          <cell r="K779">
            <v>45.49</v>
          </cell>
        </row>
        <row r="780">
          <cell r="K780">
            <v>4.55</v>
          </cell>
        </row>
        <row r="781">
          <cell r="K781">
            <v>2104.98</v>
          </cell>
        </row>
        <row r="782">
          <cell r="K782">
            <v>7117.44</v>
          </cell>
        </row>
        <row r="783">
          <cell r="K783">
            <v>5.84</v>
          </cell>
        </row>
        <row r="784">
          <cell r="K784">
            <v>0.57999999999999996</v>
          </cell>
        </row>
        <row r="785">
          <cell r="K785">
            <v>4.55</v>
          </cell>
        </row>
        <row r="786">
          <cell r="K786">
            <v>0.45</v>
          </cell>
        </row>
        <row r="787">
          <cell r="K787">
            <v>5.84</v>
          </cell>
        </row>
        <row r="788">
          <cell r="K788">
            <v>0.57999999999999996</v>
          </cell>
        </row>
        <row r="789">
          <cell r="K789">
            <v>4.55</v>
          </cell>
        </row>
        <row r="790">
          <cell r="K790">
            <v>0.45</v>
          </cell>
        </row>
        <row r="791">
          <cell r="K791">
            <v>1094.43</v>
          </cell>
        </row>
        <row r="792">
          <cell r="K792">
            <v>801.99</v>
          </cell>
        </row>
        <row r="793">
          <cell r="K793">
            <v>1.46</v>
          </cell>
        </row>
        <row r="794">
          <cell r="K794">
            <v>0.15</v>
          </cell>
        </row>
        <row r="795">
          <cell r="K795">
            <v>17.260000000000002</v>
          </cell>
        </row>
        <row r="796">
          <cell r="K796">
            <v>11496.6</v>
          </cell>
        </row>
        <row r="797">
          <cell r="K797">
            <v>5.85</v>
          </cell>
        </row>
        <row r="798">
          <cell r="K798">
            <v>0.57999999999999996</v>
          </cell>
        </row>
        <row r="799">
          <cell r="K799">
            <v>4731.28</v>
          </cell>
        </row>
        <row r="800">
          <cell r="K800">
            <v>19549.2</v>
          </cell>
        </row>
        <row r="801">
          <cell r="K801">
            <v>3558.72</v>
          </cell>
        </row>
        <row r="802">
          <cell r="K802">
            <v>2278.1799999999998</v>
          </cell>
        </row>
        <row r="803">
          <cell r="K803">
            <v>3558.72</v>
          </cell>
        </row>
        <row r="804">
          <cell r="K804">
            <v>6.47</v>
          </cell>
        </row>
        <row r="805">
          <cell r="K805">
            <v>0.65</v>
          </cell>
        </row>
        <row r="806">
          <cell r="K806">
            <v>805.71</v>
          </cell>
        </row>
        <row r="807">
          <cell r="K807">
            <v>1.46</v>
          </cell>
        </row>
        <row r="808">
          <cell r="K808">
            <v>0.15</v>
          </cell>
        </row>
        <row r="809">
          <cell r="K809">
            <v>146.16999999999999</v>
          </cell>
        </row>
        <row r="810">
          <cell r="K810">
            <v>728.75</v>
          </cell>
        </row>
        <row r="811">
          <cell r="K811">
            <v>4.5599999999999996</v>
          </cell>
        </row>
        <row r="812">
          <cell r="K812">
            <v>0.46</v>
          </cell>
        </row>
        <row r="813">
          <cell r="K813">
            <v>621.62</v>
          </cell>
        </row>
        <row r="814">
          <cell r="K814">
            <v>4.5599999999999996</v>
          </cell>
        </row>
        <row r="815">
          <cell r="K815">
            <v>0.46</v>
          </cell>
        </row>
        <row r="816">
          <cell r="K816">
            <v>647.27</v>
          </cell>
        </row>
        <row r="817">
          <cell r="K817">
            <v>4.5599999999999996</v>
          </cell>
        </row>
        <row r="818">
          <cell r="K818">
            <v>0.46</v>
          </cell>
        </row>
        <row r="819">
          <cell r="K819">
            <v>1124.07</v>
          </cell>
        </row>
        <row r="820">
          <cell r="K820">
            <v>4.5599999999999996</v>
          </cell>
        </row>
        <row r="821">
          <cell r="K821">
            <v>0.46</v>
          </cell>
        </row>
        <row r="822">
          <cell r="K822">
            <v>4019.93</v>
          </cell>
        </row>
        <row r="823">
          <cell r="K823">
            <v>7.31</v>
          </cell>
        </row>
        <row r="824">
          <cell r="K824">
            <v>0.73</v>
          </cell>
        </row>
        <row r="825">
          <cell r="K825">
            <v>4019.93</v>
          </cell>
        </row>
        <row r="826">
          <cell r="K826">
            <v>7.31</v>
          </cell>
        </row>
        <row r="827">
          <cell r="K827">
            <v>0.73</v>
          </cell>
        </row>
        <row r="828">
          <cell r="K828">
            <v>1597.86</v>
          </cell>
        </row>
        <row r="829">
          <cell r="K829">
            <v>4.5599999999999996</v>
          </cell>
        </row>
        <row r="830">
          <cell r="K830">
            <v>0.46</v>
          </cell>
        </row>
        <row r="831">
          <cell r="K831">
            <v>1205.98</v>
          </cell>
        </row>
        <row r="832">
          <cell r="K832">
            <v>2.19</v>
          </cell>
        </row>
        <row r="833">
          <cell r="K833">
            <v>0.22</v>
          </cell>
        </row>
        <row r="834">
          <cell r="K834">
            <v>1205.98</v>
          </cell>
        </row>
        <row r="835">
          <cell r="K835">
            <v>2.19</v>
          </cell>
        </row>
        <row r="836">
          <cell r="K836">
            <v>0.22</v>
          </cell>
        </row>
        <row r="837">
          <cell r="K837">
            <v>7117.44</v>
          </cell>
        </row>
        <row r="838">
          <cell r="K838">
            <v>3558.72</v>
          </cell>
        </row>
        <row r="839">
          <cell r="K839">
            <v>6.47</v>
          </cell>
        </row>
        <row r="840">
          <cell r="K840">
            <v>0.65</v>
          </cell>
        </row>
        <row r="841">
          <cell r="K841">
            <v>819.42</v>
          </cell>
        </row>
        <row r="842">
          <cell r="K842">
            <v>1.49</v>
          </cell>
        </row>
        <row r="843">
          <cell r="K843">
            <v>0.15</v>
          </cell>
        </row>
        <row r="844">
          <cell r="K844">
            <v>8813.11</v>
          </cell>
        </row>
        <row r="845">
          <cell r="K845">
            <v>3558.72</v>
          </cell>
        </row>
        <row r="846">
          <cell r="K846">
            <v>6.47</v>
          </cell>
        </row>
        <row r="847">
          <cell r="K847">
            <v>0.65</v>
          </cell>
        </row>
        <row r="848">
          <cell r="K848">
            <v>826.31</v>
          </cell>
        </row>
        <row r="849">
          <cell r="K849">
            <v>1.5</v>
          </cell>
        </row>
        <row r="850">
          <cell r="K850">
            <v>0.15</v>
          </cell>
        </row>
        <row r="851">
          <cell r="K851">
            <v>33166.89</v>
          </cell>
        </row>
        <row r="852">
          <cell r="K852">
            <v>6435.43</v>
          </cell>
        </row>
        <row r="853">
          <cell r="K853">
            <v>22074.720000000001</v>
          </cell>
        </row>
        <row r="854">
          <cell r="K854">
            <v>5118.2299999999996</v>
          </cell>
        </row>
        <row r="855">
          <cell r="K855">
            <v>24256.38</v>
          </cell>
        </row>
        <row r="856">
          <cell r="K856">
            <v>497.93</v>
          </cell>
        </row>
        <row r="857">
          <cell r="K857">
            <v>4491.5200000000004</v>
          </cell>
        </row>
        <row r="858">
          <cell r="K858">
            <v>38745.93</v>
          </cell>
        </row>
        <row r="859">
          <cell r="K859">
            <v>3300.67</v>
          </cell>
        </row>
        <row r="860">
          <cell r="K860">
            <v>428</v>
          </cell>
        </row>
        <row r="861">
          <cell r="K861">
            <v>2393.89</v>
          </cell>
        </row>
        <row r="862">
          <cell r="K862">
            <v>599.83000000000004</v>
          </cell>
        </row>
        <row r="863">
          <cell r="K863">
            <v>7226.48</v>
          </cell>
        </row>
        <row r="864">
          <cell r="K864">
            <v>5582.2</v>
          </cell>
        </row>
        <row r="865">
          <cell r="K865">
            <v>13209.75</v>
          </cell>
        </row>
        <row r="866">
          <cell r="K866">
            <v>21061</v>
          </cell>
        </row>
        <row r="867">
          <cell r="K867">
            <v>275</v>
          </cell>
        </row>
        <row r="868">
          <cell r="K868">
            <v>608.64</v>
          </cell>
        </row>
        <row r="869">
          <cell r="K869">
            <v>652.02</v>
          </cell>
        </row>
        <row r="870">
          <cell r="K870">
            <v>1216.33</v>
          </cell>
        </row>
        <row r="871">
          <cell r="K871">
            <v>20603.88</v>
          </cell>
        </row>
        <row r="872">
          <cell r="K872">
            <v>976.38</v>
          </cell>
        </row>
        <row r="873">
          <cell r="K873">
            <v>2050.39</v>
          </cell>
        </row>
        <row r="874">
          <cell r="K874">
            <v>5582.2</v>
          </cell>
        </row>
        <row r="875">
          <cell r="K875">
            <v>433.5</v>
          </cell>
        </row>
        <row r="876">
          <cell r="K876">
            <v>301.95</v>
          </cell>
        </row>
        <row r="877">
          <cell r="K877">
            <v>38913.9</v>
          </cell>
        </row>
        <row r="878">
          <cell r="K878">
            <v>21358.26</v>
          </cell>
        </row>
        <row r="879">
          <cell r="K879">
            <v>412.54</v>
          </cell>
        </row>
        <row r="880">
          <cell r="K880">
            <v>22351.57</v>
          </cell>
        </row>
        <row r="881">
          <cell r="K881">
            <v>2853.46</v>
          </cell>
        </row>
        <row r="882">
          <cell r="K882">
            <v>2060.39</v>
          </cell>
        </row>
        <row r="884">
          <cell r="K884">
            <v>178.07999999999998</v>
          </cell>
        </row>
        <row r="885">
          <cell r="K885">
            <v>17.8</v>
          </cell>
        </row>
        <row r="886">
          <cell r="K886">
            <v>2858.92</v>
          </cell>
        </row>
        <row r="887">
          <cell r="K887">
            <v>285.89</v>
          </cell>
        </row>
        <row r="888">
          <cell r="K888">
            <v>1260</v>
          </cell>
        </row>
        <row r="889">
          <cell r="K889">
            <v>126</v>
          </cell>
        </row>
        <row r="890">
          <cell r="K890">
            <v>394.4</v>
          </cell>
        </row>
        <row r="891">
          <cell r="K891">
            <v>39.44</v>
          </cell>
        </row>
        <row r="892">
          <cell r="K892">
            <v>2734.64</v>
          </cell>
        </row>
        <row r="893">
          <cell r="K893">
            <v>273.45999999999998</v>
          </cell>
        </row>
        <row r="894">
          <cell r="K894">
            <v>2858.92</v>
          </cell>
        </row>
        <row r="895">
          <cell r="K895">
            <v>285.89</v>
          </cell>
        </row>
        <row r="896">
          <cell r="K896">
            <v>100</v>
          </cell>
        </row>
        <row r="897">
          <cell r="K897">
            <v>10</v>
          </cell>
        </row>
        <row r="898">
          <cell r="K898">
            <v>9.23</v>
          </cell>
        </row>
        <row r="899">
          <cell r="K899">
            <v>0.92</v>
          </cell>
        </row>
        <row r="900">
          <cell r="K900">
            <v>608.79999999999995</v>
          </cell>
        </row>
        <row r="901">
          <cell r="K901">
            <v>60.88</v>
          </cell>
        </row>
        <row r="902">
          <cell r="K902">
            <v>4443.43</v>
          </cell>
        </row>
        <row r="903">
          <cell r="K903">
            <v>444.34</v>
          </cell>
        </row>
        <row r="904">
          <cell r="K904">
            <v>560.14</v>
          </cell>
        </row>
        <row r="905">
          <cell r="K905">
            <v>56.01</v>
          </cell>
        </row>
        <row r="906">
          <cell r="K906">
            <v>93.6</v>
          </cell>
        </row>
        <row r="907">
          <cell r="K907">
            <v>9.36</v>
          </cell>
        </row>
        <row r="908">
          <cell r="K908">
            <v>187.2</v>
          </cell>
        </row>
        <row r="909">
          <cell r="K909">
            <v>18.72</v>
          </cell>
        </row>
        <row r="910">
          <cell r="K910">
            <v>605.57000000000005</v>
          </cell>
        </row>
        <row r="911">
          <cell r="K911">
            <v>60.56</v>
          </cell>
        </row>
        <row r="912">
          <cell r="K912">
            <v>187.2</v>
          </cell>
        </row>
        <row r="913">
          <cell r="K913">
            <v>18.72</v>
          </cell>
        </row>
        <row r="914">
          <cell r="K914">
            <v>93.6</v>
          </cell>
        </row>
        <row r="915">
          <cell r="K915">
            <v>9.36</v>
          </cell>
        </row>
        <row r="916">
          <cell r="K916">
            <v>1429.46</v>
          </cell>
        </row>
        <row r="917">
          <cell r="K917">
            <v>142.94999999999999</v>
          </cell>
        </row>
        <row r="918">
          <cell r="K918">
            <v>714.73</v>
          </cell>
        </row>
        <row r="919">
          <cell r="K919">
            <v>71.47</v>
          </cell>
        </row>
        <row r="920">
          <cell r="K920">
            <v>93.6</v>
          </cell>
        </row>
        <row r="921">
          <cell r="K921">
            <v>9.36</v>
          </cell>
        </row>
        <row r="922">
          <cell r="K922">
            <v>93.6</v>
          </cell>
        </row>
        <row r="923">
          <cell r="K923">
            <v>9.36</v>
          </cell>
        </row>
        <row r="924">
          <cell r="K924">
            <v>187.2</v>
          </cell>
        </row>
        <row r="925">
          <cell r="K925">
            <v>18.72</v>
          </cell>
        </row>
        <row r="926">
          <cell r="K926">
            <v>187.2</v>
          </cell>
        </row>
        <row r="927">
          <cell r="K927">
            <v>18.72</v>
          </cell>
        </row>
        <row r="928">
          <cell r="K928">
            <v>93.6</v>
          </cell>
        </row>
        <row r="929">
          <cell r="K929">
            <v>9.36</v>
          </cell>
        </row>
        <row r="930">
          <cell r="K930">
            <v>93.6</v>
          </cell>
        </row>
        <row r="931">
          <cell r="K931">
            <v>9.36</v>
          </cell>
        </row>
        <row r="932">
          <cell r="K932">
            <v>187.2</v>
          </cell>
        </row>
        <row r="933">
          <cell r="K933">
            <v>18.72</v>
          </cell>
        </row>
        <row r="934">
          <cell r="K934">
            <v>1999.2</v>
          </cell>
        </row>
        <row r="935">
          <cell r="K935">
            <v>199.92</v>
          </cell>
        </row>
        <row r="936">
          <cell r="K936">
            <v>5670</v>
          </cell>
        </row>
        <row r="937">
          <cell r="K937">
            <v>567</v>
          </cell>
        </row>
        <row r="938">
          <cell r="K938">
            <v>1909</v>
          </cell>
        </row>
        <row r="939">
          <cell r="K939">
            <v>190.9</v>
          </cell>
        </row>
        <row r="940">
          <cell r="K940">
            <v>1623.4</v>
          </cell>
        </row>
        <row r="941">
          <cell r="K941">
            <v>162.34</v>
          </cell>
        </row>
        <row r="942">
          <cell r="K942">
            <v>128.76</v>
          </cell>
        </row>
        <row r="943">
          <cell r="K943">
            <v>12.88</v>
          </cell>
        </row>
        <row r="944">
          <cell r="K944">
            <v>1028.5999999999999</v>
          </cell>
        </row>
        <row r="945">
          <cell r="K945">
            <v>102.86</v>
          </cell>
        </row>
        <row r="946">
          <cell r="K946">
            <v>1014.62</v>
          </cell>
        </row>
        <row r="947">
          <cell r="K947">
            <v>101.46</v>
          </cell>
        </row>
        <row r="948">
          <cell r="K948">
            <v>294</v>
          </cell>
        </row>
        <row r="949">
          <cell r="K949">
            <v>29.4</v>
          </cell>
        </row>
        <row r="950">
          <cell r="K950">
            <v>2207.8000000000002</v>
          </cell>
        </row>
        <row r="951">
          <cell r="K951">
            <v>220.78</v>
          </cell>
        </row>
        <row r="952">
          <cell r="K952">
            <v>1569.86</v>
          </cell>
        </row>
        <row r="953">
          <cell r="K953">
            <v>156.99</v>
          </cell>
        </row>
        <row r="954">
          <cell r="K954">
            <v>462.84</v>
          </cell>
        </row>
        <row r="955">
          <cell r="K955">
            <v>46.28</v>
          </cell>
        </row>
        <row r="956">
          <cell r="K956">
            <v>917.28</v>
          </cell>
        </row>
        <row r="957">
          <cell r="K957">
            <v>91.73</v>
          </cell>
        </row>
        <row r="958">
          <cell r="K958">
            <v>1572.48</v>
          </cell>
        </row>
        <row r="959">
          <cell r="K959">
            <v>157.25</v>
          </cell>
        </row>
        <row r="960">
          <cell r="K960">
            <v>1572.48</v>
          </cell>
        </row>
        <row r="961">
          <cell r="K961">
            <v>157.25</v>
          </cell>
        </row>
        <row r="962">
          <cell r="K962">
            <v>1572.48</v>
          </cell>
        </row>
        <row r="963">
          <cell r="K963">
            <v>157.25</v>
          </cell>
        </row>
        <row r="964">
          <cell r="K964">
            <v>200</v>
          </cell>
        </row>
        <row r="965">
          <cell r="K965">
            <v>20</v>
          </cell>
        </row>
        <row r="966">
          <cell r="K966">
            <v>2031.2</v>
          </cell>
        </row>
        <row r="967">
          <cell r="K967">
            <v>203.12</v>
          </cell>
        </row>
        <row r="968">
          <cell r="K968">
            <v>1681.47</v>
          </cell>
        </row>
        <row r="969">
          <cell r="K969">
            <v>168.15</v>
          </cell>
        </row>
        <row r="970">
          <cell r="K970">
            <v>2447.2399999999998</v>
          </cell>
        </row>
        <row r="971">
          <cell r="K971">
            <v>244.72</v>
          </cell>
        </row>
        <row r="972">
          <cell r="K972">
            <v>1179.3599999999999</v>
          </cell>
        </row>
        <row r="973">
          <cell r="K973">
            <v>117.94</v>
          </cell>
        </row>
        <row r="974">
          <cell r="K974">
            <v>1572.48</v>
          </cell>
        </row>
        <row r="975">
          <cell r="K975">
            <v>157.25</v>
          </cell>
        </row>
        <row r="976">
          <cell r="K976">
            <v>197.82</v>
          </cell>
        </row>
        <row r="977">
          <cell r="K977">
            <v>19.78</v>
          </cell>
        </row>
        <row r="978">
          <cell r="K978">
            <v>247.28</v>
          </cell>
        </row>
        <row r="979">
          <cell r="K979">
            <v>24.73</v>
          </cell>
        </row>
        <row r="980">
          <cell r="K980">
            <v>1598.02</v>
          </cell>
        </row>
        <row r="981">
          <cell r="K981">
            <v>159.80000000000001</v>
          </cell>
        </row>
        <row r="982">
          <cell r="K982">
            <v>3871.33</v>
          </cell>
        </row>
        <row r="983">
          <cell r="K983">
            <v>387.13</v>
          </cell>
        </row>
        <row r="984">
          <cell r="K984">
            <v>1065.22</v>
          </cell>
        </row>
        <row r="985">
          <cell r="K985">
            <v>106.52</v>
          </cell>
        </row>
        <row r="986">
          <cell r="K986">
            <v>1289.1400000000001</v>
          </cell>
        </row>
        <row r="987">
          <cell r="K987">
            <v>128.91</v>
          </cell>
        </row>
        <row r="988">
          <cell r="K988">
            <v>583.59</v>
          </cell>
        </row>
        <row r="989">
          <cell r="K989">
            <v>58.36</v>
          </cell>
        </row>
        <row r="990">
          <cell r="K990">
            <v>837.1</v>
          </cell>
        </row>
        <row r="991">
          <cell r="K991">
            <v>83.71</v>
          </cell>
        </row>
        <row r="992">
          <cell r="K992">
            <v>1236.3800000000001</v>
          </cell>
        </row>
        <row r="993">
          <cell r="K993">
            <v>123.68</v>
          </cell>
        </row>
        <row r="994">
          <cell r="K994">
            <v>1978.2</v>
          </cell>
        </row>
        <row r="995">
          <cell r="K995">
            <v>197.82</v>
          </cell>
        </row>
        <row r="996">
          <cell r="K996">
            <v>1623.4</v>
          </cell>
        </row>
        <row r="997">
          <cell r="K997">
            <v>162.34</v>
          </cell>
        </row>
        <row r="998">
          <cell r="K998">
            <v>1285.83</v>
          </cell>
        </row>
        <row r="999">
          <cell r="K999">
            <v>128.58000000000001</v>
          </cell>
        </row>
        <row r="1000">
          <cell r="K1000">
            <v>2534.5700000000002</v>
          </cell>
        </row>
        <row r="1001">
          <cell r="K1001">
            <v>253.46</v>
          </cell>
        </row>
        <row r="1002">
          <cell r="K1002">
            <v>1623.4</v>
          </cell>
        </row>
        <row r="1003">
          <cell r="K1003">
            <v>162.34</v>
          </cell>
        </row>
        <row r="1004">
          <cell r="K1004">
            <v>1572.48</v>
          </cell>
        </row>
        <row r="1005">
          <cell r="K1005">
            <v>157.25</v>
          </cell>
        </row>
        <row r="1006">
          <cell r="K1006">
            <v>1623.4</v>
          </cell>
        </row>
        <row r="1007">
          <cell r="K1007">
            <v>162.34</v>
          </cell>
        </row>
        <row r="1008">
          <cell r="K1008">
            <v>640.08000000000004</v>
          </cell>
        </row>
        <row r="1009">
          <cell r="K1009">
            <v>64.010000000000005</v>
          </cell>
        </row>
        <row r="1010">
          <cell r="K1010">
            <v>494.55</v>
          </cell>
        </row>
        <row r="1011">
          <cell r="K1011">
            <v>49.46</v>
          </cell>
        </row>
        <row r="1012">
          <cell r="K1012">
            <v>494.55</v>
          </cell>
        </row>
        <row r="1013">
          <cell r="K1013">
            <v>49.46</v>
          </cell>
        </row>
        <row r="1014">
          <cell r="K1014">
            <v>1623.4</v>
          </cell>
        </row>
        <row r="1015">
          <cell r="K1015">
            <v>162.34</v>
          </cell>
        </row>
        <row r="1016">
          <cell r="K1016">
            <v>1623.4</v>
          </cell>
        </row>
        <row r="1017">
          <cell r="K1017">
            <v>162.34</v>
          </cell>
        </row>
        <row r="1018">
          <cell r="K1018">
            <v>1236.3800000000001</v>
          </cell>
        </row>
        <row r="1019">
          <cell r="K1019">
            <v>123.64</v>
          </cell>
        </row>
        <row r="1020">
          <cell r="K1020">
            <v>1623.4</v>
          </cell>
        </row>
        <row r="1021">
          <cell r="K1021">
            <v>162.34</v>
          </cell>
        </row>
        <row r="1022">
          <cell r="K1022">
            <v>1353</v>
          </cell>
        </row>
        <row r="1023">
          <cell r="K1023">
            <v>135.30000000000001</v>
          </cell>
        </row>
        <row r="1024">
          <cell r="K1024">
            <v>1691.32</v>
          </cell>
        </row>
        <row r="1025">
          <cell r="K1025">
            <v>169.13</v>
          </cell>
        </row>
        <row r="1026">
          <cell r="K1026">
            <v>2173.25</v>
          </cell>
        </row>
        <row r="1027">
          <cell r="K1027">
            <v>217.33</v>
          </cell>
        </row>
        <row r="1028">
          <cell r="K1028">
            <v>1414.8</v>
          </cell>
        </row>
        <row r="1029">
          <cell r="K1029">
            <v>141.47999999999999</v>
          </cell>
        </row>
        <row r="1030">
          <cell r="K1030">
            <v>476.51</v>
          </cell>
        </row>
        <row r="1031">
          <cell r="K1031">
            <v>47.65</v>
          </cell>
        </row>
        <row r="1032">
          <cell r="K1032">
            <v>15.45</v>
          </cell>
        </row>
        <row r="1033">
          <cell r="K1033">
            <v>1.55</v>
          </cell>
        </row>
        <row r="1034">
          <cell r="K1034">
            <v>7.73</v>
          </cell>
        </row>
        <row r="1035">
          <cell r="K1035">
            <v>0.77</v>
          </cell>
        </row>
        <row r="1036">
          <cell r="K1036">
            <v>3267.5</v>
          </cell>
        </row>
        <row r="1037">
          <cell r="K1037">
            <v>326.75</v>
          </cell>
        </row>
        <row r="1038">
          <cell r="K1038">
            <v>218.18</v>
          </cell>
        </row>
        <row r="1039">
          <cell r="K1039">
            <v>21.82</v>
          </cell>
        </row>
        <row r="1040">
          <cell r="K1040">
            <v>2674.91</v>
          </cell>
        </row>
        <row r="1041">
          <cell r="K1041">
            <v>267.49</v>
          </cell>
        </row>
        <row r="1042">
          <cell r="K1042">
            <v>1890</v>
          </cell>
        </row>
        <row r="1043">
          <cell r="K1043">
            <v>189</v>
          </cell>
        </row>
        <row r="1044">
          <cell r="K1044">
            <v>630</v>
          </cell>
        </row>
        <row r="1045">
          <cell r="K1045">
            <v>63</v>
          </cell>
        </row>
        <row r="1046">
          <cell r="K1046">
            <v>1727.27</v>
          </cell>
        </row>
        <row r="1047">
          <cell r="K1047">
            <v>172.73</v>
          </cell>
        </row>
        <row r="1048">
          <cell r="K1048">
            <v>307048.36</v>
          </cell>
        </row>
        <row r="1049">
          <cell r="K1049">
            <v>6724.38</v>
          </cell>
        </row>
        <row r="1050">
          <cell r="K1050">
            <v>53702.19</v>
          </cell>
        </row>
        <row r="1051">
          <cell r="K1051">
            <v>8423.02</v>
          </cell>
        </row>
        <row r="1052">
          <cell r="K1052">
            <v>27645</v>
          </cell>
        </row>
        <row r="1053">
          <cell r="K1053">
            <v>61604.68</v>
          </cell>
        </row>
        <row r="1054">
          <cell r="K1054">
            <v>7533.13</v>
          </cell>
        </row>
        <row r="1056">
          <cell r="K1056">
            <v>24727.06</v>
          </cell>
        </row>
        <row r="1057">
          <cell r="K1057">
            <v>5999</v>
          </cell>
        </row>
        <row r="1058">
          <cell r="K1058">
            <v>9317.76</v>
          </cell>
        </row>
        <row r="1059">
          <cell r="K1059">
            <v>9600</v>
          </cell>
        </row>
        <row r="1060">
          <cell r="K1060">
            <v>26813.11</v>
          </cell>
        </row>
        <row r="1061">
          <cell r="K1061">
            <v>101351.31</v>
          </cell>
        </row>
        <row r="1062">
          <cell r="K1062">
            <v>43600.62</v>
          </cell>
        </row>
        <row r="1063">
          <cell r="K1063">
            <v>128247.76</v>
          </cell>
        </row>
        <row r="1064">
          <cell r="K1064">
            <v>7533.13</v>
          </cell>
        </row>
        <row r="1065">
          <cell r="K1065">
            <v>18917.759999999998</v>
          </cell>
        </row>
        <row r="1066">
          <cell r="K1066">
            <v>1124.24</v>
          </cell>
        </row>
        <row r="1067">
          <cell r="K1067">
            <v>2446.2800000000002</v>
          </cell>
        </row>
        <row r="1068">
          <cell r="K1068">
            <v>296.82</v>
          </cell>
        </row>
        <row r="1069">
          <cell r="K1069">
            <v>923.31</v>
          </cell>
        </row>
        <row r="1070">
          <cell r="K1070">
            <v>159173</v>
          </cell>
        </row>
        <row r="1071">
          <cell r="K1071">
            <v>30726.06</v>
          </cell>
        </row>
        <row r="1072">
          <cell r="K1072">
            <v>4423.59</v>
          </cell>
        </row>
        <row r="1073">
          <cell r="K1073">
            <v>6720.16</v>
          </cell>
        </row>
        <row r="1074">
          <cell r="K1074">
            <v>1200.08</v>
          </cell>
        </row>
        <row r="1075">
          <cell r="K1075">
            <v>4662.66</v>
          </cell>
        </row>
        <row r="1076">
          <cell r="K1076">
            <v>147.49</v>
          </cell>
        </row>
        <row r="1077">
          <cell r="K1077">
            <v>1123.02</v>
          </cell>
        </row>
        <row r="1078">
          <cell r="K1078">
            <v>6.62</v>
          </cell>
        </row>
        <row r="1079">
          <cell r="K1079">
            <v>5805.88</v>
          </cell>
        </row>
        <row r="1080">
          <cell r="K1080">
            <v>13999.87</v>
          </cell>
        </row>
        <row r="1081">
          <cell r="K1081">
            <v>1103.22</v>
          </cell>
        </row>
        <row r="1082">
          <cell r="K1082">
            <v>8394.35</v>
          </cell>
        </row>
        <row r="1083">
          <cell r="K1083">
            <v>4109.6499999999996</v>
          </cell>
        </row>
        <row r="1084">
          <cell r="K1084">
            <v>360.41</v>
          </cell>
        </row>
        <row r="1085">
          <cell r="K1085">
            <v>149.71</v>
          </cell>
        </row>
        <row r="1086">
          <cell r="K1086">
            <v>841.3</v>
          </cell>
        </row>
        <row r="1087">
          <cell r="K1087">
            <v>586.46</v>
          </cell>
        </row>
        <row r="1088">
          <cell r="K1088">
            <v>154.05000000000001</v>
          </cell>
        </row>
        <row r="1089">
          <cell r="K1089">
            <v>622.85</v>
          </cell>
        </row>
        <row r="1090">
          <cell r="K1090">
            <v>3328.69</v>
          </cell>
        </row>
        <row r="1091">
          <cell r="K1091">
            <v>220.98</v>
          </cell>
        </row>
        <row r="1092">
          <cell r="K1092">
            <v>4824.79</v>
          </cell>
        </row>
        <row r="1093">
          <cell r="K1093">
            <v>2759.4</v>
          </cell>
        </row>
        <row r="1094">
          <cell r="K1094">
            <v>2588.19</v>
          </cell>
        </row>
        <row r="1095">
          <cell r="K1095">
            <v>53702.19</v>
          </cell>
        </row>
        <row r="1096">
          <cell r="K1096">
            <v>307048.36</v>
          </cell>
        </row>
        <row r="1097">
          <cell r="K1097">
            <v>6724.38</v>
          </cell>
        </row>
        <row r="1098">
          <cell r="K1098">
            <v>8427.51</v>
          </cell>
        </row>
        <row r="1099">
          <cell r="K1099">
            <v>89249.68</v>
          </cell>
        </row>
        <row r="1100">
          <cell r="K1100">
            <v>54.23</v>
          </cell>
        </row>
        <row r="1101">
          <cell r="K1101">
            <v>1512.68</v>
          </cell>
        </row>
        <row r="1102">
          <cell r="K1102">
            <v>269.93</v>
          </cell>
        </row>
        <row r="1103">
          <cell r="K1103">
            <v>7932</v>
          </cell>
        </row>
        <row r="1104">
          <cell r="K1104">
            <v>17212</v>
          </cell>
        </row>
        <row r="1105">
          <cell r="K1105">
            <v>1200</v>
          </cell>
        </row>
        <row r="1106">
          <cell r="K1106">
            <v>3137</v>
          </cell>
        </row>
        <row r="1111">
          <cell r="K1111">
            <v>283808.95</v>
          </cell>
        </row>
        <row r="1112">
          <cell r="K1112">
            <v>25164.07</v>
          </cell>
        </row>
        <row r="1113">
          <cell r="K1113">
            <v>119.48</v>
          </cell>
        </row>
        <row r="1114">
          <cell r="K1114">
            <v>202773.62</v>
          </cell>
        </row>
        <row r="1115">
          <cell r="K1115">
            <v>925796.15</v>
          </cell>
        </row>
        <row r="1119">
          <cell r="K1119">
            <v>2234.3000000000002</v>
          </cell>
        </row>
        <row r="1120">
          <cell r="K1120">
            <v>428.52</v>
          </cell>
        </row>
        <row r="1121">
          <cell r="K1121">
            <v>2777.41</v>
          </cell>
        </row>
        <row r="1122">
          <cell r="K1122">
            <v>954.2</v>
          </cell>
        </row>
        <row r="1123">
          <cell r="K1123">
            <v>6702.9</v>
          </cell>
        </row>
        <row r="1124">
          <cell r="K1124">
            <v>857.04</v>
          </cell>
        </row>
        <row r="1126">
          <cell r="K1126">
            <v>32460.91</v>
          </cell>
        </row>
        <row r="1127">
          <cell r="K1127">
            <v>3254.56</v>
          </cell>
        </row>
        <row r="1128">
          <cell r="K1128">
            <v>3580.01</v>
          </cell>
        </row>
      </sheetData>
      <sheetData sheetId="7" refreshError="1"/>
      <sheetData sheetId="8" refreshError="1"/>
    </sheetDataSet>
  </externalBook>
</externalLink>
</file>

<file path=xl/externalLinks/externalLink3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cau"/>
      <sheetName val="giai trinh"/>
      <sheetName val="TH- cau trung"/>
      <sheetName val="TH-Dien nang"/>
      <sheetName val="Dien nang"/>
      <sheetName val="C-quan, may"/>
      <sheetName val="Thuc thanh"/>
      <sheetName val="THPDMoi  (2)"/>
      <sheetName val="dongia (2)"/>
      <sheetName val="gtrinh"/>
      <sheetName val="phuluc1"/>
      <sheetName val="TONG HOP VL-NC"/>
      <sheetName val="lam-moi"/>
      <sheetName val="chitiet"/>
      <sheetName val="TONGKE3p "/>
      <sheetName val="giathanh1"/>
      <sheetName val="TH VL, NC, DDHT Thanhphuoc"/>
      <sheetName val="#REF"/>
      <sheetName val="DONGIA"/>
      <sheetName val="thao-go"/>
      <sheetName val="DON GIA"/>
      <sheetName val="TONGKE-HT"/>
      <sheetName val="DG"/>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TH"/>
      <sheetName val="PTDGNMD"/>
      <sheetName val="PTDGCau-Cong"/>
      <sheetName val="GiaVL"/>
      <sheetName val="NCCB"/>
      <sheetName val="MTC"/>
      <sheetName val="PLVua"/>
      <sheetName val="PLDGia Cong"/>
      <sheetName val="PLDG Cau"/>
      <sheetName val="PLDGia Duong"/>
      <sheetName val="DKTT"/>
      <sheetName val="XL4Test5"/>
      <sheetName val="chitimc"/>
      <sheetName val="DI-ESTI"/>
      <sheetName val="IBASE"/>
      <sheetName val="ptvt"/>
      <sheetName val="ctTBA"/>
      <sheetName val="ESTI."/>
      <sheetName val="Out"/>
      <sheetName val="DONVI"/>
      <sheetName val="Dulieu"/>
      <sheetName val="KH-Q1,Q2,01"/>
    </sheetNames>
    <sheetDataSet>
      <sheetData sheetId="0"/>
      <sheetData sheetId="1"/>
      <sheetData sheetId="2" refreshError="1">
        <row r="5">
          <cell r="G5" t="str">
            <v>V÷a BT M200 ®¸ 1x2 ®é sôt 2-4</v>
          </cell>
        </row>
        <row r="6">
          <cell r="G6" t="str">
            <v>A. VËt liÖu</v>
          </cell>
        </row>
        <row r="7">
          <cell r="G7" t="str">
            <v>Xim¨ng PC-300</v>
          </cell>
        </row>
        <row r="8">
          <cell r="G8" t="str">
            <v>C¸t vµng</v>
          </cell>
        </row>
        <row r="9">
          <cell r="G9" t="str">
            <v>§¸ d¨m 1x2</v>
          </cell>
        </row>
        <row r="10">
          <cell r="G10" t="str">
            <v>N­íc</v>
          </cell>
        </row>
        <row r="11">
          <cell r="G11" t="str">
            <v>Bª t«ng M400 ®¸ 1x2</v>
          </cell>
        </row>
        <row r="12">
          <cell r="G12" t="str">
            <v>A. VËt liÖu</v>
          </cell>
        </row>
        <row r="13">
          <cell r="G13" t="str">
            <v>Xim¨ng PC-400</v>
          </cell>
        </row>
        <row r="14">
          <cell r="G14" t="str">
            <v>C¸t vµng</v>
          </cell>
        </row>
        <row r="15">
          <cell r="G15" t="str">
            <v>§¸ d¨m 1x2</v>
          </cell>
        </row>
        <row r="16">
          <cell r="G16" t="str">
            <v>Phô gia</v>
          </cell>
        </row>
        <row r="17">
          <cell r="G17" t="str">
            <v>N­íc</v>
          </cell>
        </row>
        <row r="18">
          <cell r="G18" t="str">
            <v>V÷a BT M100 ®¸ 4x6 ®é sôt 2-4</v>
          </cell>
        </row>
        <row r="19">
          <cell r="G19" t="str">
            <v>a. VËt liÖu</v>
          </cell>
        </row>
        <row r="20">
          <cell r="G20" t="str">
            <v>Xim¨ng PC-300</v>
          </cell>
        </row>
        <row r="21">
          <cell r="G21" t="str">
            <v>C¸t vµng</v>
          </cell>
        </row>
        <row r="22">
          <cell r="G22" t="str">
            <v>§¸ d¨m 4x6</v>
          </cell>
        </row>
        <row r="23">
          <cell r="G23" t="str">
            <v>N­íc</v>
          </cell>
        </row>
        <row r="24">
          <cell r="G24" t="str">
            <v>V÷a BT M300 ®¸ 1x2 ®é sôt 2-4</v>
          </cell>
        </row>
        <row r="25">
          <cell r="G25" t="str">
            <v>A. VËt liÖu</v>
          </cell>
        </row>
        <row r="26">
          <cell r="G26" t="str">
            <v>Xim¨ng PC-400</v>
          </cell>
        </row>
        <row r="27">
          <cell r="G27" t="str">
            <v>C¸t vµng</v>
          </cell>
        </row>
        <row r="28">
          <cell r="G28" t="str">
            <v>§¸ d¨m 1x2</v>
          </cell>
        </row>
        <row r="29">
          <cell r="G29" t="str">
            <v>Phô gia</v>
          </cell>
        </row>
        <row r="30">
          <cell r="G30" t="str">
            <v>N­íc</v>
          </cell>
        </row>
        <row r="31">
          <cell r="G31" t="str">
            <v>V÷a BT M150 ®¸ 4x6</v>
          </cell>
        </row>
        <row r="32">
          <cell r="G32" t="str">
            <v>a. VËt liÖu</v>
          </cell>
        </row>
        <row r="33">
          <cell r="G33" t="str">
            <v>Xim¨ng PC-300</v>
          </cell>
        </row>
        <row r="34">
          <cell r="G34" t="str">
            <v>C¸t vµng</v>
          </cell>
        </row>
        <row r="35">
          <cell r="G35" t="str">
            <v>§¸ d¨m 4x6</v>
          </cell>
        </row>
        <row r="36">
          <cell r="G36" t="str">
            <v>N­íc</v>
          </cell>
        </row>
        <row r="37">
          <cell r="G37" t="str">
            <v>V÷a BT M150 ®¸ 1x2</v>
          </cell>
        </row>
        <row r="38">
          <cell r="G38" t="str">
            <v>a. VËt liÖu</v>
          </cell>
        </row>
        <row r="39">
          <cell r="G39" t="str">
            <v>Xim¨ng PC-300</v>
          </cell>
        </row>
        <row r="40">
          <cell r="G40" t="str">
            <v>C¸t vµng</v>
          </cell>
        </row>
        <row r="41">
          <cell r="G41" t="str">
            <v>§¸ d¨m 1x2</v>
          </cell>
        </row>
        <row r="42">
          <cell r="G42" t="str">
            <v>N­íc</v>
          </cell>
        </row>
        <row r="43">
          <cell r="G43" t="str">
            <v>V÷a BT M250 ®¸ 1x2 ®é sôt 2-4</v>
          </cell>
        </row>
        <row r="44">
          <cell r="G44" t="str">
            <v>a. VËt liÖu</v>
          </cell>
        </row>
        <row r="45">
          <cell r="G45" t="str">
            <v>Xim¨ng PC-300</v>
          </cell>
        </row>
        <row r="46">
          <cell r="G46" t="str">
            <v>C¸t vµng</v>
          </cell>
        </row>
        <row r="47">
          <cell r="G47" t="str">
            <v>§¸ d¨m 1x2</v>
          </cell>
        </row>
        <row r="48">
          <cell r="G48" t="str">
            <v>N­íc</v>
          </cell>
        </row>
        <row r="49">
          <cell r="G49" t="str">
            <v>V÷a xi m¨ng M50</v>
          </cell>
        </row>
        <row r="50">
          <cell r="G50" t="str">
            <v>a. VËt liÖu</v>
          </cell>
        </row>
        <row r="51">
          <cell r="G51" t="str">
            <v>Xim¨ng PC-300</v>
          </cell>
        </row>
        <row r="52">
          <cell r="G52" t="str">
            <v>C¸t vµng</v>
          </cell>
        </row>
        <row r="53">
          <cell r="G53" t="str">
            <v>N­íc</v>
          </cell>
        </row>
        <row r="54">
          <cell r="G54" t="str">
            <v>V÷a xi m¨ng M100</v>
          </cell>
        </row>
        <row r="55">
          <cell r="G55" t="str">
            <v>a. VËt liÖu</v>
          </cell>
        </row>
        <row r="56">
          <cell r="G56" t="str">
            <v>Xim¨ng PC-300</v>
          </cell>
        </row>
        <row r="57">
          <cell r="G57" t="str">
            <v>C¸t vµng</v>
          </cell>
        </row>
        <row r="58">
          <cell r="G58" t="str">
            <v>N­íc</v>
          </cell>
        </row>
        <row r="64">
          <cell r="G64" t="str">
            <v>h¹ng môc c«ng viÖc</v>
          </cell>
        </row>
        <row r="66">
          <cell r="G66" t="str">
            <v xml:space="preserve">§µo ®Êt c«ng tr×nh ®Êt cÊp 3 </v>
          </cell>
        </row>
        <row r="67">
          <cell r="G67" t="str">
            <v>b. Nh©n c«ng</v>
          </cell>
        </row>
        <row r="68">
          <cell r="G68" t="str">
            <v>Nh©n c«ng bËc 2,7/7</v>
          </cell>
        </row>
        <row r="69">
          <cell r="G69" t="str">
            <v>§¾p ®Êt hè mãng ®Êt cÊp 3</v>
          </cell>
        </row>
        <row r="70">
          <cell r="G70" t="str">
            <v>b. Nh©n c«ng</v>
          </cell>
        </row>
        <row r="71">
          <cell r="G71" t="str">
            <v>Nh©n c«ng bËc 3,0/7</v>
          </cell>
        </row>
        <row r="72">
          <cell r="G72" t="str">
            <v xml:space="preserve">D¨m s¹n ®Öm </v>
          </cell>
        </row>
        <row r="73">
          <cell r="G73" t="str">
            <v>a. VËt liÖu</v>
          </cell>
        </row>
        <row r="74">
          <cell r="G74" t="str">
            <v>§¸ d¨m 4x6</v>
          </cell>
        </row>
        <row r="75">
          <cell r="G75" t="str">
            <v>b. Nh©n c«ng</v>
          </cell>
        </row>
        <row r="76">
          <cell r="G76" t="str">
            <v>Nh©n c«ng bËc 3,0/7</v>
          </cell>
        </row>
        <row r="77">
          <cell r="G77" t="str">
            <v>§Ëp bá bª t«ng mãng, gê ch¾n</v>
          </cell>
        </row>
        <row r="78">
          <cell r="G78" t="str">
            <v>b. Nh©n c«ng</v>
          </cell>
        </row>
        <row r="79">
          <cell r="G79" t="str">
            <v>Nh©n c«ng bËc 3,5/7</v>
          </cell>
        </row>
        <row r="80">
          <cell r="G80" t="str">
            <v>§Ëp bá bª t«ng b¶n mÆt cÇu</v>
          </cell>
        </row>
        <row r="81">
          <cell r="G81" t="str">
            <v>b. Nh©n c«ng</v>
          </cell>
        </row>
        <row r="82">
          <cell r="G82" t="str">
            <v>Nh©n c«ng bËc 3,5/7</v>
          </cell>
        </row>
        <row r="83">
          <cell r="G83" t="str">
            <v>§Ëp bá bª t«ng t­êng, mè</v>
          </cell>
        </row>
        <row r="84">
          <cell r="G84" t="str">
            <v>b. Nh©n c«ng</v>
          </cell>
        </row>
        <row r="85">
          <cell r="G85" t="str">
            <v>Nh©n c«ng bËc 3,5/7</v>
          </cell>
        </row>
        <row r="86">
          <cell r="G86" t="str">
            <v>§Ëp bá ®¸ héc x©y</v>
          </cell>
        </row>
        <row r="87">
          <cell r="G87" t="str">
            <v>b. Nh©n c«ng</v>
          </cell>
        </row>
        <row r="88">
          <cell r="G88" t="str">
            <v>Nh©n c«ng bËc 3,5/7</v>
          </cell>
        </row>
        <row r="89">
          <cell r="G89" t="str">
            <v>§µo bá ®Êt ®¾p dïng ®Ó thi c«ng</v>
          </cell>
        </row>
        <row r="90">
          <cell r="G90" t="str">
            <v>b. Nh©n c«ng</v>
          </cell>
        </row>
        <row r="91">
          <cell r="G91" t="str">
            <v>Nh©n c«ng bËc 2,7/7</v>
          </cell>
        </row>
        <row r="92">
          <cell r="G92" t="str">
            <v>§¾p ®Êt thi c«ng</v>
          </cell>
        </row>
        <row r="93">
          <cell r="G93" t="str">
            <v>b. Nh©n c«ng</v>
          </cell>
        </row>
        <row r="94">
          <cell r="G94" t="str">
            <v>Nh©n c«ng bËc 3,0/7</v>
          </cell>
        </row>
        <row r="95">
          <cell r="G95" t="str">
            <v>§µo mÆt ®­êng nhùa</v>
          </cell>
        </row>
        <row r="96">
          <cell r="G96" t="str">
            <v>b. Nh©n c«ng</v>
          </cell>
        </row>
        <row r="97">
          <cell r="G97" t="str">
            <v>Nh©n c«ng bËc 3,5/7</v>
          </cell>
        </row>
        <row r="98">
          <cell r="G98" t="str">
            <v>L¾p dùng phªn nøa.</v>
          </cell>
        </row>
        <row r="99">
          <cell r="G99" t="str">
            <v>a. VËt liÖu</v>
          </cell>
        </row>
        <row r="100">
          <cell r="G100" t="str">
            <v>Phªn nøa</v>
          </cell>
        </row>
        <row r="101">
          <cell r="G101" t="str">
            <v>b. Nh©n c«ng</v>
          </cell>
        </row>
        <row r="102">
          <cell r="G102" t="str">
            <v>Nh©n c«ng bËc 3,5/7</v>
          </cell>
        </row>
        <row r="103">
          <cell r="G103" t="str">
            <v>§ãng cäc tre</v>
          </cell>
        </row>
        <row r="104">
          <cell r="G104" t="str">
            <v>a. VËt liÖu</v>
          </cell>
        </row>
        <row r="105">
          <cell r="G105" t="str">
            <v>Cäc tre</v>
          </cell>
        </row>
        <row r="106">
          <cell r="G106" t="str">
            <v>C©y chèng</v>
          </cell>
        </row>
        <row r="107">
          <cell r="G107" t="str">
            <v>Gç v¸n</v>
          </cell>
        </row>
        <row r="108">
          <cell r="G108" t="str">
            <v xml:space="preserve">D©y thÐp </v>
          </cell>
        </row>
        <row r="109">
          <cell r="G109" t="str">
            <v>VËt liÖu kh¸c</v>
          </cell>
        </row>
        <row r="110">
          <cell r="G110" t="str">
            <v>b. Nh©n c«ng</v>
          </cell>
        </row>
        <row r="111">
          <cell r="G111" t="str">
            <v>Nh©n c«ng bËc 3,0/7</v>
          </cell>
        </row>
        <row r="112">
          <cell r="G112" t="str">
            <v>§¸ héc x©y mãng, ch©n khay v÷a M100</v>
          </cell>
        </row>
        <row r="113">
          <cell r="G113" t="str">
            <v>a. VËt liÖu</v>
          </cell>
        </row>
        <row r="114">
          <cell r="G114" t="str">
            <v xml:space="preserve">§¸ héc </v>
          </cell>
        </row>
        <row r="115">
          <cell r="G115" t="str">
            <v>§¸ d¨m 4x6</v>
          </cell>
        </row>
        <row r="116">
          <cell r="G116" t="str">
            <v>V÷a xi m¨ng M100</v>
          </cell>
        </row>
        <row r="117">
          <cell r="G117" t="str">
            <v>b. Nh©n c«ng</v>
          </cell>
        </row>
        <row r="118">
          <cell r="G118" t="str">
            <v>Nh©n c«ng bËc 3,5/7</v>
          </cell>
        </row>
        <row r="119">
          <cell r="G119" t="str">
            <v>Gia cè taluy ®¸ héc x©y M100</v>
          </cell>
        </row>
        <row r="120">
          <cell r="G120" t="str">
            <v>a. VËt liÖu</v>
          </cell>
        </row>
        <row r="121">
          <cell r="G121" t="str">
            <v xml:space="preserve">§¸ héc </v>
          </cell>
        </row>
        <row r="122">
          <cell r="G122" t="str">
            <v>§¸ d¨m 4x6</v>
          </cell>
        </row>
        <row r="123">
          <cell r="G123" t="str">
            <v>V÷a xi m¨ng M100</v>
          </cell>
        </row>
        <row r="124">
          <cell r="G124" t="str">
            <v>b. Nh©n c«ng</v>
          </cell>
        </row>
        <row r="125">
          <cell r="G125" t="str">
            <v>Nh©n c«ng bËc 3,5/7</v>
          </cell>
        </row>
        <row r="126">
          <cell r="G126" t="str">
            <v>§¸ héc x©y tø nãn M100</v>
          </cell>
        </row>
        <row r="127">
          <cell r="G127" t="str">
            <v>a. VËt liÖu</v>
          </cell>
        </row>
        <row r="128">
          <cell r="G128" t="str">
            <v xml:space="preserve">§¸ héc </v>
          </cell>
        </row>
        <row r="129">
          <cell r="G129" t="str">
            <v>§¸ d¨m 4x6</v>
          </cell>
        </row>
        <row r="130">
          <cell r="G130" t="str">
            <v>V÷a xi m¨ng M100</v>
          </cell>
        </row>
        <row r="131">
          <cell r="G131" t="str">
            <v xml:space="preserve">D©y thÐp </v>
          </cell>
        </row>
        <row r="132">
          <cell r="G132" t="str">
            <v>b. Nh©n c«ng</v>
          </cell>
        </row>
        <row r="133">
          <cell r="G133" t="str">
            <v>Nh©n c«ng bËc 3,5/7</v>
          </cell>
        </row>
        <row r="134">
          <cell r="G134" t="str">
            <v>èng tho¸t n­íc d=150; L=1,4m</v>
          </cell>
        </row>
        <row r="135">
          <cell r="G135" t="str">
            <v>a. VËt liÖu</v>
          </cell>
        </row>
        <row r="136">
          <cell r="G136" t="str">
            <v>èng t«n</v>
          </cell>
        </row>
        <row r="137">
          <cell r="G137" t="str">
            <v>VËt liÖu phô</v>
          </cell>
        </row>
        <row r="138">
          <cell r="G138" t="str">
            <v>b. Nh©n c«ng</v>
          </cell>
        </row>
        <row r="139">
          <cell r="G139" t="str">
            <v>Nh©n c«ng bËc 3,0/7</v>
          </cell>
        </row>
        <row r="140">
          <cell r="G140" t="str">
            <v>Thµnh phÇn BTN trung</v>
          </cell>
        </row>
        <row r="141">
          <cell r="G141" t="str">
            <v>a. VËt liÖu</v>
          </cell>
        </row>
        <row r="142">
          <cell r="G142" t="str">
            <v>§¸ 0,5x1 (20%)</v>
          </cell>
        </row>
        <row r="143">
          <cell r="G143" t="str">
            <v>§¸ 1x2 (30%)</v>
          </cell>
        </row>
        <row r="144">
          <cell r="G144" t="str">
            <v>C¸t (43%)</v>
          </cell>
        </row>
        <row r="145">
          <cell r="G145" t="str">
            <v>Bét ®¸ (7%)</v>
          </cell>
        </row>
        <row r="146">
          <cell r="G146" t="str">
            <v>Nhùa (5,8%)</v>
          </cell>
        </row>
        <row r="147">
          <cell r="G147" t="str">
            <v>BTN h¹t trung dµy 5cm</v>
          </cell>
        </row>
        <row r="148">
          <cell r="G148" t="str">
            <v>a. VËt liÖu</v>
          </cell>
        </row>
        <row r="149">
          <cell r="G149" t="str">
            <v>Bªt«ng nhùa</v>
          </cell>
        </row>
        <row r="150">
          <cell r="G150" t="str">
            <v>b. Nh©n c«ng</v>
          </cell>
        </row>
        <row r="151">
          <cell r="G151" t="str">
            <v>Nh©n c«ng bËc 4,0/7</v>
          </cell>
        </row>
        <row r="152">
          <cell r="G152" t="str">
            <v>c. M¸y thi c«ng</v>
          </cell>
        </row>
        <row r="153">
          <cell r="G153" t="str">
            <v>M¸y r¶i 20T/h</v>
          </cell>
        </row>
        <row r="154">
          <cell r="G154" t="str">
            <v>Lu 10T</v>
          </cell>
        </row>
        <row r="155">
          <cell r="G155" t="str">
            <v>Lu b¸nh lèp 16T</v>
          </cell>
        </row>
        <row r="156">
          <cell r="G156" t="str">
            <v>M¸y kh¸c</v>
          </cell>
        </row>
        <row r="157">
          <cell r="G157" t="str">
            <v>BTN h¹t trung dµy 7cm</v>
          </cell>
        </row>
        <row r="158">
          <cell r="G158" t="str">
            <v>a. VËt liÖu</v>
          </cell>
        </row>
        <row r="159">
          <cell r="G159" t="str">
            <v>Bªt«ng nhùa</v>
          </cell>
        </row>
        <row r="160">
          <cell r="G160" t="str">
            <v>b. Nh©n c«ng</v>
          </cell>
        </row>
        <row r="161">
          <cell r="G161" t="str">
            <v>Nh©n c«ng bËc 4,0/7</v>
          </cell>
        </row>
        <row r="162">
          <cell r="G162" t="str">
            <v>c. M¸y thi c«ng</v>
          </cell>
        </row>
        <row r="163">
          <cell r="G163" t="str">
            <v>M¸y r¶i 20T/h</v>
          </cell>
        </row>
        <row r="164">
          <cell r="G164" t="str">
            <v>Lu 10T</v>
          </cell>
        </row>
        <row r="165">
          <cell r="G165" t="str">
            <v>Lu b¸nh lèp 16T</v>
          </cell>
        </row>
        <row r="166">
          <cell r="G166" t="str">
            <v>M¸y kh¸c</v>
          </cell>
        </row>
        <row r="167">
          <cell r="G167" t="str">
            <v>S¶n xuÊt  BTN</v>
          </cell>
        </row>
        <row r="168">
          <cell r="G168" t="str">
            <v>c. M¸y thi c«ng</v>
          </cell>
        </row>
        <row r="169">
          <cell r="G169" t="str">
            <v>Tr¹m trén 50-60T/h</v>
          </cell>
        </row>
        <row r="170">
          <cell r="G170" t="str">
            <v>M¸y xóc 1,25m3</v>
          </cell>
        </row>
        <row r="171">
          <cell r="G171" t="str">
            <v>M¸y ñi 110cv</v>
          </cell>
        </row>
        <row r="172">
          <cell r="G172" t="str">
            <v>M¸y kh¸c</v>
          </cell>
        </row>
        <row r="173">
          <cell r="G173" t="str">
            <v>VC BTN tõ TTdi ®éng t¹i Km282 
 ®Õn Ctr×nh Ltb=12km</v>
          </cell>
        </row>
        <row r="174">
          <cell r="G174" t="str">
            <v>c. M¸y thi c«ng</v>
          </cell>
        </row>
        <row r="175">
          <cell r="G175" t="str">
            <v>¤t« tù ®æ 10T</v>
          </cell>
        </row>
        <row r="176">
          <cell r="G176" t="str">
            <v>(0.0165+0.001x8Km)</v>
          </cell>
        </row>
        <row r="177">
          <cell r="G177" t="str">
            <v>§µo xóc ®Êt ®Ó ®¾p má km299+800</v>
          </cell>
        </row>
        <row r="178">
          <cell r="G178" t="str">
            <v>a - VËt liÖu :</v>
          </cell>
        </row>
        <row r="179">
          <cell r="G179" t="str">
            <v>§Êt ®¾p</v>
          </cell>
        </row>
        <row r="180">
          <cell r="G180" t="str">
            <v>b - Nh©n c«ng</v>
          </cell>
        </row>
        <row r="181">
          <cell r="G181" t="str">
            <v>Nh©n c«ng bËc 3,0/7</v>
          </cell>
        </row>
        <row r="182">
          <cell r="G182" t="str">
            <v>c. M¸y</v>
          </cell>
        </row>
        <row r="183">
          <cell r="G183" t="str">
            <v>M¸y ®µo &lt;=0,8m3</v>
          </cell>
        </row>
        <row r="184">
          <cell r="G184" t="str">
            <v>¤t« tù ®æ 10T</v>
          </cell>
        </row>
        <row r="185">
          <cell r="G185" t="str">
            <v>M¸y ñi 110cv</v>
          </cell>
        </row>
        <row r="186">
          <cell r="G186" t="str">
            <v>T­ãi nhùa dÝnh b¸m tiªu chuÈn 1,5kg/m2</v>
          </cell>
        </row>
        <row r="187">
          <cell r="G187" t="str">
            <v>a. VËt liÖu</v>
          </cell>
        </row>
        <row r="188">
          <cell r="G188" t="str">
            <v>Nhùa ®­êng</v>
          </cell>
        </row>
        <row r="189">
          <cell r="G189" t="str">
            <v>DÇu Mazut</v>
          </cell>
        </row>
        <row r="190">
          <cell r="G190" t="str">
            <v>b - Nh©n c«ng</v>
          </cell>
        </row>
        <row r="191">
          <cell r="G191" t="str">
            <v>Nh©n c«ng bËc 3,5/7</v>
          </cell>
        </row>
        <row r="192">
          <cell r="G192" t="str">
            <v>c. M¸y</v>
          </cell>
        </row>
        <row r="193">
          <cell r="G193" t="str">
            <v>¤t« t­íi nhùa 7T</v>
          </cell>
        </row>
        <row r="194">
          <cell r="G194" t="str">
            <v>CÊp phèi ®¸ d¨m.</v>
          </cell>
        </row>
        <row r="195">
          <cell r="G195" t="str">
            <v>a - VËt liÖu :</v>
          </cell>
        </row>
        <row r="196">
          <cell r="G196" t="str">
            <v>CÊp phèi ®¸ d¨m</v>
          </cell>
        </row>
        <row r="197">
          <cell r="G197" t="str">
            <v>b - Nh©n c«ng</v>
          </cell>
        </row>
        <row r="198">
          <cell r="G198" t="str">
            <v>Nh©n c«ng bËc 4,0/7</v>
          </cell>
        </row>
        <row r="199">
          <cell r="G199" t="str">
            <v>c - M¸y thi c«ng</v>
          </cell>
        </row>
        <row r="200">
          <cell r="G200" t="str">
            <v>M¸y r¶i 50-60m3/h</v>
          </cell>
        </row>
        <row r="201">
          <cell r="G201" t="str">
            <v>Lu rung 25T</v>
          </cell>
        </row>
        <row r="202">
          <cell r="G202" t="str">
            <v>Lu b¸nh lèp 16T</v>
          </cell>
        </row>
        <row r="203">
          <cell r="G203" t="str">
            <v>Lu 10T</v>
          </cell>
        </row>
        <row r="204">
          <cell r="G204" t="str">
            <v>¤t« t­íi n­íc 5m3</v>
          </cell>
        </row>
        <row r="205">
          <cell r="G205" t="str">
            <v>M¸y kh¸c</v>
          </cell>
        </row>
        <row r="206">
          <cell r="G206" t="str">
            <v>T­ãi nhùa dÝnh b¸m tiªu chuÈn 0.8kg/m2</v>
          </cell>
        </row>
        <row r="207">
          <cell r="G207" t="str">
            <v>a. VËt liÖu</v>
          </cell>
        </row>
        <row r="208">
          <cell r="G208" t="str">
            <v>Nhùa ®­êng</v>
          </cell>
        </row>
        <row r="209">
          <cell r="G209" t="str">
            <v>DÇu Mazut</v>
          </cell>
        </row>
        <row r="210">
          <cell r="G210" t="str">
            <v>b - Nh©n c«ng</v>
          </cell>
        </row>
        <row r="211">
          <cell r="G211" t="str">
            <v>Nh©n c«ng bËc 3,5/7</v>
          </cell>
        </row>
        <row r="212">
          <cell r="G212" t="str">
            <v>c. M¸y</v>
          </cell>
        </row>
        <row r="213">
          <cell r="G213" t="str">
            <v>¤t« t­íi nhùa 7T</v>
          </cell>
        </row>
        <row r="214">
          <cell r="G214" t="str">
            <v>T­ãi nhùa thÊm t/c 1,0kg/m2</v>
          </cell>
        </row>
        <row r="215">
          <cell r="G215" t="str">
            <v>a. VËt liÖu</v>
          </cell>
        </row>
        <row r="216">
          <cell r="G216" t="str">
            <v>Nhùa ®­êng</v>
          </cell>
        </row>
        <row r="217">
          <cell r="G217" t="str">
            <v>DÇu Mazut</v>
          </cell>
        </row>
        <row r="218">
          <cell r="G218" t="str">
            <v>b - Nh©n c«ng</v>
          </cell>
        </row>
        <row r="219">
          <cell r="G219" t="str">
            <v>Nh©n c«ng bËc 3,5/7</v>
          </cell>
        </row>
        <row r="220">
          <cell r="G220" t="str">
            <v>c. M¸y</v>
          </cell>
        </row>
        <row r="221">
          <cell r="G221" t="str">
            <v>¤t« t­íi nhùa 7T</v>
          </cell>
        </row>
        <row r="222">
          <cell r="G222" t="str">
            <v>§µo khu«n ®­êng</v>
          </cell>
        </row>
        <row r="223">
          <cell r="G223" t="str">
            <v>b - Nh©n c«ng</v>
          </cell>
        </row>
        <row r="224">
          <cell r="G224" t="str">
            <v>Nh©n c«ng bËc 2,7/7</v>
          </cell>
        </row>
        <row r="225">
          <cell r="G225" t="str">
            <v>§µo ranh ®Êt h×nh thang ®Êt cÊp 3</v>
          </cell>
        </row>
        <row r="226">
          <cell r="G226" t="str">
            <v>b - Nh©n c«ng</v>
          </cell>
        </row>
        <row r="227">
          <cell r="G227" t="str">
            <v>Nh©n c«ng bËc 2,7/7</v>
          </cell>
        </row>
        <row r="228">
          <cell r="G228" t="str">
            <v>M§ CPDD l¸ng nhùa
TC 3,5kg/m2 dµy 15cm</v>
          </cell>
        </row>
        <row r="229">
          <cell r="G229" t="str">
            <v>a. VËt liÖu</v>
          </cell>
        </row>
        <row r="230">
          <cell r="G230" t="str">
            <v>Nhùa ®­êng</v>
          </cell>
        </row>
        <row r="231">
          <cell r="G231" t="str">
            <v>Cñi</v>
          </cell>
        </row>
        <row r="232">
          <cell r="G232" t="str">
            <v>CÊp phèi ®¸ d¨m</v>
          </cell>
        </row>
        <row r="233">
          <cell r="G233" t="str">
            <v>DÇu Mazut</v>
          </cell>
        </row>
        <row r="234">
          <cell r="G234" t="str">
            <v>§¸ d¨m 1x2</v>
          </cell>
        </row>
        <row r="235">
          <cell r="G235" t="str">
            <v>§¸ d¨m 0,5x1</v>
          </cell>
        </row>
        <row r="236">
          <cell r="G236" t="str">
            <v>b - Nh©n c«ng</v>
          </cell>
        </row>
        <row r="237">
          <cell r="G237" t="str">
            <v>Nh©n c«ng bËc 3,0/7</v>
          </cell>
        </row>
        <row r="238">
          <cell r="G238" t="str">
            <v>c. M¸y</v>
          </cell>
        </row>
        <row r="239">
          <cell r="G239" t="str">
            <v>M¸y lu 8.5T</v>
          </cell>
        </row>
        <row r="240">
          <cell r="G240" t="str">
            <v>§¾p ®Êt nÒn ®­êng K95</v>
          </cell>
        </row>
        <row r="241">
          <cell r="G241" t="str">
            <v>b - Nh©n c«ng</v>
          </cell>
        </row>
        <row r="242">
          <cell r="G242" t="str">
            <v>Nh©n c«ng bËc 3,0/7</v>
          </cell>
        </row>
        <row r="243">
          <cell r="G243" t="str">
            <v>c - M¸y thi c«ng</v>
          </cell>
        </row>
        <row r="244">
          <cell r="G244" t="str">
            <v>M¸y ®Çm 9T</v>
          </cell>
        </row>
        <row r="245">
          <cell r="G245" t="str">
            <v>M¸y ñi 110cv</v>
          </cell>
        </row>
        <row r="246">
          <cell r="G246" t="str">
            <v>§¾p ®Êt nÒn ®­êng K98</v>
          </cell>
        </row>
        <row r="247">
          <cell r="G247" t="str">
            <v>b - Nh©n c«ng</v>
          </cell>
        </row>
        <row r="248">
          <cell r="G248" t="str">
            <v>Nh©n c«ng bËc 3,0/7</v>
          </cell>
        </row>
        <row r="249">
          <cell r="G249" t="str">
            <v>c - M¸y thi c«ng</v>
          </cell>
        </row>
        <row r="250">
          <cell r="G250" t="str">
            <v>M¸y ®Çm 25T</v>
          </cell>
        </row>
        <row r="251">
          <cell r="G251" t="str">
            <v>M¸y ñi 110cv</v>
          </cell>
        </row>
        <row r="252">
          <cell r="G252" t="str">
            <v>M¸y san 110cv</v>
          </cell>
        </row>
        <row r="253">
          <cell r="G253" t="str">
            <v>M¸y kh¸c</v>
          </cell>
        </row>
        <row r="254">
          <cell r="G254" t="str">
            <v>§µo ®Êt nÒn vµ lÒ ®­êng ®Êt cÊp 3</v>
          </cell>
        </row>
        <row r="255">
          <cell r="G255" t="str">
            <v>b - Nh©n c«ng</v>
          </cell>
        </row>
        <row r="256">
          <cell r="G256" t="str">
            <v>Nh©n c«ng bËc 3,0/7</v>
          </cell>
        </row>
        <row r="257">
          <cell r="G257" t="str">
            <v>c - M¸y thi c«ng</v>
          </cell>
        </row>
        <row r="258">
          <cell r="G258" t="str">
            <v>M¸y ®µo &lt;=0,8m3</v>
          </cell>
        </row>
        <row r="259">
          <cell r="G259" t="str">
            <v>¤t« tù ®æ 10T</v>
          </cell>
        </row>
        <row r="260">
          <cell r="G260" t="str">
            <v>M¸y ñi 110cv</v>
          </cell>
        </row>
        <row r="261">
          <cell r="G261" t="str">
            <v>Lu lÌn nÒn ®­êng ®¹t K98</v>
          </cell>
        </row>
        <row r="262">
          <cell r="G262" t="str">
            <v>b - Nh©n c«ng</v>
          </cell>
        </row>
        <row r="263">
          <cell r="G263" t="str">
            <v>Nh©n c«ng bËc 2,7/7</v>
          </cell>
        </row>
        <row r="264">
          <cell r="G264" t="str">
            <v>c - M¸y thi c«ng</v>
          </cell>
        </row>
        <row r="265">
          <cell r="G265" t="str">
            <v>¤t« t­íi n­íc 5m3</v>
          </cell>
        </row>
        <row r="266">
          <cell r="G266" t="str">
            <v>Lu 10T</v>
          </cell>
        </row>
        <row r="267">
          <cell r="G267" t="str">
            <v>M¸y b¬m n­íc 20CV</v>
          </cell>
        </row>
        <row r="268">
          <cell r="G268" t="str">
            <v>BT trô c¶n M 250</v>
          </cell>
        </row>
        <row r="269">
          <cell r="G269" t="str">
            <v>a. VËt liÖu</v>
          </cell>
        </row>
        <row r="270">
          <cell r="G270" t="str">
            <v>V÷a BT M250 ®¸ 1x2 ®é sôt 2-4</v>
          </cell>
        </row>
        <row r="271">
          <cell r="G271" t="str">
            <v>VËt liÖu kh¸c</v>
          </cell>
        </row>
        <row r="272">
          <cell r="G272" t="str">
            <v>b. Nh©n c«ng</v>
          </cell>
        </row>
        <row r="273">
          <cell r="G273" t="str">
            <v>Nh©n c«ng bËc 3,0/7</v>
          </cell>
        </row>
        <row r="274">
          <cell r="G274" t="str">
            <v>c. M¸y thi c«ng</v>
          </cell>
        </row>
        <row r="275">
          <cell r="G275" t="str">
            <v>M¸y trén 250l</v>
          </cell>
        </row>
        <row r="276">
          <cell r="G276" t="str">
            <v>M¸y ®Çm dïi 1,5KW</v>
          </cell>
        </row>
        <row r="277">
          <cell r="G277" t="str">
            <v>M¸y kh¸c</v>
          </cell>
        </row>
        <row r="278">
          <cell r="G278" t="str">
            <v>V¸n khu«n trô c¶n</v>
          </cell>
        </row>
        <row r="279">
          <cell r="G279" t="str">
            <v>a. VËt liÖu</v>
          </cell>
        </row>
        <row r="280">
          <cell r="G280" t="str">
            <v>Gç v¸n</v>
          </cell>
        </row>
        <row r="281">
          <cell r="G281" t="str">
            <v xml:space="preserve">Gç ®µ nÑp </v>
          </cell>
        </row>
        <row r="282">
          <cell r="G282" t="str">
            <v>§inh</v>
          </cell>
        </row>
        <row r="283">
          <cell r="G283" t="str">
            <v>VËt liÖu kh¸c</v>
          </cell>
        </row>
        <row r="284">
          <cell r="G284" t="str">
            <v>b. Nh©n c«ng</v>
          </cell>
        </row>
        <row r="285">
          <cell r="G285" t="str">
            <v>Nh©n c«ng bËc 3,0/7</v>
          </cell>
        </row>
        <row r="286">
          <cell r="G286" t="str">
            <v>Cèt thÐp trô c¶n  d=6mm</v>
          </cell>
        </row>
        <row r="287">
          <cell r="G287" t="str">
            <v>a. VËt liÖu</v>
          </cell>
        </row>
        <row r="288">
          <cell r="G288" t="str">
            <v>ThÐp trßn d=6mm</v>
          </cell>
        </row>
        <row r="289">
          <cell r="G289" t="str">
            <v xml:space="preserve">D©y thÐp </v>
          </cell>
        </row>
        <row r="290">
          <cell r="G290" t="str">
            <v>b. Nh©n c«ng</v>
          </cell>
        </row>
        <row r="291">
          <cell r="G291" t="str">
            <v>Nh©n c«ng bËc 3,5/7</v>
          </cell>
        </row>
        <row r="292">
          <cell r="G292" t="str">
            <v>c. M¸y thi c«ng</v>
          </cell>
        </row>
        <row r="293">
          <cell r="G293" t="str">
            <v>M¸y c¾t uèn cèt thÐp</v>
          </cell>
        </row>
        <row r="294">
          <cell r="G294" t="str">
            <v>Cèt thÐp trô c¶n  d=16mm</v>
          </cell>
        </row>
        <row r="295">
          <cell r="G295" t="str">
            <v>a. VËt liÖu</v>
          </cell>
        </row>
        <row r="296">
          <cell r="G296" t="str">
            <v>ThÐp trßn d=16mm</v>
          </cell>
        </row>
        <row r="297">
          <cell r="G297" t="str">
            <v xml:space="preserve">D©y thÐp </v>
          </cell>
        </row>
        <row r="298">
          <cell r="G298" t="str">
            <v>Que hµn</v>
          </cell>
        </row>
        <row r="299">
          <cell r="G299" t="str">
            <v>b. Nh©n c«ng</v>
          </cell>
        </row>
        <row r="300">
          <cell r="G300" t="str">
            <v>Nh©n c«ng bËc 3,5/7</v>
          </cell>
        </row>
        <row r="301">
          <cell r="G301" t="str">
            <v>c. M¸y thi c«ng</v>
          </cell>
        </row>
        <row r="302">
          <cell r="G302" t="str">
            <v>M¸y hµn 23KW</v>
          </cell>
        </row>
        <row r="303">
          <cell r="G303" t="str">
            <v>M¸y c¾t uèn cèt thÐp</v>
          </cell>
        </row>
        <row r="304">
          <cell r="G304" t="str">
            <v>S¬n trô c¶n</v>
          </cell>
        </row>
        <row r="305">
          <cell r="G305" t="str">
            <v>a. VËt liÖu</v>
          </cell>
        </row>
        <row r="306">
          <cell r="G306" t="str">
            <v>S¬n</v>
          </cell>
        </row>
        <row r="307">
          <cell r="G307" t="str">
            <v>b. Nh©n c«ng</v>
          </cell>
        </row>
        <row r="308">
          <cell r="G308" t="str">
            <v>Nh©n c«ng bËc 3,5/7</v>
          </cell>
        </row>
        <row r="309">
          <cell r="G309" t="str">
            <v>Trång trô c¶n</v>
          </cell>
        </row>
        <row r="310">
          <cell r="G310" t="str">
            <v>b. Nh©n c«ng</v>
          </cell>
        </row>
        <row r="311">
          <cell r="G311" t="str">
            <v>Nh©n c«ng bËc 4,5/7</v>
          </cell>
        </row>
        <row r="312">
          <cell r="G312" t="str">
            <v>§¸ x« bå.</v>
          </cell>
        </row>
        <row r="313">
          <cell r="G313" t="str">
            <v>a. VËt liÖu</v>
          </cell>
        </row>
        <row r="314">
          <cell r="G314" t="str">
            <v>§¸ x« bå</v>
          </cell>
        </row>
        <row r="315">
          <cell r="G315" t="str">
            <v>b. Nh©n c«ng</v>
          </cell>
        </row>
        <row r="316">
          <cell r="G316" t="str">
            <v>Nh©n c«ng bËc 3,0/7</v>
          </cell>
        </row>
        <row r="317">
          <cell r="G317" t="str">
            <v>§µo ®Êt  mãng trô c¶n</v>
          </cell>
        </row>
        <row r="318">
          <cell r="G318" t="str">
            <v>b. Nh©n c«ng</v>
          </cell>
        </row>
        <row r="319">
          <cell r="G319" t="str">
            <v>Nh©n c«ng bËc 2,7/7</v>
          </cell>
        </row>
        <row r="320">
          <cell r="G320" t="str">
            <v>L¾p dùng lan can tay vÞn</v>
          </cell>
        </row>
        <row r="321">
          <cell r="G321" t="str">
            <v>a. VËt liÖu</v>
          </cell>
        </row>
        <row r="322">
          <cell r="G322" t="str">
            <v>Que hµn</v>
          </cell>
        </row>
        <row r="323">
          <cell r="G323" t="str">
            <v>b. Nh©n c«ng</v>
          </cell>
        </row>
        <row r="324">
          <cell r="G324" t="str">
            <v>Nh©n c«ng bËc 3,5/7</v>
          </cell>
        </row>
        <row r="325">
          <cell r="G325" t="str">
            <v>c. M¸y thi c«ng</v>
          </cell>
        </row>
        <row r="326">
          <cell r="G326" t="str">
            <v>M¸y hµn 23KW</v>
          </cell>
        </row>
        <row r="327">
          <cell r="G327" t="str">
            <v>S¶n xuÊt lan can</v>
          </cell>
        </row>
        <row r="328">
          <cell r="G328" t="str">
            <v>a. VËt liÖu</v>
          </cell>
        </row>
        <row r="329">
          <cell r="G329" t="str">
            <v>ThÐp b¶n</v>
          </cell>
        </row>
        <row r="330">
          <cell r="G330" t="str">
            <v>Que hµn</v>
          </cell>
        </row>
        <row r="331">
          <cell r="G331" t="str">
            <v>«xy</v>
          </cell>
        </row>
        <row r="332">
          <cell r="G332" t="str">
            <v>§Êt ®Ìn</v>
          </cell>
        </row>
        <row r="333">
          <cell r="G333" t="str">
            <v>b. Nh©n c«ng</v>
          </cell>
        </row>
        <row r="334">
          <cell r="G334" t="str">
            <v>Nh©n c«ng bËc 3,5/7</v>
          </cell>
        </row>
        <row r="335">
          <cell r="G335" t="str">
            <v>c. M¸y thi c«ng</v>
          </cell>
        </row>
        <row r="336">
          <cell r="G336" t="str">
            <v>M¸y hµn 23KW</v>
          </cell>
        </row>
        <row r="337">
          <cell r="G337" t="str">
            <v>Bªt«ng b¶n dÉn M250</v>
          </cell>
        </row>
        <row r="338">
          <cell r="G338" t="str">
            <v>a. VËt liÖu</v>
          </cell>
        </row>
        <row r="339">
          <cell r="G339" t="str">
            <v>V÷a BT M250 ®¸ 1x2 ®é sôt 2-4</v>
          </cell>
        </row>
        <row r="340">
          <cell r="G340" t="str">
            <v>VËt liÖu kh¸c</v>
          </cell>
        </row>
        <row r="341">
          <cell r="G341" t="str">
            <v>b. Nh©n c«ng</v>
          </cell>
        </row>
        <row r="342">
          <cell r="G342" t="str">
            <v>Nh©n c«ng bËc 3,0/7</v>
          </cell>
        </row>
        <row r="343">
          <cell r="G343" t="str">
            <v>c. M¸y thi c«ng</v>
          </cell>
        </row>
        <row r="344">
          <cell r="G344" t="str">
            <v>M¸y trén 250l</v>
          </cell>
        </row>
        <row r="345">
          <cell r="G345" t="str">
            <v>V¸n khu«n ®æ BT b¶n dÉn</v>
          </cell>
        </row>
        <row r="346">
          <cell r="G346" t="str">
            <v>a. VËt liÖu</v>
          </cell>
        </row>
        <row r="347">
          <cell r="G347" t="str">
            <v>Gç v¸n</v>
          </cell>
        </row>
        <row r="348">
          <cell r="G348" t="str">
            <v>§inh</v>
          </cell>
        </row>
        <row r="349">
          <cell r="G349" t="str">
            <v>VËt liÖu kh¸c</v>
          </cell>
        </row>
        <row r="350">
          <cell r="G350" t="str">
            <v>b. Nh©n c«ng</v>
          </cell>
        </row>
        <row r="351">
          <cell r="G351" t="str">
            <v>Nh©n c«ng bËc 3,0/7</v>
          </cell>
        </row>
        <row r="352">
          <cell r="G352" t="str">
            <v>Cèt thÐp b¶n dÉn d=10mm</v>
          </cell>
        </row>
        <row r="353">
          <cell r="G353" t="str">
            <v>a. VËt liÖu</v>
          </cell>
        </row>
        <row r="354">
          <cell r="G354" t="str">
            <v>ThÐp trßn d=10mm</v>
          </cell>
        </row>
        <row r="355">
          <cell r="G355" t="str">
            <v xml:space="preserve">D©y thÐp </v>
          </cell>
        </row>
        <row r="356">
          <cell r="G356" t="str">
            <v>b. Nh©n c«ng</v>
          </cell>
        </row>
        <row r="357">
          <cell r="G357" t="str">
            <v>Nh©n c«ng bËc 3,5/7</v>
          </cell>
        </row>
        <row r="358">
          <cell r="G358" t="str">
            <v>c. M¸y thi c«ng</v>
          </cell>
        </row>
        <row r="359">
          <cell r="G359" t="str">
            <v>M¸y c¾t uèn cèt thÐp</v>
          </cell>
        </row>
        <row r="360">
          <cell r="G360" t="str">
            <v>Cèt thÐp b¶n dÉn d=12mm</v>
          </cell>
        </row>
        <row r="361">
          <cell r="G361" t="str">
            <v>a. VËt liÖu</v>
          </cell>
        </row>
        <row r="362">
          <cell r="G362" t="str">
            <v>ThÐp trßn d=12mm</v>
          </cell>
        </row>
        <row r="363">
          <cell r="G363" t="str">
            <v xml:space="preserve">D©y thÐp </v>
          </cell>
        </row>
        <row r="364">
          <cell r="G364" t="str">
            <v>Que hµn</v>
          </cell>
        </row>
        <row r="365">
          <cell r="G365" t="str">
            <v>b. Nh©n c«ng</v>
          </cell>
        </row>
        <row r="366">
          <cell r="G366" t="str">
            <v>Nh©n c«ng bËc 3,5/7</v>
          </cell>
        </row>
        <row r="367">
          <cell r="G367" t="str">
            <v>c. M¸y thi c«ng</v>
          </cell>
        </row>
        <row r="368">
          <cell r="G368" t="str">
            <v>M¸y hµn 23KW</v>
          </cell>
        </row>
        <row r="369">
          <cell r="G369" t="str">
            <v>M¸y c¾t uèn cèt thÐp</v>
          </cell>
        </row>
        <row r="370">
          <cell r="G370" t="str">
            <v>Cèt thÐp b¶n dÉn d=16mm</v>
          </cell>
        </row>
        <row r="371">
          <cell r="G371" t="str">
            <v>a. VËt liÖu</v>
          </cell>
        </row>
        <row r="372">
          <cell r="G372" t="str">
            <v>ThÐp trßn d=16mm</v>
          </cell>
        </row>
        <row r="373">
          <cell r="G373" t="str">
            <v xml:space="preserve">D©y thÐp </v>
          </cell>
        </row>
        <row r="374">
          <cell r="G374" t="str">
            <v>Que hµn</v>
          </cell>
        </row>
        <row r="375">
          <cell r="G375" t="str">
            <v>b. Nh©n c«ng</v>
          </cell>
        </row>
        <row r="376">
          <cell r="G376" t="str">
            <v>Nh©n c«ng bËc 3,5/7</v>
          </cell>
        </row>
        <row r="377">
          <cell r="G377" t="str">
            <v>c. M¸y thi c«ng</v>
          </cell>
        </row>
        <row r="378">
          <cell r="G378" t="str">
            <v>M¸y hµn 23KW</v>
          </cell>
        </row>
        <row r="379">
          <cell r="G379" t="str">
            <v>M¸y c¾t uèn cèt thÐp</v>
          </cell>
        </row>
        <row r="380">
          <cell r="G380" t="str">
            <v>L¾p ®Æt b¶n dÉn</v>
          </cell>
        </row>
        <row r="381">
          <cell r="G381" t="str">
            <v>b. Nh©n c«ng</v>
          </cell>
        </row>
        <row r="382">
          <cell r="G382" t="str">
            <v>Nh©n c«ng bËc 4,0/7</v>
          </cell>
        </row>
        <row r="383">
          <cell r="G383" t="str">
            <v>Bª t«ng nÒn M200 ®¸ 1x2</v>
          </cell>
        </row>
        <row r="384">
          <cell r="G384" t="str">
            <v>a. VËt liÖu</v>
          </cell>
        </row>
        <row r="385">
          <cell r="G385" t="str">
            <v>V÷a BT M200 ®¸ 1x2 ®é sôt 2-4</v>
          </cell>
        </row>
        <row r="386">
          <cell r="G386" t="str">
            <v>VËt liÖu kh¸c</v>
          </cell>
        </row>
        <row r="387">
          <cell r="G387" t="str">
            <v>b. Nh©n c«ng</v>
          </cell>
        </row>
        <row r="388">
          <cell r="G388" t="str">
            <v>Nh©n c«ng bËc 3,0/7</v>
          </cell>
        </row>
        <row r="389">
          <cell r="G389" t="str">
            <v>c. M¸y thi c«ng</v>
          </cell>
        </row>
        <row r="390">
          <cell r="G390" t="str">
            <v>M¸y trén 250l</v>
          </cell>
        </row>
        <row r="391">
          <cell r="G391" t="str">
            <v>D©y buéc</v>
          </cell>
        </row>
        <row r="392">
          <cell r="G392" t="str">
            <v>Bª t«ng bÖ ®óc, con kª M200 ®¸ 1x2</v>
          </cell>
        </row>
        <row r="393">
          <cell r="G393" t="str">
            <v>a. VËt liÖu</v>
          </cell>
        </row>
        <row r="394">
          <cell r="G394" t="str">
            <v>V÷a BT M200 ®¸ 1x2 ®é sôt 2-4</v>
          </cell>
        </row>
        <row r="395">
          <cell r="G395" t="str">
            <v>VËt liÖu kh¸c</v>
          </cell>
        </row>
        <row r="396">
          <cell r="G396" t="str">
            <v>b. Nh©n c«ng</v>
          </cell>
        </row>
        <row r="397">
          <cell r="G397" t="str">
            <v>Nh©n c«ng bËc 3,0/7</v>
          </cell>
        </row>
        <row r="398">
          <cell r="G398" t="str">
            <v>c. M¸y thi c«ng</v>
          </cell>
        </row>
        <row r="399">
          <cell r="G399" t="str">
            <v>M¸y trén 250l</v>
          </cell>
        </row>
        <row r="400">
          <cell r="G400" t="str">
            <v>M¸y ®Çm dïi 1,5KW</v>
          </cell>
        </row>
        <row r="401">
          <cell r="G401" t="str">
            <v>M¸y kh¸c</v>
          </cell>
        </row>
        <row r="402">
          <cell r="G402" t="str">
            <v>V¸n khu«n ®æ bª t«ng bÖ ®óc, con kª</v>
          </cell>
        </row>
        <row r="403">
          <cell r="G403" t="str">
            <v>a. VËt liÖu</v>
          </cell>
        </row>
        <row r="404">
          <cell r="G404" t="str">
            <v>Gç v¸n</v>
          </cell>
        </row>
        <row r="405">
          <cell r="G405" t="str">
            <v xml:space="preserve">Gç ®µ nÑp </v>
          </cell>
        </row>
        <row r="406">
          <cell r="G406" t="str">
            <v>§inh</v>
          </cell>
        </row>
        <row r="407">
          <cell r="G407" t="str">
            <v>VËt liÖu kh¸c</v>
          </cell>
        </row>
        <row r="408">
          <cell r="G408" t="str">
            <v>b. Nh©n c«ng</v>
          </cell>
        </row>
        <row r="409">
          <cell r="G409" t="str">
            <v>Nh©n c«ng bËc 3,0/7</v>
          </cell>
        </row>
        <row r="410">
          <cell r="G410" t="str">
            <v>Cèt thÐp bÖ ®óc d=6-14mm</v>
          </cell>
        </row>
        <row r="411">
          <cell r="G411" t="str">
            <v>a. VËt liÖu</v>
          </cell>
        </row>
        <row r="412">
          <cell r="G412" t="str">
            <v>ThÐp trßn d=6-14mm</v>
          </cell>
        </row>
        <row r="413">
          <cell r="G413" t="str">
            <v xml:space="preserve">D©y thÐp </v>
          </cell>
        </row>
        <row r="414">
          <cell r="G414" t="str">
            <v>Que hµn</v>
          </cell>
        </row>
        <row r="415">
          <cell r="G415" t="str">
            <v>b. Nh©n c«ng</v>
          </cell>
        </row>
        <row r="416">
          <cell r="G416" t="str">
            <v>Nh©n c«ng bËc 3,5/7</v>
          </cell>
        </row>
        <row r="417">
          <cell r="G417" t="str">
            <v>c. M¸y thi c«ng</v>
          </cell>
        </row>
        <row r="418">
          <cell r="G418" t="str">
            <v>M¸y hµn 23KW</v>
          </cell>
        </row>
        <row r="419">
          <cell r="G419" t="str">
            <v>M¸y c¾t uèn cèt thÐp</v>
          </cell>
        </row>
        <row r="420">
          <cell r="G420" t="str">
            <v>ThÐp h×nh bÖ ®óc dÇm</v>
          </cell>
        </row>
        <row r="421">
          <cell r="G421" t="str">
            <v>a. VËt liÖu</v>
          </cell>
        </row>
        <row r="422">
          <cell r="G422" t="str">
            <v>ThÐp h×nh</v>
          </cell>
        </row>
        <row r="423">
          <cell r="G423" t="str">
            <v>Que hµn</v>
          </cell>
        </row>
        <row r="424">
          <cell r="G424" t="str">
            <v>b. Nh©n c«ng</v>
          </cell>
        </row>
        <row r="425">
          <cell r="G425" t="str">
            <v>Nh©n c«ng bËc 3,5/7</v>
          </cell>
        </row>
        <row r="426">
          <cell r="G426" t="str">
            <v>c. M¸y thi c«ng</v>
          </cell>
        </row>
        <row r="427">
          <cell r="G427" t="str">
            <v>M¸y hµn 23KW</v>
          </cell>
        </row>
        <row r="428">
          <cell r="G428" t="str">
            <v>L¾p ®Æt èng thÐp luån c¸p DUL</v>
          </cell>
        </row>
        <row r="429">
          <cell r="G429" t="str">
            <v>A.VËt liÖu</v>
          </cell>
        </row>
        <row r="430">
          <cell r="G430" t="str">
            <v>èng thÐp luån c¸p</v>
          </cell>
        </row>
        <row r="431">
          <cell r="G431" t="str">
            <v>èng nèi</v>
          </cell>
        </row>
        <row r="432">
          <cell r="G432" t="str">
            <v>L­íi thÐp ®Þnh vÞ</v>
          </cell>
        </row>
        <row r="433">
          <cell r="G433" t="str">
            <v xml:space="preserve">D©y thÐp </v>
          </cell>
        </row>
        <row r="434">
          <cell r="G434" t="str">
            <v>L­ìi c­a s¾t</v>
          </cell>
        </row>
        <row r="435">
          <cell r="G435" t="str">
            <v>VËt liÖu kh¸c</v>
          </cell>
        </row>
        <row r="436">
          <cell r="G436" t="str">
            <v>B.Nh©n c«ng</v>
          </cell>
        </row>
        <row r="437">
          <cell r="G437" t="str">
            <v>Nh©n c«ng bËc 4,5/7</v>
          </cell>
        </row>
        <row r="438">
          <cell r="G438" t="str">
            <v>C. M¸y</v>
          </cell>
        </row>
        <row r="439">
          <cell r="G439" t="str">
            <v>M¸y c¾t èng</v>
          </cell>
        </row>
        <row r="440">
          <cell r="G440" t="str">
            <v>M¸y kh¸c</v>
          </cell>
        </row>
        <row r="441">
          <cell r="G441" t="str">
            <v>C¸p thÐp dÇm DUL kÐo sau</v>
          </cell>
        </row>
        <row r="442">
          <cell r="G442" t="str">
            <v>A.VËt liÖu</v>
          </cell>
        </row>
        <row r="443">
          <cell r="G443" t="str">
            <v>C¸p c­êng ®é cao</v>
          </cell>
        </row>
        <row r="444">
          <cell r="G444" t="str">
            <v>§¸ c¾t</v>
          </cell>
        </row>
        <row r="445">
          <cell r="G445" t="str">
            <v>VËt liÖu kh¸c</v>
          </cell>
        </row>
        <row r="446">
          <cell r="G446" t="str">
            <v>B.Nh©n c«ng</v>
          </cell>
        </row>
        <row r="447">
          <cell r="G447" t="str">
            <v>Nh©n c«ng bËc 4,5/7</v>
          </cell>
        </row>
        <row r="448">
          <cell r="G448" t="str">
            <v>C. M¸y</v>
          </cell>
        </row>
        <row r="449">
          <cell r="G449" t="str">
            <v>CÈu 25T</v>
          </cell>
        </row>
        <row r="450">
          <cell r="G450" t="str">
            <v>Têi ®iÖn 5T</v>
          </cell>
        </row>
        <row r="451">
          <cell r="G451" t="str">
            <v>M¸y c¾t c¸p</v>
          </cell>
        </row>
        <row r="452">
          <cell r="G452" t="str">
            <v>M¸y luån c¸p</v>
          </cell>
        </row>
        <row r="453">
          <cell r="G453" t="str">
            <v>M¸y b¬m n­íc 20CV</v>
          </cell>
        </row>
        <row r="454">
          <cell r="G454" t="str">
            <v>M¸y nÐn khÝ 10m3/h</v>
          </cell>
        </row>
        <row r="455">
          <cell r="G455" t="str">
            <v>KÝch 250T</v>
          </cell>
        </row>
        <row r="456">
          <cell r="G456" t="str">
            <v>KÝch 500T</v>
          </cell>
        </row>
        <row r="457">
          <cell r="G457" t="str">
            <v>Pal¨ng xÝch 3T</v>
          </cell>
        </row>
        <row r="458">
          <cell r="G458" t="str">
            <v>M¸y kh¸c</v>
          </cell>
        </row>
        <row r="459">
          <cell r="G459" t="str">
            <v>B¬m v÷a XM trong èng luån c¸p</v>
          </cell>
        </row>
        <row r="460">
          <cell r="G460" t="str">
            <v>A.VËt liÖu</v>
          </cell>
        </row>
        <row r="461">
          <cell r="G461" t="str">
            <v>Xim¨ng PC-400</v>
          </cell>
        </row>
        <row r="462">
          <cell r="G462" t="str">
            <v>Phô gia</v>
          </cell>
        </row>
        <row r="463">
          <cell r="G463" t="str">
            <v>VËt liÖu kh¸c</v>
          </cell>
        </row>
        <row r="464">
          <cell r="G464" t="str">
            <v>B.Nh©n c«ng</v>
          </cell>
        </row>
        <row r="465">
          <cell r="G465" t="str">
            <v>Nh©n c«ng bËc 4,0/7</v>
          </cell>
        </row>
        <row r="466">
          <cell r="G466" t="str">
            <v>C. M¸y</v>
          </cell>
        </row>
        <row r="467">
          <cell r="G467" t="str">
            <v>M¸y trén v÷a 80l</v>
          </cell>
        </row>
        <row r="468">
          <cell r="G468" t="str">
            <v>M¸y nÐn khÝ 10m3/h</v>
          </cell>
        </row>
        <row r="469">
          <cell r="G469" t="str">
            <v>B¬m v÷a XM</v>
          </cell>
        </row>
        <row r="470">
          <cell r="G470" t="str">
            <v>M¸y b¬m n­íc 20CV</v>
          </cell>
        </row>
        <row r="471">
          <cell r="G471" t="str">
            <v>M¸y kh¸c</v>
          </cell>
        </row>
        <row r="472">
          <cell r="G472" t="str">
            <v>L¾p ®Æt vµ th¸o dì neo c¸p C§C</v>
          </cell>
        </row>
        <row r="473">
          <cell r="G473" t="str">
            <v>A.VËt liÖu</v>
          </cell>
        </row>
        <row r="474">
          <cell r="G474" t="str">
            <v>Neo</v>
          </cell>
        </row>
        <row r="475">
          <cell r="G475" t="str">
            <v>B.Nh©n c«ng</v>
          </cell>
        </row>
        <row r="476">
          <cell r="G476" t="str">
            <v>Nh©n c«ng bËc 3,5/7</v>
          </cell>
        </row>
        <row r="477">
          <cell r="G477" t="str">
            <v>Bª t«ng xµ mò mè+®¸ kª gèi M300</v>
          </cell>
        </row>
        <row r="478">
          <cell r="G478" t="str">
            <v>a. VËt liÖu</v>
          </cell>
        </row>
        <row r="479">
          <cell r="G479" t="str">
            <v>V÷a BT M300 ®¸ 1x2 ®é sôt 2-4</v>
          </cell>
        </row>
        <row r="480">
          <cell r="G480" t="str">
            <v>VËt liÖu kh¸c</v>
          </cell>
        </row>
        <row r="481">
          <cell r="G481" t="str">
            <v>b. Nh©n c«ng</v>
          </cell>
        </row>
        <row r="482">
          <cell r="G482" t="str">
            <v>Nh©n c«ng bËc 4,0/7</v>
          </cell>
        </row>
        <row r="483">
          <cell r="G483" t="str">
            <v>c. M¸y thi c«ng</v>
          </cell>
        </row>
        <row r="484">
          <cell r="G484" t="str">
            <v>M¸y trén 250l</v>
          </cell>
        </row>
        <row r="485">
          <cell r="G485" t="str">
            <v>M¸y ®Çm dïi 1,5KW</v>
          </cell>
        </row>
        <row r="486">
          <cell r="G486" t="str">
            <v>CÈu 16T</v>
          </cell>
        </row>
        <row r="487">
          <cell r="G487" t="str">
            <v>M¸y kh¸c</v>
          </cell>
        </row>
        <row r="488">
          <cell r="G488" t="str">
            <v xml:space="preserve">V¸n khu«n thi c«ng mè </v>
          </cell>
        </row>
        <row r="489">
          <cell r="G489" t="str">
            <v>a. VËt liÖu</v>
          </cell>
        </row>
        <row r="490">
          <cell r="G490" t="str">
            <v>Gç v¸n</v>
          </cell>
        </row>
        <row r="491">
          <cell r="G491" t="str">
            <v>Gç chèng</v>
          </cell>
        </row>
        <row r="492">
          <cell r="G492" t="str">
            <v xml:space="preserve">§inh ®Üa </v>
          </cell>
        </row>
        <row r="493">
          <cell r="G493" t="str">
            <v>Bul«ng</v>
          </cell>
        </row>
        <row r="494">
          <cell r="G494" t="str">
            <v>§inh</v>
          </cell>
        </row>
        <row r="495">
          <cell r="G495" t="str">
            <v>VËt liÖu kh¸c</v>
          </cell>
        </row>
        <row r="496">
          <cell r="G496" t="str">
            <v>b. Nh©n c«ng</v>
          </cell>
        </row>
        <row r="497">
          <cell r="G497" t="str">
            <v>Nh©n c«ng bËc 4,0/7</v>
          </cell>
        </row>
        <row r="498">
          <cell r="G498" t="str">
            <v>Cèt thÐp mè  d=10mm</v>
          </cell>
        </row>
        <row r="499">
          <cell r="G499" t="str">
            <v>a. VËt liÖu</v>
          </cell>
        </row>
        <row r="500">
          <cell r="G500" t="str">
            <v>ThÐp trßn d=10mm</v>
          </cell>
        </row>
        <row r="501">
          <cell r="G501" t="str">
            <v xml:space="preserve">D©y thÐp </v>
          </cell>
        </row>
        <row r="502">
          <cell r="G502" t="str">
            <v>b. Nh©n c«ng</v>
          </cell>
        </row>
        <row r="503">
          <cell r="G503" t="str">
            <v>Nh©n c«ng bËc 4,0/7</v>
          </cell>
        </row>
        <row r="504">
          <cell r="G504" t="str">
            <v>c. M¸y thi c«ng</v>
          </cell>
        </row>
        <row r="505">
          <cell r="G505" t="str">
            <v>M¸y c¾t uèn cèt thÐp</v>
          </cell>
        </row>
        <row r="506">
          <cell r="G506" t="str">
            <v>CÈu 16T</v>
          </cell>
        </row>
        <row r="507">
          <cell r="G507" t="str">
            <v>Cèt thÐp mè  d=22mm</v>
          </cell>
        </row>
        <row r="508">
          <cell r="G508" t="str">
            <v>a. VËt liÖu</v>
          </cell>
        </row>
        <row r="509">
          <cell r="G509" t="str">
            <v>ThÐp trßn d=22mm</v>
          </cell>
        </row>
        <row r="510">
          <cell r="G510" t="str">
            <v xml:space="preserve">D©y thÐp </v>
          </cell>
        </row>
        <row r="511">
          <cell r="G511" t="str">
            <v>Que hµn</v>
          </cell>
        </row>
        <row r="512">
          <cell r="G512" t="str">
            <v>b. Nh©n c«ng</v>
          </cell>
        </row>
        <row r="513">
          <cell r="G513" t="str">
            <v>Nh©n c«ng bËc 4,0/7</v>
          </cell>
        </row>
        <row r="514">
          <cell r="G514" t="str">
            <v>c. M¸y thi c«ng</v>
          </cell>
        </row>
        <row r="515">
          <cell r="G515" t="str">
            <v>M¸y c¾t uèn cèt thÐp</v>
          </cell>
        </row>
        <row r="516">
          <cell r="G516" t="str">
            <v>CÈu 16T</v>
          </cell>
        </row>
        <row r="517">
          <cell r="G517" t="str">
            <v>M¸y hµn 23KW</v>
          </cell>
        </row>
        <row r="518">
          <cell r="G518" t="str">
            <v>Cèt thÐp mè  d=14-18mm</v>
          </cell>
        </row>
        <row r="519">
          <cell r="G519" t="str">
            <v>a. VËt liÖu</v>
          </cell>
        </row>
        <row r="520">
          <cell r="G520" t="str">
            <v>ThÐp trßn d=14mm</v>
          </cell>
        </row>
        <row r="521">
          <cell r="G521" t="str">
            <v xml:space="preserve">D©y thÐp </v>
          </cell>
        </row>
        <row r="522">
          <cell r="G522" t="str">
            <v>Que hµn</v>
          </cell>
        </row>
        <row r="523">
          <cell r="G523" t="str">
            <v>b. Nh©n c«ng</v>
          </cell>
        </row>
        <row r="524">
          <cell r="G524" t="str">
            <v>Nh©n c«ng bËc 4,0/7</v>
          </cell>
        </row>
        <row r="525">
          <cell r="G525" t="str">
            <v>c. M¸y thi c«ng</v>
          </cell>
        </row>
        <row r="526">
          <cell r="G526" t="str">
            <v>M¸y c¾t uèn cèt thÐp</v>
          </cell>
        </row>
        <row r="527">
          <cell r="G527" t="str">
            <v>CÈu 16T</v>
          </cell>
        </row>
        <row r="528">
          <cell r="G528" t="str">
            <v>M¸y hµn 23KW</v>
          </cell>
        </row>
        <row r="529">
          <cell r="G529" t="str">
            <v>Bª t«ng t¨ng c­êng M250 ®¸ 1x2</v>
          </cell>
        </row>
        <row r="530">
          <cell r="G530" t="str">
            <v>a. VËt liÖu</v>
          </cell>
        </row>
        <row r="531">
          <cell r="G531" t="str">
            <v>V÷a BT M250 ®¸ 1x2 ®é sôt 2-4</v>
          </cell>
        </row>
        <row r="532">
          <cell r="G532" t="str">
            <v>VËt liÖu kh¸c</v>
          </cell>
        </row>
        <row r="533">
          <cell r="G533" t="str">
            <v>b. Nh©n c«ng</v>
          </cell>
        </row>
        <row r="534">
          <cell r="G534" t="str">
            <v>Nh©n c«ng bËc 3,5/7</v>
          </cell>
        </row>
        <row r="535">
          <cell r="G535" t="str">
            <v>c. M¸y thi c«ng</v>
          </cell>
        </row>
        <row r="536">
          <cell r="G536" t="str">
            <v>M¸y trén 250l</v>
          </cell>
        </row>
        <row r="537">
          <cell r="G537" t="str">
            <v>M¸y ®Çm bµn 1KW</v>
          </cell>
        </row>
        <row r="538">
          <cell r="G538" t="str">
            <v>M¸y kh¸c</v>
          </cell>
        </row>
        <row r="539">
          <cell r="G539" t="str">
            <v>Cèt thÐp BT t¨ng c­êng d=8mm</v>
          </cell>
        </row>
        <row r="540">
          <cell r="G540" t="str">
            <v>a. VËt liÖu</v>
          </cell>
        </row>
        <row r="541">
          <cell r="G541" t="str">
            <v>ThÐp trßn d=8mm</v>
          </cell>
        </row>
        <row r="542">
          <cell r="G542" t="str">
            <v xml:space="preserve">D©y thÐp </v>
          </cell>
        </row>
        <row r="543">
          <cell r="G543" t="str">
            <v>b. Nh©n c«ng</v>
          </cell>
        </row>
        <row r="544">
          <cell r="G544" t="str">
            <v>Nh©n c«ng bËc 3,5/7</v>
          </cell>
        </row>
        <row r="545">
          <cell r="G545" t="str">
            <v>c. M¸y thi c«ng</v>
          </cell>
        </row>
        <row r="546">
          <cell r="G546" t="str">
            <v>M¸y c¾t uèn cèt thÐp</v>
          </cell>
        </row>
        <row r="547">
          <cell r="G547" t="str">
            <v>Cèt thÐp BT t¨ng c­êng d=10mm</v>
          </cell>
        </row>
        <row r="548">
          <cell r="G548" t="str">
            <v>a. VËt liÖu</v>
          </cell>
        </row>
        <row r="549">
          <cell r="G549" t="str">
            <v>ThÐp trßn d=10mm</v>
          </cell>
        </row>
        <row r="550">
          <cell r="G550" t="str">
            <v xml:space="preserve">D©y thÐp </v>
          </cell>
        </row>
        <row r="551">
          <cell r="G551" t="str">
            <v>b. Nh©n c«ng</v>
          </cell>
        </row>
        <row r="552">
          <cell r="G552" t="str">
            <v>Nh©n c«ng bËc 3,5/7</v>
          </cell>
        </row>
        <row r="553">
          <cell r="G553" t="str">
            <v>c. M¸y thi c«ng</v>
          </cell>
        </row>
        <row r="554">
          <cell r="G554" t="str">
            <v>M¸y c¾t uèn cèt thÐp</v>
          </cell>
        </row>
        <row r="555">
          <cell r="G555" t="str">
            <v>CÈu dÇm vµo vÞ trÝ di chuyÓn</v>
          </cell>
        </row>
        <row r="556">
          <cell r="G556" t="str">
            <v>b. Nh©n c«ng</v>
          </cell>
        </row>
        <row r="557">
          <cell r="G557" t="str">
            <v>Nh©n c«ng bËc 4,0/7</v>
          </cell>
        </row>
        <row r="558">
          <cell r="G558" t="str">
            <v>c. M¸y thi c«ng</v>
          </cell>
        </row>
        <row r="559">
          <cell r="G559" t="str">
            <v>CÈu 25T (dïng 2 cÈu)</v>
          </cell>
        </row>
        <row r="560">
          <cell r="G560" t="str">
            <v>Gèi cao su.</v>
          </cell>
        </row>
        <row r="561">
          <cell r="G561" t="str">
            <v>A.VËt liÖu</v>
          </cell>
        </row>
        <row r="562">
          <cell r="G562" t="str">
            <v>Gèi cao su</v>
          </cell>
        </row>
        <row r="563">
          <cell r="G563" t="str">
            <v xml:space="preserve"> V©t liÖu kh¸c</v>
          </cell>
        </row>
        <row r="564">
          <cell r="G564" t="str">
            <v>B.Nh©n c«ng</v>
          </cell>
        </row>
        <row r="565">
          <cell r="G565" t="str">
            <v>Nh©n c«ng bËc 3,5/7</v>
          </cell>
        </row>
        <row r="566">
          <cell r="G566" t="str">
            <v>N©ng h¹ dÇm cÇu</v>
          </cell>
        </row>
        <row r="567">
          <cell r="G567" t="str">
            <v>A.VËt liÖu</v>
          </cell>
        </row>
        <row r="568">
          <cell r="G568" t="str">
            <v>Gç kª</v>
          </cell>
        </row>
        <row r="569">
          <cell r="G569" t="str">
            <v xml:space="preserve">§inh ®Üa </v>
          </cell>
        </row>
        <row r="570">
          <cell r="G570" t="str">
            <v>B.Nh©n c«ng</v>
          </cell>
        </row>
        <row r="571">
          <cell r="G571" t="str">
            <v>Nh©n c«ng bËc 4,5/7</v>
          </cell>
        </row>
        <row r="572">
          <cell r="G572" t="str">
            <v>KÝch h¹ dÇm ®Æt hoµn chØnh</v>
          </cell>
        </row>
        <row r="573">
          <cell r="G573" t="str">
            <v>A.VËt liÖu</v>
          </cell>
        </row>
        <row r="574">
          <cell r="G574" t="str">
            <v>Tµ vÑt gç (14x22x180)</v>
          </cell>
        </row>
        <row r="575">
          <cell r="G575" t="str">
            <v xml:space="preserve">§inh ®Üa </v>
          </cell>
        </row>
        <row r="576">
          <cell r="G576" t="str">
            <v>B.Nh©n c«ng</v>
          </cell>
        </row>
        <row r="577">
          <cell r="G577" t="str">
            <v>Nh©n c«ng bËc 4,5/7</v>
          </cell>
        </row>
        <row r="578">
          <cell r="G578" t="str">
            <v>C. M¸y</v>
          </cell>
        </row>
        <row r="579">
          <cell r="G579" t="str">
            <v>KÝch 250T</v>
          </cell>
        </row>
        <row r="580">
          <cell r="G580" t="str">
            <v>DÇm BTCT M400 (dÇm T).</v>
          </cell>
        </row>
        <row r="581">
          <cell r="G581" t="str">
            <v>a. VËt liÖu</v>
          </cell>
        </row>
        <row r="582">
          <cell r="G582" t="str">
            <v>Bª t«ng M400 ®¸ 1x2</v>
          </cell>
        </row>
        <row r="583">
          <cell r="G583" t="str">
            <v>VËt liÖu kh¸c</v>
          </cell>
        </row>
        <row r="584">
          <cell r="G584" t="str">
            <v>b. Nh©n c«ng</v>
          </cell>
        </row>
        <row r="585">
          <cell r="G585" t="str">
            <v>Nh©n c«ng bËc 4,0/7</v>
          </cell>
        </row>
        <row r="586">
          <cell r="G586" t="str">
            <v>c. M¸y thi c«ng</v>
          </cell>
        </row>
        <row r="587">
          <cell r="G587" t="str">
            <v>M¸y trén 250l</v>
          </cell>
        </row>
        <row r="588">
          <cell r="G588" t="str">
            <v>M¸y ®Çm dïi 1,5KW</v>
          </cell>
        </row>
        <row r="589">
          <cell r="G589" t="str">
            <v>M¸y ®Çm bµn 1KW</v>
          </cell>
        </row>
        <row r="590">
          <cell r="G590" t="str">
            <v>M¸y kh¸c</v>
          </cell>
        </row>
        <row r="591">
          <cell r="G591" t="str">
            <v>V¸n khu«n thÐp ®óc dÇm T</v>
          </cell>
        </row>
        <row r="592">
          <cell r="G592" t="str">
            <v>a. VËt liÖu</v>
          </cell>
        </row>
        <row r="593">
          <cell r="G593" t="str">
            <v>ThÐp b¶n</v>
          </cell>
        </row>
        <row r="594">
          <cell r="G594" t="str">
            <v>ThÐp h×nh</v>
          </cell>
        </row>
        <row r="595">
          <cell r="G595" t="str">
            <v>Que hµn</v>
          </cell>
        </row>
        <row r="596">
          <cell r="G596" t="str">
            <v>«xy</v>
          </cell>
        </row>
        <row r="597">
          <cell r="G597" t="str">
            <v>§Êt ®Ìn</v>
          </cell>
        </row>
        <row r="598">
          <cell r="G598" t="str">
            <v>T¨ng ®¬</v>
          </cell>
        </row>
        <row r="599">
          <cell r="G599" t="str">
            <v>DÇu b«i tr¬n</v>
          </cell>
        </row>
        <row r="600">
          <cell r="G600" t="str">
            <v>Bul«ng M28x105</v>
          </cell>
        </row>
        <row r="601">
          <cell r="G601" t="str">
            <v>VËt liÖu kh¸c</v>
          </cell>
        </row>
        <row r="602">
          <cell r="G602" t="str">
            <v>b. Nh©n c«ng</v>
          </cell>
        </row>
        <row r="603">
          <cell r="G603" t="str">
            <v>Nh©n c«ng bËc 4,5/7</v>
          </cell>
        </row>
        <row r="604">
          <cell r="G604" t="str">
            <v>c. M¸y thi c«ng</v>
          </cell>
        </row>
        <row r="605">
          <cell r="G605" t="str">
            <v>M¸y hµn 23KW</v>
          </cell>
        </row>
        <row r="606">
          <cell r="G606" t="str">
            <v>M¸y c¾t thÐp</v>
          </cell>
        </row>
        <row r="607">
          <cell r="G607" t="str">
            <v>Têi ®iÖn 5T</v>
          </cell>
        </row>
        <row r="608">
          <cell r="G608" t="str">
            <v>CÈu 16T</v>
          </cell>
        </row>
        <row r="609">
          <cell r="G609" t="str">
            <v>M¸y kh¸c</v>
          </cell>
        </row>
        <row r="610">
          <cell r="G610" t="str">
            <v>G/c«ng CT dÇm d&lt;=18mm</v>
          </cell>
        </row>
        <row r="611">
          <cell r="G611" t="str">
            <v>a. VËt liÖu</v>
          </cell>
        </row>
        <row r="612">
          <cell r="G612" t="str">
            <v>ThÐp trßn d=6mm</v>
          </cell>
        </row>
        <row r="613">
          <cell r="G613" t="str">
            <v xml:space="preserve">D©y thÐp </v>
          </cell>
        </row>
        <row r="614">
          <cell r="G614" t="str">
            <v>Que hµn</v>
          </cell>
        </row>
        <row r="615">
          <cell r="G615" t="str">
            <v>b. Nh©n c«ng</v>
          </cell>
        </row>
        <row r="616">
          <cell r="G616" t="str">
            <v>Nh©n c«ng bËc 4,0/7</v>
          </cell>
        </row>
        <row r="617">
          <cell r="G617" t="str">
            <v>c. M¸y thi c«ng</v>
          </cell>
        </row>
        <row r="618">
          <cell r="G618" t="str">
            <v>M¸y hµn 23KW</v>
          </cell>
        </row>
        <row r="619">
          <cell r="G619" t="str">
            <v>M¸y c¾t uèn cèt thÐp</v>
          </cell>
        </row>
        <row r="620">
          <cell r="G620" t="str">
            <v>G/c«ng CT dÇm d&gt;18mm</v>
          </cell>
        </row>
        <row r="621">
          <cell r="G621" t="str">
            <v>a. VËt liÖu</v>
          </cell>
        </row>
        <row r="622">
          <cell r="G622" t="str">
            <v>ThÐp trßn d=25mm</v>
          </cell>
        </row>
        <row r="623">
          <cell r="G623" t="str">
            <v xml:space="preserve">D©y thÐp </v>
          </cell>
        </row>
        <row r="624">
          <cell r="G624" t="str">
            <v>Que hµn</v>
          </cell>
        </row>
        <row r="625">
          <cell r="G625" t="str">
            <v>b. Nh©n c«ng</v>
          </cell>
        </row>
        <row r="626">
          <cell r="G626" t="str">
            <v>Nh©n c«ng bËc 4,0/7</v>
          </cell>
        </row>
        <row r="627">
          <cell r="G627" t="str">
            <v>c. M¸y thi c«ng</v>
          </cell>
        </row>
        <row r="628">
          <cell r="G628" t="str">
            <v>M¸y hµn 23KW</v>
          </cell>
        </row>
        <row r="629">
          <cell r="G629" t="str">
            <v>M¸y c¾t uèn cèt thÐp</v>
          </cell>
        </row>
        <row r="630">
          <cell r="G630" t="str">
            <v>G/c«ng CT dÇm d&gt;18mm</v>
          </cell>
        </row>
        <row r="631">
          <cell r="G631" t="str">
            <v>a. VËt liÖu</v>
          </cell>
        </row>
        <row r="632">
          <cell r="G632" t="str">
            <v>ThÐp trßn d=25mm</v>
          </cell>
        </row>
        <row r="633">
          <cell r="G633" t="str">
            <v xml:space="preserve">D©y thÐp </v>
          </cell>
        </row>
        <row r="634">
          <cell r="G634" t="str">
            <v>Que hµn</v>
          </cell>
        </row>
        <row r="635">
          <cell r="G635" t="str">
            <v>b. Nh©n c«ng</v>
          </cell>
        </row>
        <row r="636">
          <cell r="G636" t="str">
            <v>Nh©n c«ng bËc 4,0/7</v>
          </cell>
        </row>
        <row r="637">
          <cell r="G637" t="str">
            <v>c. M¸y thi c«ng</v>
          </cell>
        </row>
        <row r="638">
          <cell r="G638" t="str">
            <v>M¸y hµn 23KW</v>
          </cell>
        </row>
        <row r="639">
          <cell r="G639" t="str">
            <v>M¸y c¾t uèn cèt thÐp</v>
          </cell>
        </row>
        <row r="640">
          <cell r="G640" t="str">
            <v>§¸ d¨m ®Öm (thu håi 50%)</v>
          </cell>
        </row>
        <row r="641">
          <cell r="G641" t="str">
            <v>a. VËt liÖu</v>
          </cell>
        </row>
        <row r="642">
          <cell r="G642" t="str">
            <v>§¸ d¨m 4x6</v>
          </cell>
        </row>
        <row r="643">
          <cell r="G643" t="str">
            <v>b. Nh©n c«ng</v>
          </cell>
        </row>
        <row r="644">
          <cell r="G644" t="str">
            <v>Nh©n c«ng bËc 3,0/7</v>
          </cell>
        </row>
        <row r="645">
          <cell r="G645" t="str">
            <v>D/c dÇm cÇu tõ bÖ ®óc ra b·i chøa</v>
          </cell>
        </row>
        <row r="646">
          <cell r="G646" t="str">
            <v>a - VËt liÖu :</v>
          </cell>
        </row>
        <row r="647">
          <cell r="G647" t="str">
            <v>Ray</v>
          </cell>
        </row>
        <row r="648">
          <cell r="G648" t="str">
            <v>Gç kª</v>
          </cell>
        </row>
        <row r="649">
          <cell r="G649" t="str">
            <v>§inh Cr¨mpong</v>
          </cell>
        </row>
        <row r="650">
          <cell r="G650" t="str">
            <v>LËp l¸ch</v>
          </cell>
        </row>
        <row r="651">
          <cell r="G651" t="str">
            <v>b - Nh©n c«ng</v>
          </cell>
        </row>
        <row r="652">
          <cell r="G652" t="str">
            <v>Nh©n c«ng bËc 4,5/7</v>
          </cell>
        </row>
        <row r="653">
          <cell r="G653" t="str">
            <v>c. M¸y</v>
          </cell>
        </row>
        <row r="654">
          <cell r="G654" t="str">
            <v>Xe goßng (2 xe)</v>
          </cell>
        </row>
        <row r="655">
          <cell r="G655" t="str">
            <v>D/c dÇm cÇu tõ b·i chøa ra vÞ trÝ lao</v>
          </cell>
        </row>
        <row r="656">
          <cell r="G656" t="str">
            <v>a - VËt liÖu :</v>
          </cell>
        </row>
        <row r="657">
          <cell r="G657" t="str">
            <v>Ray</v>
          </cell>
        </row>
        <row r="658">
          <cell r="G658" t="str">
            <v>Gç kª</v>
          </cell>
        </row>
        <row r="659">
          <cell r="G659" t="str">
            <v>§inh Cr¨mpong</v>
          </cell>
        </row>
        <row r="660">
          <cell r="G660" t="str">
            <v>LËp l¸ch</v>
          </cell>
        </row>
        <row r="661">
          <cell r="G661" t="str">
            <v>b - Nh©n c«ng</v>
          </cell>
        </row>
        <row r="662">
          <cell r="G662" t="str">
            <v>Nh©n c«ng bËc 4,5/7</v>
          </cell>
        </row>
        <row r="663">
          <cell r="G663" t="str">
            <v>c. M¸y</v>
          </cell>
        </row>
        <row r="664">
          <cell r="G664" t="str">
            <v>Xe goßng (2 xe)</v>
          </cell>
        </row>
        <row r="665">
          <cell r="G665" t="str">
            <v>Bª t«ng gê lan can M250 ®¸ 1x2</v>
          </cell>
        </row>
        <row r="666">
          <cell r="G666" t="str">
            <v>a. VËt liÖu</v>
          </cell>
        </row>
        <row r="667">
          <cell r="G667" t="str">
            <v>V÷a BT M250 ®¸ 1x2 ®é sôt 2-4</v>
          </cell>
        </row>
        <row r="668">
          <cell r="G668" t="str">
            <v>VËt liÖu kh¸c</v>
          </cell>
        </row>
        <row r="669">
          <cell r="G669" t="str">
            <v>b. Nh©n c«ng</v>
          </cell>
        </row>
        <row r="670">
          <cell r="G670" t="str">
            <v>Nh©n c«ng bËc 3,0/7</v>
          </cell>
        </row>
        <row r="671">
          <cell r="G671" t="str">
            <v>c. M¸y thi c«ng</v>
          </cell>
        </row>
        <row r="672">
          <cell r="G672" t="str">
            <v>M¸y trén 250l</v>
          </cell>
        </row>
        <row r="673">
          <cell r="G673" t="str">
            <v>V¸n khu«n ®æ BT gê lan can</v>
          </cell>
        </row>
        <row r="674">
          <cell r="G674" t="str">
            <v>a. VËt liÖu</v>
          </cell>
        </row>
        <row r="675">
          <cell r="G675" t="str">
            <v>Gç v¸n</v>
          </cell>
        </row>
        <row r="676">
          <cell r="G676" t="str">
            <v>§inh</v>
          </cell>
        </row>
        <row r="677">
          <cell r="G677" t="str">
            <v>VËt liÖu kh¸c</v>
          </cell>
        </row>
        <row r="678">
          <cell r="G678" t="str">
            <v>b. Nh©n c«ng</v>
          </cell>
        </row>
        <row r="679">
          <cell r="G679" t="str">
            <v>Nh©n c«ng bËc 3,0/7</v>
          </cell>
        </row>
        <row r="680">
          <cell r="G680" t="str">
            <v>Mèi nèi dÇm bª t«ng M400</v>
          </cell>
        </row>
        <row r="681">
          <cell r="G681" t="str">
            <v>a. VËt liÖu</v>
          </cell>
        </row>
        <row r="682">
          <cell r="G682" t="str">
            <v>Bª t«ng M400 ®¸ 1x2</v>
          </cell>
        </row>
        <row r="683">
          <cell r="G683" t="str">
            <v>VËt liÖu kh¸c</v>
          </cell>
        </row>
        <row r="684">
          <cell r="G684" t="str">
            <v>b. Nh©n c«ng</v>
          </cell>
        </row>
        <row r="685">
          <cell r="G685" t="str">
            <v>Nh©n c«ng bËc 3,5/7</v>
          </cell>
        </row>
        <row r="686">
          <cell r="G686" t="str">
            <v>c. M¸y thi c«ng</v>
          </cell>
        </row>
        <row r="687">
          <cell r="G687" t="str">
            <v>M¸y trén 250l</v>
          </cell>
        </row>
        <row r="688">
          <cell r="G688" t="str">
            <v>M¸y ®Çm dïi 1,5KW</v>
          </cell>
        </row>
        <row r="689">
          <cell r="G689" t="str">
            <v>VK ®æ BT mèi nèi dÇm</v>
          </cell>
        </row>
        <row r="690">
          <cell r="G690" t="str">
            <v>a. VËt liÖu</v>
          </cell>
        </row>
        <row r="691">
          <cell r="G691" t="str">
            <v>Gç v¸n</v>
          </cell>
        </row>
        <row r="692">
          <cell r="G692" t="str">
            <v xml:space="preserve">Gç ®µ nÑp </v>
          </cell>
        </row>
        <row r="693">
          <cell r="G693" t="str">
            <v>Gç chèng</v>
          </cell>
        </row>
        <row r="694">
          <cell r="G694" t="str">
            <v>§inh</v>
          </cell>
        </row>
        <row r="695">
          <cell r="G695" t="str">
            <v>VËt liÖu kh¸c</v>
          </cell>
        </row>
        <row r="696">
          <cell r="G696" t="str">
            <v>b. Nh©n c«ng</v>
          </cell>
        </row>
        <row r="697">
          <cell r="G697" t="str">
            <v>Nh©n c«ng bËc 4,0/7</v>
          </cell>
        </row>
        <row r="698">
          <cell r="G698" t="str">
            <v>Cèt thÐp mèi nèi dÇm d=8mm</v>
          </cell>
        </row>
        <row r="699">
          <cell r="G699" t="str">
            <v>a. VËt liÖu</v>
          </cell>
        </row>
        <row r="700">
          <cell r="G700" t="str">
            <v>ThÐp trßn d=8mm</v>
          </cell>
        </row>
        <row r="701">
          <cell r="G701" t="str">
            <v xml:space="preserve">D©y thÐp </v>
          </cell>
        </row>
        <row r="702">
          <cell r="G702" t="str">
            <v>b. Nh©n c«ng</v>
          </cell>
        </row>
        <row r="703">
          <cell r="G703" t="str">
            <v>Nh©n c«ng bËc 3,7/7</v>
          </cell>
        </row>
        <row r="704">
          <cell r="G704" t="str">
            <v>c. M¸y thi c«ng</v>
          </cell>
        </row>
        <row r="705">
          <cell r="G705" t="str">
            <v>M¸y c¾t uèn cèt thÐp</v>
          </cell>
        </row>
        <row r="706">
          <cell r="G706" t="str">
            <v>Cèt thÐp mèi nèi dÇm d=14mm</v>
          </cell>
        </row>
        <row r="707">
          <cell r="G707" t="str">
            <v>a. VËt liÖu</v>
          </cell>
        </row>
        <row r="708">
          <cell r="G708" t="str">
            <v>ThÐp trßn d=14mm</v>
          </cell>
        </row>
        <row r="709">
          <cell r="G709" t="str">
            <v xml:space="preserve">D©y thÐp </v>
          </cell>
        </row>
        <row r="710">
          <cell r="G710" t="str">
            <v>Que hµn</v>
          </cell>
        </row>
        <row r="711">
          <cell r="G711" t="str">
            <v>b. Nh©n c«ng</v>
          </cell>
        </row>
        <row r="712">
          <cell r="G712" t="str">
            <v>Nh©n c«ng bËc 3,7/7</v>
          </cell>
        </row>
        <row r="713">
          <cell r="G713" t="str">
            <v>c. M¸y thi c«ng</v>
          </cell>
        </row>
        <row r="714">
          <cell r="G714" t="str">
            <v>M¸y hµn 23KW</v>
          </cell>
        </row>
        <row r="715">
          <cell r="G715" t="str">
            <v>M¸y c¾t uèn cèt thÐp</v>
          </cell>
        </row>
        <row r="716">
          <cell r="G716" t="str">
            <v>Khe co d·n cao su</v>
          </cell>
        </row>
        <row r="717">
          <cell r="G717" t="str">
            <v>a - VËt liÖu :</v>
          </cell>
        </row>
        <row r="718">
          <cell r="G718" t="str">
            <v>Khe co d·n cao su.</v>
          </cell>
        </row>
        <row r="719">
          <cell r="G719" t="str">
            <v>b. Nh©n c«ng</v>
          </cell>
        </row>
        <row r="720">
          <cell r="G720" t="str">
            <v>Nh©n c«ng bËc 3,5/7</v>
          </cell>
        </row>
        <row r="721">
          <cell r="G721" t="str">
            <v>QuÐt sikadvr (TC 1,05lÝt/1md)</v>
          </cell>
        </row>
        <row r="722">
          <cell r="G722" t="str">
            <v>A.VËt liÖu</v>
          </cell>
        </row>
        <row r="723">
          <cell r="G723" t="str">
            <v>Sikadvr</v>
          </cell>
        </row>
        <row r="724">
          <cell r="G724" t="str">
            <v>B.Nh©n c«ng</v>
          </cell>
        </row>
        <row r="725">
          <cell r="G725" t="str">
            <v>Nh©n c«ng bËc 4,0/7</v>
          </cell>
        </row>
        <row r="726">
          <cell r="G726" t="str">
            <v>ThÐp lß xo c­êng ®é cao d=3mm</v>
          </cell>
        </row>
        <row r="727">
          <cell r="G727" t="str">
            <v>a - VËt liÖu :</v>
          </cell>
        </row>
        <row r="728">
          <cell r="G728" t="str">
            <v>ThÐp lß xo d=3mm</v>
          </cell>
        </row>
        <row r="729">
          <cell r="G729" t="str">
            <v>b. Nh©n c«ng</v>
          </cell>
        </row>
        <row r="730">
          <cell r="G730" t="str">
            <v>Nh©n c«ng bËc 3,5/7</v>
          </cell>
        </row>
        <row r="731">
          <cell r="G731" t="str">
            <v>c. M¸y thi c«ng</v>
          </cell>
        </row>
        <row r="732">
          <cell r="G732" t="str">
            <v>M¸y hµn 23KW</v>
          </cell>
        </row>
        <row r="733">
          <cell r="G733" t="str">
            <v>Bª t«ng M300</v>
          </cell>
        </row>
        <row r="734">
          <cell r="G734" t="str">
            <v>a. VËt liÖu</v>
          </cell>
        </row>
        <row r="735">
          <cell r="G735" t="str">
            <v>V÷a BT M300 ®¸ 1x2 ®é sôt 2-4</v>
          </cell>
        </row>
        <row r="736">
          <cell r="G736" t="str">
            <v>VËt liÖu kh¸c</v>
          </cell>
        </row>
        <row r="737">
          <cell r="G737" t="str">
            <v>b. Nh©n c«ng</v>
          </cell>
        </row>
        <row r="738">
          <cell r="G738" t="str">
            <v>Nh©n c«ng bËc 3,5/7</v>
          </cell>
        </row>
        <row r="739">
          <cell r="G739" t="str">
            <v>c. M¸y thi c«ng</v>
          </cell>
        </row>
        <row r="740">
          <cell r="G740" t="str">
            <v>M¸y trén 250l</v>
          </cell>
        </row>
        <row r="741">
          <cell r="G741" t="str">
            <v>M¸y ®Çm dïi 1,5KW</v>
          </cell>
        </row>
        <row r="742">
          <cell r="G742" t="str">
            <v>VK ®æ bª t«ng M300</v>
          </cell>
        </row>
        <row r="743">
          <cell r="G743" t="str">
            <v>a. VËt liÖu</v>
          </cell>
        </row>
        <row r="744">
          <cell r="G744" t="str">
            <v>Gç v¸n</v>
          </cell>
        </row>
        <row r="745">
          <cell r="G745" t="str">
            <v xml:space="preserve">Gç ®µ nÑp </v>
          </cell>
        </row>
        <row r="746">
          <cell r="G746" t="str">
            <v>Gç chèng</v>
          </cell>
        </row>
        <row r="747">
          <cell r="G747" t="str">
            <v>§inh</v>
          </cell>
        </row>
        <row r="748">
          <cell r="G748" t="str">
            <v>VËt liÖu kh¸c</v>
          </cell>
        </row>
        <row r="749">
          <cell r="G749" t="str">
            <v>b. Nh©n c«ng</v>
          </cell>
        </row>
        <row r="750">
          <cell r="G750" t="str">
            <v>Nh©n c«ng bËc 4,0/7</v>
          </cell>
        </row>
        <row r="751">
          <cell r="G751" t="str">
            <v>Cèt thÐp gê lan can d=10mm</v>
          </cell>
        </row>
        <row r="752">
          <cell r="G752" t="str">
            <v>a. VËt liÖu</v>
          </cell>
        </row>
        <row r="753">
          <cell r="G753" t="str">
            <v>ThÐp trßn d=10mm</v>
          </cell>
        </row>
        <row r="754">
          <cell r="G754" t="str">
            <v xml:space="preserve">D©y thÐp </v>
          </cell>
        </row>
        <row r="755">
          <cell r="G755" t="str">
            <v>b. Nh©n c«ng</v>
          </cell>
        </row>
        <row r="756">
          <cell r="G756" t="str">
            <v>Nh©n c«ng bËc 3,5/7</v>
          </cell>
        </row>
        <row r="757">
          <cell r="G757" t="str">
            <v>c. M¸y thi c«ng</v>
          </cell>
        </row>
        <row r="758">
          <cell r="G758" t="str">
            <v>M¸y c¾t uèn cèt thÐp</v>
          </cell>
        </row>
        <row r="759">
          <cell r="G759" t="str">
            <v>Cèt thÐp gê lan can d&lt;=18mm</v>
          </cell>
        </row>
        <row r="760">
          <cell r="G760" t="str">
            <v>a. VËt liÖu</v>
          </cell>
        </row>
        <row r="761">
          <cell r="G761" t="str">
            <v>ThÐp trßn d=14mm</v>
          </cell>
        </row>
        <row r="762">
          <cell r="G762" t="str">
            <v xml:space="preserve">D©y thÐp </v>
          </cell>
        </row>
        <row r="763">
          <cell r="G763" t="str">
            <v>Que hµn</v>
          </cell>
        </row>
        <row r="764">
          <cell r="G764" t="str">
            <v>b. Nh©n c«ng</v>
          </cell>
        </row>
        <row r="765">
          <cell r="G765" t="str">
            <v>Nh©n c«ng bËc 3,5/7</v>
          </cell>
        </row>
        <row r="766">
          <cell r="G766" t="str">
            <v>c. M¸y thi c«ng</v>
          </cell>
        </row>
        <row r="767">
          <cell r="G767" t="str">
            <v>M¸y hµn 23KW</v>
          </cell>
        </row>
        <row r="768">
          <cell r="G768" t="str">
            <v>M¸y c¾t uèn cèt thÐp</v>
          </cell>
        </row>
        <row r="769">
          <cell r="G769" t="str">
            <v>L¾p ®Æt thÐp b¶n ch«n s½n</v>
          </cell>
        </row>
        <row r="770">
          <cell r="G770" t="str">
            <v>a. VËt liÖu</v>
          </cell>
        </row>
        <row r="771">
          <cell r="G771" t="str">
            <v>ThÐp b¶n</v>
          </cell>
        </row>
        <row r="772">
          <cell r="G772" t="str">
            <v>Que hµn</v>
          </cell>
        </row>
        <row r="773">
          <cell r="G773" t="str">
            <v>VËt liÖu kh¸c</v>
          </cell>
        </row>
        <row r="774">
          <cell r="G774" t="str">
            <v>b. Nh©n c«ng</v>
          </cell>
        </row>
        <row r="775">
          <cell r="G775" t="str">
            <v>Nh©n c«ng bËc 3,5/7</v>
          </cell>
        </row>
        <row r="776">
          <cell r="G776" t="str">
            <v>c. M¸y thi c«ng</v>
          </cell>
        </row>
        <row r="777">
          <cell r="G777" t="str">
            <v>M¸y hµn 23KW</v>
          </cell>
        </row>
        <row r="778">
          <cell r="G778" t="str">
            <v>S¬n mµu 2 líp</v>
          </cell>
        </row>
        <row r="779">
          <cell r="G779" t="str">
            <v>a. VËt liÖu</v>
          </cell>
        </row>
        <row r="780">
          <cell r="G780" t="str">
            <v>S¬n phñ</v>
          </cell>
        </row>
        <row r="781">
          <cell r="G781" t="str">
            <v>X¨ng</v>
          </cell>
        </row>
        <row r="782">
          <cell r="G782" t="str">
            <v>VËt liÖu kh¸c</v>
          </cell>
        </row>
        <row r="783">
          <cell r="G783" t="str">
            <v>b. Nh©n c«ng</v>
          </cell>
        </row>
        <row r="784">
          <cell r="G784" t="str">
            <v>Nh©n c«ng bËc 3,5/7</v>
          </cell>
        </row>
        <row r="785">
          <cell r="G785" t="str">
            <v>S¬n chèng rØ.</v>
          </cell>
        </row>
        <row r="786">
          <cell r="G786" t="str">
            <v>a. VËt liÖu</v>
          </cell>
        </row>
        <row r="787">
          <cell r="G787" t="str">
            <v>S¬n chèng rØ</v>
          </cell>
        </row>
        <row r="788">
          <cell r="G788" t="str">
            <v>X¨ng</v>
          </cell>
        </row>
        <row r="789">
          <cell r="G789" t="str">
            <v>VËt liÖu kh¸c</v>
          </cell>
        </row>
        <row r="790">
          <cell r="G790" t="str">
            <v>b. Nh©n c«ng</v>
          </cell>
        </row>
        <row r="791">
          <cell r="G791" t="str">
            <v>Nh©n c«ng bËc 3,5/7</v>
          </cell>
        </row>
        <row r="792">
          <cell r="G792" t="str">
            <v>QuÐt v«i gê lan can</v>
          </cell>
        </row>
        <row r="793">
          <cell r="G793" t="str">
            <v>a. VËt liÖu</v>
          </cell>
        </row>
        <row r="794">
          <cell r="G794" t="str">
            <v>V«i côc</v>
          </cell>
        </row>
        <row r="795">
          <cell r="G795" t="str">
            <v>PhÌn chua</v>
          </cell>
        </row>
        <row r="796">
          <cell r="G796" t="str">
            <v>VËt liÖu kh¸c</v>
          </cell>
        </row>
        <row r="797">
          <cell r="G797" t="str">
            <v>b. Nh©n c«ng</v>
          </cell>
        </row>
        <row r="798">
          <cell r="G798" t="str">
            <v>Nh©n c«ng bËc 3,5/7</v>
          </cell>
        </row>
        <row r="799">
          <cell r="G799" t="str">
            <v>San ®Çm mÆt b»ng dµy 50cm</v>
          </cell>
        </row>
        <row r="800">
          <cell r="G800" t="str">
            <v>c. M¸y thi c«ng</v>
          </cell>
        </row>
        <row r="801">
          <cell r="G801" t="str">
            <v>M¸y ®Çm 9T</v>
          </cell>
        </row>
        <row r="802">
          <cell r="G802" t="str">
            <v>M¸y ñi 110cv</v>
          </cell>
        </row>
        <row r="803">
          <cell r="G803" t="str">
            <v>BT dÇm ngang M400 ®¸ 1x2</v>
          </cell>
        </row>
        <row r="804">
          <cell r="G804" t="str">
            <v>a. VËt liÖu</v>
          </cell>
        </row>
        <row r="805">
          <cell r="G805" t="str">
            <v>Bª t«ng M400 ®¸ 1x2</v>
          </cell>
        </row>
        <row r="806">
          <cell r="G806" t="str">
            <v>VËt liÖu kh¸c</v>
          </cell>
        </row>
        <row r="807">
          <cell r="G807" t="str">
            <v>b. Nh©n c«ng</v>
          </cell>
        </row>
        <row r="808">
          <cell r="G808" t="str">
            <v>Nh©n c«ng bËc 3,5/7</v>
          </cell>
        </row>
        <row r="809">
          <cell r="G809" t="str">
            <v>c. M¸y thi c«ng</v>
          </cell>
        </row>
        <row r="810">
          <cell r="G810" t="str">
            <v>M¸y trén 250l</v>
          </cell>
        </row>
        <row r="811">
          <cell r="G811" t="str">
            <v>M¸y ®Çm dïi 1,5KW</v>
          </cell>
        </row>
        <row r="812">
          <cell r="G812" t="str">
            <v>VK ®æ BT dÇm ngang</v>
          </cell>
        </row>
        <row r="813">
          <cell r="G813" t="str">
            <v>a. VËt liÖu</v>
          </cell>
        </row>
        <row r="814">
          <cell r="G814" t="str">
            <v>Gç v¸n</v>
          </cell>
        </row>
        <row r="815">
          <cell r="G815" t="str">
            <v xml:space="preserve">Gç ®µ nÑp </v>
          </cell>
        </row>
        <row r="816">
          <cell r="G816" t="str">
            <v>Gç chèng</v>
          </cell>
        </row>
        <row r="817">
          <cell r="G817" t="str">
            <v>§inh</v>
          </cell>
        </row>
        <row r="818">
          <cell r="G818" t="str">
            <v>VËt liÖu kh¸c</v>
          </cell>
        </row>
        <row r="819">
          <cell r="G819" t="str">
            <v>b. Nh©n c«ng</v>
          </cell>
        </row>
        <row r="820">
          <cell r="G820" t="str">
            <v>Nh©n c«ng bËc 4,0/7</v>
          </cell>
        </row>
        <row r="821">
          <cell r="G821" t="str">
            <v>Cèt thÐp dÇm ngang d&lt;=10mm</v>
          </cell>
        </row>
        <row r="822">
          <cell r="G822" t="str">
            <v>a. VËt liÖu</v>
          </cell>
        </row>
        <row r="823">
          <cell r="G823" t="str">
            <v>ThÐp trßn d=8mm</v>
          </cell>
        </row>
        <row r="824">
          <cell r="G824" t="str">
            <v xml:space="preserve">D©y thÐp </v>
          </cell>
        </row>
        <row r="825">
          <cell r="G825" t="str">
            <v>b. Nh©n c«ng</v>
          </cell>
        </row>
        <row r="826">
          <cell r="G826" t="str">
            <v>Nh©n c«ng bËc 3,7/7</v>
          </cell>
        </row>
        <row r="827">
          <cell r="G827" t="str">
            <v>c. M¸y thi c«ng</v>
          </cell>
        </row>
        <row r="828">
          <cell r="G828" t="str">
            <v>M¸y c¾t uèn cèt thÐp</v>
          </cell>
        </row>
        <row r="829">
          <cell r="G829" t="str">
            <v>Cèt thÐp dÇm ngang d&lt;=18mm</v>
          </cell>
        </row>
        <row r="830">
          <cell r="G830" t="str">
            <v>a. VËt liÖu</v>
          </cell>
        </row>
        <row r="831">
          <cell r="G831" t="str">
            <v>ThÐp trßn d=18mm</v>
          </cell>
        </row>
        <row r="832">
          <cell r="G832" t="str">
            <v xml:space="preserve">D©y thÐp </v>
          </cell>
        </row>
        <row r="833">
          <cell r="G833" t="str">
            <v>Que hµn</v>
          </cell>
        </row>
        <row r="834">
          <cell r="G834" t="str">
            <v>b. Nh©n c«ng</v>
          </cell>
        </row>
        <row r="835">
          <cell r="G835" t="str">
            <v>Nh©n c«ng bËc 3,7/7</v>
          </cell>
        </row>
        <row r="836">
          <cell r="G836" t="str">
            <v>c. M¸y thi c«ng</v>
          </cell>
        </row>
        <row r="837">
          <cell r="G837" t="str">
            <v>M¸y hµn 23KW</v>
          </cell>
        </row>
        <row r="838">
          <cell r="G838" t="str">
            <v>M¸y c¾t uèn cèt thÐp</v>
          </cell>
        </row>
        <row r="839">
          <cell r="G839" t="str">
            <v xml:space="preserve">Lao l¾p dÇm cÇu </v>
          </cell>
        </row>
        <row r="840">
          <cell r="G840" t="str">
            <v>a - VËt liÖu :</v>
          </cell>
        </row>
        <row r="841">
          <cell r="G841" t="str">
            <v>ThÐp h×nh</v>
          </cell>
        </row>
        <row r="842">
          <cell r="G842" t="str">
            <v>Tµ vÑt gç (14x22x180)</v>
          </cell>
        </row>
        <row r="843">
          <cell r="G843" t="str">
            <v>§inh ®­êng</v>
          </cell>
        </row>
        <row r="844">
          <cell r="G844" t="str">
            <v>VËt liÖu kh¸c</v>
          </cell>
        </row>
        <row r="845">
          <cell r="G845" t="str">
            <v>b - Nh©n c«ng</v>
          </cell>
        </row>
        <row r="846">
          <cell r="G846" t="str">
            <v>Nh©n c«ng bËc 4,5/7</v>
          </cell>
        </row>
        <row r="847">
          <cell r="G847" t="str">
            <v>c. M¸y</v>
          </cell>
        </row>
        <row r="848">
          <cell r="G848" t="str">
            <v>Xe lao dÇm</v>
          </cell>
        </row>
        <row r="849">
          <cell r="G849" t="str">
            <v>Têi ®iÖn 5T</v>
          </cell>
        </row>
        <row r="850">
          <cell r="G850" t="str">
            <v>M¸y kh¸c</v>
          </cell>
        </row>
        <row r="851">
          <cell r="G851" t="str">
            <v xml:space="preserve">Th¸o dì dÇm I </v>
          </cell>
        </row>
        <row r="852">
          <cell r="G852" t="str">
            <v>b. Nh©n c«ng</v>
          </cell>
        </row>
        <row r="853">
          <cell r="G853" t="str">
            <v>Nh©n c«ng bËc 4,5/7</v>
          </cell>
        </row>
        <row r="854">
          <cell r="G854" t="str">
            <v>(92,6kg/md/1000*9,1m)*6,153c«ng/tÊn</v>
          </cell>
        </row>
        <row r="855">
          <cell r="G855" t="str">
            <v>c. M¸y thi c«ng</v>
          </cell>
        </row>
        <row r="856">
          <cell r="G856" t="str">
            <v>CÈu 16T</v>
          </cell>
        </row>
        <row r="857">
          <cell r="G857" t="str">
            <v xml:space="preserve">§µo ®Êt tuyÕn tr¸nh ®Êt cÊp 3 </v>
          </cell>
        </row>
        <row r="858">
          <cell r="G858" t="str">
            <v>b - Nh©n c«ng</v>
          </cell>
        </row>
        <row r="859">
          <cell r="G859" t="str">
            <v>Nh©n c«ng bËc 3,0/7</v>
          </cell>
        </row>
        <row r="860">
          <cell r="G860" t="str">
            <v>c. M¸y</v>
          </cell>
        </row>
        <row r="861">
          <cell r="G861" t="str">
            <v>M¸y ñi 110cv</v>
          </cell>
        </row>
        <row r="862">
          <cell r="G862" t="str">
            <v xml:space="preserve">§¾p nÒn ®­êng ®Êt ®åi K95 </v>
          </cell>
        </row>
        <row r="863">
          <cell r="G863" t="str">
            <v>b - Nh©n c«ng</v>
          </cell>
        </row>
        <row r="864">
          <cell r="G864" t="str">
            <v>Nh©n c«ng bËc 3,0/7</v>
          </cell>
        </row>
        <row r="865">
          <cell r="G865" t="str">
            <v>c. M¸y</v>
          </cell>
        </row>
        <row r="866">
          <cell r="G866" t="str">
            <v>M¸y ®Çm 9T</v>
          </cell>
        </row>
        <row r="867">
          <cell r="G867" t="str">
            <v>M¸y ñi 110cv</v>
          </cell>
        </row>
        <row r="868">
          <cell r="G868" t="str">
            <v>Th¸o dì rä thÐp</v>
          </cell>
        </row>
        <row r="869">
          <cell r="G869" t="str">
            <v>b - Nh©n c«ng</v>
          </cell>
        </row>
        <row r="870">
          <cell r="G870" t="str">
            <v>Nh©n c«ng bËc 3,5/7</v>
          </cell>
        </row>
        <row r="871">
          <cell r="G871" t="str">
            <v xml:space="preserve">Gç v¸n sµn </v>
          </cell>
        </row>
        <row r="872">
          <cell r="G872" t="str">
            <v>a. VËt liÖu</v>
          </cell>
        </row>
        <row r="873">
          <cell r="G873" t="str">
            <v>Gç mÆt cÇu</v>
          </cell>
        </row>
        <row r="874">
          <cell r="G874" t="str">
            <v xml:space="preserve">L¸t vµ dì v¸n sµn </v>
          </cell>
        </row>
        <row r="875">
          <cell r="G875" t="str">
            <v>b - Nh©n c«ng</v>
          </cell>
        </row>
        <row r="876">
          <cell r="G876" t="str">
            <v>Nh©n c«ng bËc 3,5/7</v>
          </cell>
        </row>
        <row r="877">
          <cell r="G877" t="str">
            <v>§¸ d¨m r¶i mÆt ®­êng xe ch¹y</v>
          </cell>
        </row>
        <row r="878">
          <cell r="G878" t="str">
            <v>a - VËt liÖu :</v>
          </cell>
        </row>
        <row r="879">
          <cell r="G879" t="str">
            <v xml:space="preserve">§¸ d¨m  </v>
          </cell>
        </row>
        <row r="880">
          <cell r="G880" t="str">
            <v>b - Nh©n c«ng</v>
          </cell>
        </row>
        <row r="881">
          <cell r="G881" t="str">
            <v>Nh©n c«ng bËc 3,0/7</v>
          </cell>
        </row>
        <row r="882">
          <cell r="G882" t="str">
            <v>c - M¸y thi c«ng</v>
          </cell>
        </row>
        <row r="883">
          <cell r="G883" t="str">
            <v>M¸y lu 8.5T</v>
          </cell>
        </row>
        <row r="884">
          <cell r="G884" t="str">
            <v>§¸ ba r¶i mÆt ®­êng xe ch¹y</v>
          </cell>
        </row>
        <row r="885">
          <cell r="G885" t="str">
            <v>a - VËt liÖu :</v>
          </cell>
        </row>
        <row r="886">
          <cell r="G886" t="str">
            <v xml:space="preserve">§¸ ba  </v>
          </cell>
        </row>
        <row r="887">
          <cell r="G887" t="str">
            <v>b - Nh©n c«ng</v>
          </cell>
        </row>
        <row r="888">
          <cell r="G888" t="str">
            <v>Nh©n c«ng bËc 3,0/7</v>
          </cell>
        </row>
        <row r="889">
          <cell r="G889" t="str">
            <v>c - M¸y thi c«ng</v>
          </cell>
        </row>
        <row r="890">
          <cell r="G890" t="str">
            <v>M¸y lu 8.5T</v>
          </cell>
        </row>
        <row r="891">
          <cell r="G891" t="str">
            <v>R¶i th¸o chång nÒ tµ vÑt 16x22x180</v>
          </cell>
        </row>
        <row r="892">
          <cell r="G892" t="str">
            <v>a. VËt liÖu</v>
          </cell>
        </row>
        <row r="893">
          <cell r="G893" t="str">
            <v>Gç chång nÒ (16x22x180)</v>
          </cell>
        </row>
        <row r="894">
          <cell r="G894" t="str">
            <v xml:space="preserve">§inh ®Üa </v>
          </cell>
        </row>
        <row r="895">
          <cell r="G895" t="str">
            <v>b. Nh©n c«ng</v>
          </cell>
        </row>
        <row r="896">
          <cell r="G896" t="str">
            <v>Nh©n c«ng bËc 4,0/7</v>
          </cell>
        </row>
        <row r="897">
          <cell r="G897" t="str">
            <v>Rä thÐp 2x1x0,5m (thu håi 30%)</v>
          </cell>
        </row>
        <row r="898">
          <cell r="G898" t="str">
            <v>a. VËt liÖu</v>
          </cell>
        </row>
        <row r="899">
          <cell r="G899" t="str">
            <v>D©y thÐp d=3mm</v>
          </cell>
        </row>
        <row r="900">
          <cell r="G900" t="str">
            <v xml:space="preserve">§¸ héc </v>
          </cell>
        </row>
        <row r="901">
          <cell r="G901" t="str">
            <v>b - Nh©n c«ng</v>
          </cell>
        </row>
        <row r="902">
          <cell r="G902" t="str">
            <v>Nh©n c«ng bËc 3,5/7</v>
          </cell>
        </row>
        <row r="903">
          <cell r="G903" t="str">
            <v>Khoan lç bª t«ng ®Æt thÐp neo</v>
          </cell>
        </row>
        <row r="904">
          <cell r="G904" t="str">
            <v>b. Nh©n c«ng</v>
          </cell>
        </row>
        <row r="905">
          <cell r="G905" t="str">
            <v>Nh©n c«ng bËc 3,0/7</v>
          </cell>
        </row>
        <row r="906">
          <cell r="G906" t="str">
            <v>c. M¸y</v>
          </cell>
        </row>
        <row r="907">
          <cell r="G907" t="str">
            <v>M¸y khoan cÇm tay 40-56mm</v>
          </cell>
        </row>
        <row r="908">
          <cell r="G908" t="str">
            <v>M¸y nÐn khÝ 660m3/h</v>
          </cell>
        </row>
        <row r="909">
          <cell r="G909" t="str">
            <v>QuÐt nhùa ®­êng sau mè 2 líp</v>
          </cell>
        </row>
        <row r="910">
          <cell r="G910" t="str">
            <v>a - VËt liÖu :</v>
          </cell>
        </row>
        <row r="911">
          <cell r="G911" t="str">
            <v>Nhùa ®­êng</v>
          </cell>
        </row>
        <row r="912">
          <cell r="G912" t="str">
            <v>X¨ng</v>
          </cell>
        </row>
        <row r="913">
          <cell r="G913" t="str">
            <v>b. Nh©n c«ng</v>
          </cell>
        </row>
        <row r="914">
          <cell r="G914" t="str">
            <v>Nh©n c«ng bËc 3,5/7</v>
          </cell>
        </row>
        <row r="915">
          <cell r="G915" t="str">
            <v>Keo Epoxy</v>
          </cell>
        </row>
        <row r="916">
          <cell r="G916" t="str">
            <v>a - VËt liÖu :</v>
          </cell>
        </row>
        <row r="917">
          <cell r="G917" t="str">
            <v>Keo £poxy</v>
          </cell>
        </row>
        <row r="918">
          <cell r="G918" t="str">
            <v>Kim tiªm</v>
          </cell>
        </row>
        <row r="919">
          <cell r="G919" t="str">
            <v>b. Nh©n c«ng</v>
          </cell>
        </row>
        <row r="920">
          <cell r="G920" t="str">
            <v>Nh©n c«ng bËc 3,5/7</v>
          </cell>
        </row>
        <row r="921">
          <cell r="G921" t="str">
            <v>V÷a xi m¨ng t¹o dèc M100</v>
          </cell>
        </row>
        <row r="922">
          <cell r="G922" t="str">
            <v>a - VËt liÖu :</v>
          </cell>
        </row>
        <row r="923">
          <cell r="G923" t="str">
            <v>V÷a xi m¨ng M100</v>
          </cell>
        </row>
        <row r="924">
          <cell r="G924" t="str">
            <v>b. Nh©n c«ng</v>
          </cell>
        </row>
        <row r="925">
          <cell r="G925" t="str">
            <v>Nh©n c«ng bËc 3,5/7</v>
          </cell>
        </row>
        <row r="926">
          <cell r="G926" t="str">
            <v>ThÐp neo d=14mm</v>
          </cell>
        </row>
        <row r="927">
          <cell r="G927" t="str">
            <v>a - VËt liÖu :</v>
          </cell>
        </row>
        <row r="928">
          <cell r="G928" t="str">
            <v>ThÐp trßn d=14mm</v>
          </cell>
        </row>
        <row r="929">
          <cell r="G929" t="str">
            <v>b. Nh©n c«ng</v>
          </cell>
        </row>
        <row r="930">
          <cell r="G930" t="str">
            <v>Nh©n c«ng bËc 3,5/7</v>
          </cell>
        </row>
        <row r="931">
          <cell r="G931" t="str">
            <v>S¶n xuÊt ®µ gi¸o + pa lª trô t¹m</v>
          </cell>
        </row>
        <row r="932">
          <cell r="G932" t="str">
            <v>a. VËt liÖu</v>
          </cell>
        </row>
        <row r="933">
          <cell r="G933" t="str">
            <v>ThÐp h×nh</v>
          </cell>
        </row>
        <row r="934">
          <cell r="G934" t="str">
            <v>ThÐp b¶n</v>
          </cell>
        </row>
        <row r="935">
          <cell r="G935" t="str">
            <v>Que hµn</v>
          </cell>
        </row>
        <row r="936">
          <cell r="G936" t="str">
            <v>«xy</v>
          </cell>
        </row>
        <row r="937">
          <cell r="G937" t="str">
            <v>§Êt ®Ìn</v>
          </cell>
        </row>
        <row r="938">
          <cell r="G938" t="str">
            <v>VËt liÖu kh¸c</v>
          </cell>
        </row>
        <row r="939">
          <cell r="G939" t="str">
            <v>b. Nh©n c«ng</v>
          </cell>
        </row>
        <row r="940">
          <cell r="G940" t="str">
            <v>Nh©n c«ng bËc 4,0/7</v>
          </cell>
        </row>
        <row r="941">
          <cell r="G941" t="str">
            <v>c. M¸y thi c«ng</v>
          </cell>
        </row>
        <row r="942">
          <cell r="G942" t="str">
            <v>M¸y hµn 23KW</v>
          </cell>
        </row>
        <row r="943">
          <cell r="G943" t="str">
            <v>M¸y c¾t thÐp</v>
          </cell>
        </row>
        <row r="944">
          <cell r="G944" t="str">
            <v>CÈu 10T</v>
          </cell>
        </row>
        <row r="945">
          <cell r="G945" t="str">
            <v>LD+ TD ®µ gi¸o + pa lª trô t¹m</v>
          </cell>
        </row>
        <row r="946">
          <cell r="G946" t="str">
            <v>a. VËt liÖu</v>
          </cell>
        </row>
        <row r="947">
          <cell r="G947" t="str">
            <v>ThÐp h×nh</v>
          </cell>
        </row>
        <row r="948">
          <cell r="G948" t="str">
            <v>Bul«ng M20</v>
          </cell>
        </row>
        <row r="949">
          <cell r="G949" t="str">
            <v>Que hµn</v>
          </cell>
        </row>
        <row r="950">
          <cell r="G950" t="str">
            <v>VËt liÖu kh¸c</v>
          </cell>
        </row>
        <row r="951">
          <cell r="G951" t="str">
            <v>b. Nh©n c«ng</v>
          </cell>
        </row>
        <row r="952">
          <cell r="G952" t="str">
            <v>Nh©n c«ng bËc 4,0/7</v>
          </cell>
        </row>
        <row r="953">
          <cell r="G953" t="str">
            <v>c. M¸y thi c«ng</v>
          </cell>
        </row>
        <row r="954">
          <cell r="G954" t="str">
            <v>CÈu 16T</v>
          </cell>
        </row>
        <row r="955">
          <cell r="G955" t="str">
            <v>M¸y hµn 23KW</v>
          </cell>
        </row>
        <row r="956">
          <cell r="G956" t="str">
            <v>S¶n xuÊt dÇm dÉn</v>
          </cell>
        </row>
        <row r="957">
          <cell r="G957" t="str">
            <v>a. VËt liÖu</v>
          </cell>
        </row>
        <row r="958">
          <cell r="G958" t="str">
            <v>ThÐp h×nh</v>
          </cell>
        </row>
        <row r="959">
          <cell r="G959" t="str">
            <v>ThÐp b¶n</v>
          </cell>
        </row>
        <row r="960">
          <cell r="G960" t="str">
            <v>Que hµn</v>
          </cell>
        </row>
        <row r="961">
          <cell r="G961" t="str">
            <v>«xy</v>
          </cell>
        </row>
        <row r="962">
          <cell r="G962" t="str">
            <v>§Êt ®Ìn</v>
          </cell>
        </row>
        <row r="963">
          <cell r="G963" t="str">
            <v>VËt liÖu kh¸c</v>
          </cell>
        </row>
        <row r="964">
          <cell r="G964" t="str">
            <v>b. Nh©n c«ng</v>
          </cell>
        </row>
        <row r="965">
          <cell r="G965" t="str">
            <v>Nh©n c«ng bËc 4,0/7</v>
          </cell>
        </row>
        <row r="966">
          <cell r="G966" t="str">
            <v>c. M¸y thi c«ng</v>
          </cell>
        </row>
        <row r="967">
          <cell r="G967" t="str">
            <v>M¸y hµn 23KW</v>
          </cell>
        </row>
        <row r="968">
          <cell r="G968" t="str">
            <v>CÈu 10T</v>
          </cell>
        </row>
        <row r="969">
          <cell r="G969" t="str">
            <v>LD vµ TD dÇm dÉn</v>
          </cell>
        </row>
        <row r="970">
          <cell r="G970" t="str">
            <v>a. VËt liÖu</v>
          </cell>
        </row>
        <row r="971">
          <cell r="G971" t="str">
            <v>ThÐp h×nh</v>
          </cell>
        </row>
        <row r="972">
          <cell r="G972" t="str">
            <v>Que hµn</v>
          </cell>
        </row>
        <row r="973">
          <cell r="G973" t="str">
            <v>VËt liÖu kh¸c</v>
          </cell>
        </row>
        <row r="974">
          <cell r="G974" t="str">
            <v>b. Nh©n c«ng</v>
          </cell>
        </row>
        <row r="975">
          <cell r="G975" t="str">
            <v>Nh©n c«ng bËc 4,5/7</v>
          </cell>
        </row>
        <row r="976">
          <cell r="G976" t="str">
            <v>c. M¸y thi c«ng</v>
          </cell>
        </row>
        <row r="977">
          <cell r="G977" t="str">
            <v>CÈu 10T</v>
          </cell>
        </row>
        <row r="978">
          <cell r="G978" t="str">
            <v>M¸y hµn 23KW</v>
          </cell>
        </row>
        <row r="979">
          <cell r="G979" t="str">
            <v>BiÓn b¸o tªn cÇu h×nh ch÷ nhËt</v>
          </cell>
        </row>
        <row r="980">
          <cell r="G980" t="str">
            <v>a. VËt liÖu</v>
          </cell>
        </row>
        <row r="981">
          <cell r="G981" t="str">
            <v>BiÓn b¸o h×nh ch÷ nhËt</v>
          </cell>
        </row>
        <row r="982">
          <cell r="G982" t="str">
            <v>Trô biÓn b¸o</v>
          </cell>
        </row>
        <row r="983">
          <cell r="G983" t="str">
            <v>VËt liÖu kh¸c</v>
          </cell>
        </row>
        <row r="984">
          <cell r="G984" t="str">
            <v>V÷a BT M150 ®¸ 4x6 (1,025x0,125)</v>
          </cell>
        </row>
        <row r="985">
          <cell r="G985" t="str">
            <v>b. Nh©n c«ng</v>
          </cell>
        </row>
        <row r="986">
          <cell r="G986" t="str">
            <v>Nh©n c«ng bËc 3,5/7</v>
          </cell>
        </row>
        <row r="987">
          <cell r="G987" t="str">
            <v>Nh©n c«ng bËc 3,0/7</v>
          </cell>
        </row>
        <row r="988">
          <cell r="G988" t="str">
            <v>NC ch«n biÓn b¸o : 0,3 c«ng 3,5/7</v>
          </cell>
        </row>
        <row r="989">
          <cell r="G989" t="str">
            <v>NC ®æ BT mãng : 1,64c x 0,125 bËc 3/7</v>
          </cell>
        </row>
        <row r="990">
          <cell r="G990" t="str">
            <v>c. M¸y thi c«ng</v>
          </cell>
        </row>
        <row r="991">
          <cell r="G991" t="str">
            <v>M¸y trén 250l</v>
          </cell>
        </row>
        <row r="992">
          <cell r="G992" t="str">
            <v>M¸y ®Çm dïi 1,5KW</v>
          </cell>
        </row>
        <row r="993">
          <cell r="G993" t="str">
            <v>ThÐp d=16mm</v>
          </cell>
        </row>
        <row r="994">
          <cell r="G994" t="str">
            <v>a - VËt liÖu :</v>
          </cell>
        </row>
        <row r="995">
          <cell r="G995" t="str">
            <v>ThÐp trßn d=16mm</v>
          </cell>
        </row>
        <row r="996">
          <cell r="G996" t="str">
            <v>b. Nh©n c«ng</v>
          </cell>
        </row>
        <row r="997">
          <cell r="G997" t="str">
            <v>Nh©n c«ng bËc 3,5/7</v>
          </cell>
        </row>
        <row r="998">
          <cell r="G998" t="str">
            <v>VC tiÕp ®Êt cÊp 3 ë cù ly TB L= 3km</v>
          </cell>
        </row>
        <row r="999">
          <cell r="G999" t="str">
            <v>c. M¸y</v>
          </cell>
        </row>
        <row r="1000">
          <cell r="G1000" t="str">
            <v>¤t« tù ®æ 10T</v>
          </cell>
        </row>
      </sheetData>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R-(WP1)"/>
      <sheetName val="INDIR-(WP2)"/>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00000000"/>
      <sheetName val="XL4Poppy"/>
      <sheetName val="Vatlieu"/>
      <sheetName val="DgDuong"/>
      <sheetName val="dgmo-tru"/>
      <sheetName val="dgdam"/>
      <sheetName val="Dam-Mo-Tru"/>
      <sheetName val="Sheet1"/>
      <sheetName val="dgcong"/>
      <sheetName val="DPD"/>
      <sheetName val="DTDuong"/>
      <sheetName val="GTXLc"/>
      <sheetName val="CPXLk"/>
      <sheetName val="DBu"/>
      <sheetName val="KPTH"/>
      <sheetName val="Bang KL ket cau"/>
      <sheetName val="tuyen"/>
      <sheetName val="dgcoc"/>
      <sheetName val="CP3-3nhip(L=130,251m)(OK)"/>
      <sheetName val="CP4-7nhip(L=289,384m)(OK)"/>
      <sheetName val="CP5-3nhip(L=130,27m)(OK)"/>
      <sheetName val="CP6-4nhip(L=170,5m)(OK)"/>
      <sheetName val="GTXLc-Doan2"/>
      <sheetName val="do xe"/>
      <sheetName val="GT do xe"/>
      <sheetName val="Bieu TH"/>
      <sheetName val="TH lop khoan"/>
      <sheetName val="cdkhoan"/>
      <sheetName val="DG cau"/>
      <sheetName val="PA1-Cau banDUL(1x12m)"/>
      <sheetName val="PA2-Cong ds 2(3x3,5)"/>
      <sheetName val="XL(chinh+khac)"/>
      <sheetName val="S-VK (I)"/>
      <sheetName val="Bang KL"/>
      <sheetName val="#REF"/>
      <sheetName val="THtoanbo"/>
      <sheetName val="THboxung"/>
      <sheetName val="PTVT"/>
      <sheetName val="CLechVTSon5.5.03"/>
      <sheetName val="THKPBXSon5.5.03"/>
      <sheetName val="BXSon+binh5.5.03"/>
      <sheetName val="thau"/>
      <sheetName val="XXXXXXXX"/>
      <sheetName val="XXXXXXX0"/>
      <sheetName val="XXXXXXX1"/>
      <sheetName val="XXXXXXX2"/>
      <sheetName val="XXXXXXX3"/>
      <sheetName val="XXXXXXX4"/>
      <sheetName val="XXXXXXX5"/>
      <sheetName val="Sheet2"/>
      <sheetName val="D12TUVAN"/>
      <sheetName val="D7Longhiep"/>
      <sheetName val="NMNHUa"/>
      <sheetName val="DXMay"/>
      <sheetName val="D7TT3"/>
      <sheetName val="PXII"/>
      <sheetName val="Vaycuong"/>
      <sheetName val="DCUONG"/>
      <sheetName val="Sheet3"/>
      <sheetName val="DVINA"/>
      <sheetName val="Sheet5"/>
      <sheetName val="DCKCUONG"/>
      <sheetName val="D3KSVINA"/>
      <sheetName val="DOI 7"/>
      <sheetName val="DOI 3"/>
      <sheetName val="DOI1"/>
      <sheetName val="DOI6"/>
      <sheetName val="DOI5"/>
      <sheetName val="Tuan8"/>
      <sheetName val="tuan7"/>
      <sheetName val="tuan6"/>
      <sheetName val="TUAN5"/>
      <sheetName val="TUAN4"/>
      <sheetName val="TUAN3"/>
      <sheetName val="TUAN1"/>
      <sheetName val="TUAN2"/>
      <sheetName val="VINABK"/>
      <sheetName val="ZVina"/>
      <sheetName val="Zcuatan"/>
      <sheetName val="Gian giao"/>
      <sheetName val="Z5"/>
      <sheetName val="NNHC"/>
      <sheetName val="Z6"/>
      <sheetName val="KS TThu"/>
      <sheetName val="Z4"/>
      <sheetName val="XSON"/>
      <sheetName val="Z2"/>
      <sheetName val="NEN BT"/>
      <sheetName val="Z3"/>
      <sheetName val="DNB"/>
      <sheetName val="Z1"/>
      <sheetName val="DGXDCB"/>
      <sheetName val="KL"/>
      <sheetName val="D GIA"/>
      <sheetName val="BUGIA"/>
      <sheetName val="VC12"/>
      <sheetName val="THIETBI"/>
      <sheetName val="Bke"/>
      <sheetName val="QT"/>
      <sheetName val="Sheet14"/>
      <sheetName val="Sheet15"/>
      <sheetName val="Sheet16"/>
      <sheetName val="10000000"/>
      <sheetName val="Sheet4"/>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Chart1"/>
      <sheetName val="Phantich"/>
      <sheetName val="Toan_DA"/>
      <sheetName val="2004"/>
      <sheetName val="2005"/>
      <sheetName val="XL4Test5"/>
      <sheetName val="Tongluong"/>
      <sheetName val="bacnuoi"/>
      <sheetName val="anhtuan"/>
      <sheetName val="bactien"/>
      <sheetName val="b¶cti"/>
      <sheetName val="cquang"/>
      <sheetName val="hang"/>
      <sheetName val="luyen"/>
      <sheetName val="bkhung"/>
      <sheetName val="son"/>
      <sheetName val="vietanh"/>
      <sheetName val="C.Chat"/>
      <sheetName val="Thang"/>
      <sheetName val="Doan"/>
      <sheetName val="Quang LX"/>
      <sheetName val="dinh"/>
      <sheetName val="20000000"/>
      <sheetName val="30000000"/>
      <sheetName val="Danh muc"/>
      <sheetName val="B ke"/>
      <sheetName val="K luong"/>
      <sheetName val="VL-NC-M"/>
      <sheetName val="C.tinh DG"/>
      <sheetName val="C.tinh BT"/>
      <sheetName val="Mong"/>
      <sheetName val="Bu VL"/>
      <sheetName val="V.C ngoai tuyen"/>
      <sheetName val="Trung chuyen"/>
      <sheetName val="V.C noi tuyen"/>
      <sheetName val="Cu lyVC noi tuyen"/>
      <sheetName val="CT-6"/>
      <sheetName val="CT-Tram"/>
      <sheetName val="TH-Tram"/>
      <sheetName val="TH-Cto"/>
      <sheetName val="TDT-tram"/>
      <sheetName val="TDT-Cto"/>
      <sheetName val="CT-Tuvan"/>
      <sheetName val="ThuyetMinhDT"/>
      <sheetName val="VVVVVVVa"/>
      <sheetName val="Bia"/>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ThietKe"/>
      <sheetName val="HoSoMT"/>
      <sheetName val="GiamSat"/>
      <sheetName val="ThamDinhTKKT"/>
      <sheetName val="ThamDinhDT"/>
      <sheetName val="QLDA"/>
      <sheetName val="TM"/>
      <sheetName val="TM (2)"/>
      <sheetName val="KPTH (2)"/>
      <sheetName val="Noi Suy"/>
      <sheetName val="Bia (2)"/>
      <sheetName val="Gia NC"/>
      <sheetName val="00000001"/>
      <sheetName val="00000002"/>
      <sheetName val="DT CHONG SET"/>
      <sheetName val="DT TB"/>
      <sheetName val="DT DUONG ONG"/>
      <sheetName val="VC TB"/>
      <sheetName val="CLVT TB"/>
      <sheetName val="TONG CONG"/>
      <sheetName val="THKP DUONG ONG"/>
      <sheetName val="THKP CHONG SET"/>
      <sheetName val="CLVT CHONG SET"/>
      <sheetName val="CLVT DUONG ONG"/>
      <sheetName val="THKP TB"/>
      <sheetName val="KL TB"/>
      <sheetName val="Luong thanh toan 06-02"/>
      <sheetName val="Bang luong thanh toan thang 06-"/>
      <sheetName val="Bang thang 5-02"/>
      <sheetName val="q2"/>
      <sheetName val="q3"/>
      <sheetName val="q4"/>
      <sheetName val="Sheet12"/>
      <sheetName val="Sheet13"/>
      <sheetName val="NuocthoTV"/>
      <sheetName val="BQ TV"/>
      <sheetName val="Duong ong nuoc tho"/>
      <sheetName val="PXL  (C)"/>
      <sheetName val="PXL "/>
      <sheetName val="th"/>
      <sheetName val="th (2)"/>
      <sheetName val="SLD_nam"/>
      <sheetName val="SC_nguon"/>
      <sheetName val="HD_nguon"/>
      <sheetName val="Sheet6"/>
      <sheetName val="Sheet7"/>
      <sheetName val="Sheet14 (2)"/>
      <sheetName val="Sheet15 (2)"/>
      <sheetName val="Sheet16 (2)"/>
      <sheetName val="Sheet8"/>
      <sheetName val="Sheet9"/>
      <sheetName val="Sheet10"/>
      <sheetName val="Sheet11"/>
      <sheetName val="NANGLUONG"/>
      <sheetName val="TIEN LUONG"/>
      <sheetName val="DONGIA"/>
      <sheetName val="CPKSTK"/>
      <sheetName val="DT"/>
      <sheetName val="TDT"/>
      <sheetName val="VC1"/>
      <sheetName val="PTho"/>
      <sheetName val="MTe"/>
      <sheetName val="SHo"/>
      <sheetName val="TDuong"/>
      <sheetName val="ThanUyen"/>
      <sheetName val="Nganh"/>
      <sheetName val="BQLDA"/>
      <sheetName val="CAN DOI"/>
      <sheetName val="PTPT"/>
      <sheetName val="TK 141"/>
      <sheetName val="NO CTy"/>
      <sheetName val="KPBT"/>
      <sheetName val="THtt(A)"/>
      <sheetName val="TH TQT(NB)"/>
      <sheetName val="thctqt (2)"/>
      <sheetName val="K.luong"/>
      <sheetName val="K.L"/>
      <sheetName val="thctqt"/>
      <sheetName val="THKPQT"/>
      <sheetName val="QTGDT"/>
      <sheetName val="ptdg"/>
      <sheetName val="GNC"/>
      <sheetName val="thkp"/>
      <sheetName val="gcm"/>
      <sheetName val="GHKT"/>
      <sheetName val="MTDGDT"/>
      <sheetName val="ptgtvc"/>
      <sheetName val="gvt"/>
      <sheetName val="gvt (2)"/>
      <sheetName val="ctdt "/>
      <sheetName val="TT"/>
      <sheetName val="CCVT"/>
      <sheetName val="DGPS "/>
      <sheetName val="GDTPS"/>
      <sheetName val="cphiNVL"/>
      <sheetName val="sanluong+doanhthu"/>
      <sheetName val="KHtragoc+lai"/>
      <sheetName val="kh-hao"/>
      <sheetName val="th-chi1"/>
      <sheetName val="donhaycuada"/>
      <sheetName val="thu-chi"/>
      <sheetName val="BANG KE"/>
      <sheetName val="mua vao"/>
      <sheetName val="0%"/>
      <sheetName val="BAN RA"/>
      <sheetName val="TO KHAI THUE 02"/>
      <sheetName val="May"/>
      <sheetName val="Khoan TD"/>
      <sheetName val="Luong"/>
      <sheetName val="VL(duyet)"/>
      <sheetName val="Vua(duyet)"/>
      <sheetName val="DG(duyet)"/>
      <sheetName val="DTBS-5nhip(L=m)"/>
      <sheetName val="GTXL-BS"/>
      <sheetName val="GT khoan"/>
      <sheetName val="KL toan bo"/>
      <sheetName val="KL chi tiet"/>
      <sheetName val="CT xa"/>
      <sheetName val="TLGC"/>
      <sheetName val="BL"/>
      <sheetName val="phu luc "/>
      <sheetName val="Tong hop kiem toan"/>
      <sheetName val="khongco"/>
      <sheetName val="Tang giam thau"/>
      <sheetName val="TS"/>
      <sheetName val="BBan"/>
      <sheetName val="¸TSCD"/>
      <sheetName val="NCVKT"/>
      <sheetName val="MMTB"/>
      <sheetName val="TSCDZKHAC"/>
      <sheetName val="¸CTCDCDUNG"/>
      <sheetName val="VTHHoaTKHO"/>
      <sheetName val="CCDCQL"/>
      <sheetName val="CPSXDD"/>
      <sheetName val="CCDC"/>
      <sheetName val="HHUDONG"/>
      <sheetName val="PThu"/>
      <sheetName val="ptra"/>
      <sheetName val="kdoi"/>
      <sheetName val="TGUI"/>
      <sheetName val="BKTM"/>
      <sheetName val="Q1-02"/>
      <sheetName val="Q2-02"/>
      <sheetName val="Q3-02"/>
      <sheetName val="PHAN TICH VAT TU NGANG"/>
      <sheetName val="BANG DU TOAN DRC"/>
      <sheetName val="DIEN GIAI TIEN LUONG"/>
      <sheetName val="TONG HOP KINH PHI"/>
      <sheetName val="CHIET TINH DON GIA"/>
      <sheetName val="PHAN TICH KHOI LUONG"/>
      <sheetName val="TONG HOP VAT TU"/>
      <sheetName val="BANG DU TOAN"/>
      <sheetName val="PHAN TICH VAT TU"/>
      <sheetName val="TONG HOP VAT TU (2)"/>
      <sheetName val="BANGCUOC"/>
      <sheetName val="PHAN TICH VAT TU THEO NHOM"/>
      <sheetName val="TONG HOP NHAN CONG"/>
      <sheetName val="TONG HOP CA MAY"/>
      <sheetName val="DON GIA TONG HOP"/>
      <sheetName val="DIEN GIAI CPSX"/>
      <sheetName val="BANG GIA DU TOAN THUY LOI"/>
      <sheetName val="DON GIA TONG HOP THUY LOI"/>
      <sheetName val="BANG GIA DAU THAU"/>
      <sheetName val="DIEN GIAI TIEN LUONG DRC"/>
      <sheetName val="BANG GIA DEN CHAN CT"/>
      <sheetName val="BANG BU VAN CHUYEN"/>
      <sheetName val="CHI PHI CA MAY"/>
      <sheetName val="CHI PHI NHAN CONG"/>
      <sheetName val="PHAN TICH DGCT"/>
      <sheetName val="PHAN TICH DGCT TP"/>
      <sheetName val="Outlets"/>
      <sheetName val="PGs"/>
      <sheetName val="LuongBR"/>
      <sheetName val="LuongVT"/>
      <sheetName val="40000000"/>
      <sheetName val="50000000"/>
      <sheetName val="60000000"/>
      <sheetName val="70000000"/>
      <sheetName val="80000000"/>
      <sheetName val="THUYTHOP"/>
      <sheetName val="Tonghop"/>
      <sheetName val="Hung"/>
      <sheetName val="Duong"/>
      <sheetName val="Lam"/>
      <sheetName val="Thuy"/>
      <sheetName val="Cu"/>
      <sheetName val="luulan"/>
      <sheetName val="BCTH"/>
      <sheetName val="bao cao lg"/>
      <sheetName val="bc thu chi"/>
      <sheetName val="T01.03"/>
      <sheetName val="T02.03 "/>
      <sheetName val="T03.03 "/>
      <sheetName val="T04.03  "/>
      <sheetName val="T05.03   "/>
      <sheetName val="T06.03    "/>
      <sheetName val="T07.03    "/>
      <sheetName val="T08.03   "/>
      <sheetName val="T09.03 "/>
      <sheetName val="T10.03"/>
      <sheetName val="DT3DGA"/>
      <sheetName val="VCVL"/>
      <sheetName val="GHI MO DA"/>
      <sheetName val="TVBTDGA"/>
      <sheetName val="CPTT"/>
      <sheetName val="GI¸A"/>
      <sheetName val="KHOI LUONG"/>
      <sheetName val="TH,V. CHUûEN"/>
      <sheetName val="NHA"/>
      <sheetName val="DGDHoi"/>
      <sheetName val="km-693699"/>
      <sheetName val="KM735-745"/>
      <sheetName val="DTLPA"/>
      <sheetName val="TH3DGA"/>
      <sheetName val="T104"/>
      <sheetName val="T2,04"/>
      <sheetName val="T3,04 "/>
      <sheetName val="T4,04 "/>
      <sheetName val="T5,03  "/>
      <sheetName val="T6,04   "/>
      <sheetName val="T7,04"/>
      <sheetName val="T8,04"/>
      <sheetName val="T9,03 "/>
      <sheetName val="T10,03"/>
      <sheetName val="T11,03"/>
      <sheetName val="T12,03 "/>
      <sheetName val="BCTHSDTM  T01"/>
      <sheetName val="BCTHSDTM  T02"/>
      <sheetName val="BCTHSDTM  T03"/>
      <sheetName val="BCTHSDTM  T04"/>
      <sheetName val="BCTHSDTM  T06"/>
      <sheetName val="BCTHSDTM  T07"/>
      <sheetName val="Sheet10_x0000__x0000__x0000__x0000__x0000__x0000__x0000__x0000__x0000__x0000__x0000__x0000_鹈­_x0000__x0004__x0000__x0000__x0000__x0000__x0000__x0000_亐­"/>
      <sheetName val="b"/>
      <sheetName val="T.T"/>
      <sheetName val="LDTB"/>
      <sheetName val="day"/>
      <sheetName val="THKL-LT76"/>
      <sheetName val="BB-VTTB"/>
      <sheetName val="VT CT"/>
      <sheetName val="TBA"/>
      <sheetName val="Cot"/>
      <sheetName val="CAP"/>
      <sheetName val="TS35"/>
      <sheetName val="YQ35"/>
      <sheetName val="CtYQ"/>
      <sheetName val="Ct TS"/>
      <sheetName val="T0,4TS"/>
      <sheetName val="T0,4YQ"/>
      <sheetName val="ts+yq"/>
      <sheetName val="DCVTa"/>
      <sheetName val="DCVTb"/>
      <sheetName val="CV"/>
      <sheetName val="dtvt"/>
      <sheetName val="blong"/>
      <sheetName val="vtbs A B"/>
      <sheetName val="00000003"/>
      <sheetName val="00000004"/>
      <sheetName val="Du toan"/>
      <sheetName val="Gia tri vat tu"/>
      <sheetName val="Chenh lech vat tu"/>
      <sheetName val="Chi phi van chuyen"/>
      <sheetName val="Don gia chi tiet"/>
      <sheetName val="Du thau"/>
      <sheetName val="Tu van Thiet ke"/>
      <sheetName val="Tien do thi cong"/>
      <sheetName val="Bia du toan"/>
      <sheetName val="Tro giup"/>
      <sheetName val="Config"/>
      <sheetName val="BANG GIA TH"/>
      <sheetName val="CO THE CHINH"/>
      <sheetName val="BANG GIA CT"/>
      <sheetName val="N1111"/>
      <sheetName val="C1111"/>
      <sheetName val="1121"/>
      <sheetName val="daura"/>
      <sheetName val="dauvao"/>
      <sheetName val="Khe uoc vay"/>
      <sheetName val="Tom tat"/>
      <sheetName val="TH tien vay"/>
      <sheetName val="KH tra no vay NH "/>
      <sheetName val="vay NHNo LS"/>
      <sheetName val="tr.han No LS"/>
      <sheetName val="NHNo Thanh hoa"/>
      <sheetName val="vay NHCT"/>
      <sheetName val="vay NHDT"/>
      <sheetName val="Dai han HTPT"/>
      <sheetName val="Lai quy 3 "/>
      <sheetName val="Tr.han NHCT"/>
      <sheetName val="Tr.han NHDT"/>
      <sheetName val="Von tu co HTPT"/>
      <sheetName val="KH NH"/>
      <sheetName val="HDTD BKLS"/>
      <sheetName val="kk nam03 "/>
      <sheetName val="kk01B nam 2003"/>
      <sheetName val="DTCT"/>
      <sheetName val="VC- CO GIOI"/>
      <sheetName val="VCB"/>
      <sheetName val="DuTCT+THks"/>
      <sheetName val="DTCT KSTK"/>
      <sheetName val="THDT"/>
      <sheetName val="TMDTu"/>
      <sheetName val="ten"/>
      <sheetName val="gia"/>
      <sheetName val="thqt"/>
      <sheetName val="clD"/>
      <sheetName val="clC"/>
      <sheetName val="thvt"/>
      <sheetName val="tl"/>
      <sheetName val="httt"/>
      <sheetName val=" mkhoan"/>
      <sheetName val="klcv2"/>
      <sheetName val="Maz 80K"/>
      <sheetName val="thop"/>
      <sheetName val="TG Hd"/>
      <sheetName val="xntvt"/>
      <sheetName val="klht3"/>
      <sheetName val="klht23"/>
      <sheetName val="xngt"/>
      <sheetName val="Sheet2 (2)"/>
      <sheetName val="ShetKhaoSat"/>
      <sheetName val="Sheet4 (2)"/>
      <sheetName val="Sheet5 (2)"/>
      <sheetName val="sheet6(2)"/>
      <sheetName val="shet3dan"/>
      <sheetName val="Sheet3 (2)"/>
      <sheetName val="Bang chia "/>
      <sheetName val="CN HD"/>
      <sheetName val="Chia T1"/>
      <sheetName val="Chia T2"/>
      <sheetName val="Chia T3"/>
      <sheetName val="TH11"/>
      <sheetName val="TH T11"/>
      <sheetName val="TH T1"/>
      <sheetName val="TH1"/>
      <sheetName val="TH2"/>
      <sheetName val="TH3"/>
      <sheetName val="TH4"/>
      <sheetName val="TH5"/>
      <sheetName val="ChiaT1"/>
      <sheetName val="ChiaT2"/>
      <sheetName val="ChiaT3"/>
      <sheetName val="ChiaT4"/>
      <sheetName val="ChiaT5"/>
      <sheetName val="MauTH"/>
      <sheetName val="dgiai"/>
      <sheetName val="Tien vay"/>
      <sheetName val="Nhap chung tu"/>
      <sheetName val="VLP"/>
      <sheetName val="VLC"/>
      <sheetName val="DTthicong"/>
      <sheetName val="Chiettinh"/>
      <sheetName val="Nhancongin"/>
      <sheetName val="vat tu giacong"/>
      <sheetName val="MayTC"/>
      <sheetName val="tham  khao"/>
      <sheetName val="ChiphiTG"/>
      <sheetName val="154TG"/>
      <sheetName val="155 TG"/>
      <sheetName val="bcgd"/>
      <sheetName val="CP COTTO"/>
      <sheetName val="154+155 cotto"/>
      <sheetName val="155 Cotto"/>
      <sheetName val="CP Yen Hung"/>
      <sheetName val="154 YH +155YH"/>
      <sheetName val="CPPX men"/>
      <sheetName val="154 men"/>
      <sheetName val="155 men "/>
      <sheetName val="157"/>
      <sheetName val="157 6t"/>
      <sheetName val="lolai 157"/>
      <sheetName val="Lo lai ctto"/>
      <sheetName val="Lo lai men"/>
      <sheetName val="lo lai yen hung"/>
      <sheetName val="Lo lai tieu giao"/>
      <sheetName val="PLT"/>
      <sheetName val="HTXL"/>
      <sheetName val="CL"/>
      <sheetName val="Gia CT"/>
      <sheetName val="vua"/>
      <sheetName val="CT"/>
      <sheetName val="mau bao cao nxt"/>
      <sheetName val="BANG GIA"/>
      <sheetName val="baocao tuan"/>
      <sheetName val="bc ton nv"/>
      <sheetName val="bao gia"/>
      <sheetName val="bc ton nv (2)"/>
      <sheetName val="bang tinh luong"/>
      <sheetName val="database"/>
      <sheetName val="TSCD-2003"/>
      <sheetName val="632"/>
      <sheetName val="vou"/>
      <sheetName val="CANDOI"/>
      <sheetName val="LAI"/>
      <sheetName val="S.P.SINH01"/>
      <sheetName val="S.P.S-T10"/>
      <sheetName val="NO"/>
      <sheetName val="CO"/>
      <sheetName val="142"/>
      <sheetName val="C47-T1-05"/>
      <sheetName val="Duong chinh"/>
      <sheetName val="D cu"/>
      <sheetName val="B ho"/>
      <sheetName val="D hoa"/>
      <sheetName val="Tai che"/>
      <sheetName val="Thu hoi"/>
      <sheetName val="BTH VT Thang"/>
      <sheetName val="Xay dung"/>
      <sheetName val="HTTC-01"/>
      <sheetName val="KCB-01"/>
      <sheetName val="HTTC-02"/>
      <sheetName val="KCB-02"/>
      <sheetName val="HTTC-03"/>
      <sheetName val="KCB-03"/>
      <sheetName val="tong du toan"/>
      <sheetName val="thiet bi"/>
      <sheetName val="chi phi khac"/>
      <sheetName val="LamDong"/>
      <sheetName val="KhanhHoa"/>
      <sheetName val="PhuYen"/>
      <sheetName val="to-khai"/>
      <sheetName val="TSCD"/>
      <sheetName val="KTVDT "/>
      <sheetName val="LVDTXD"/>
      <sheetName val="TRLV"/>
      <sheetName val="KHTSCD"/>
      <sheetName val="Sanpham"/>
      <sheetName val="Tylephanbo"/>
      <sheetName val="CPTL"/>
      <sheetName val="PBCPTL"/>
      <sheetName val="CPchung"/>
      <sheetName val="PBCPchung"/>
      <sheetName val="CPQL"/>
      <sheetName val="PBCPQL"/>
      <sheetName val="PBCPBHang"/>
      <sheetName val="VLD"/>
      <sheetName val="CPSX"/>
      <sheetName val="GTGT"/>
      <sheetName val="DTDK"/>
      <sheetName val="DT&amp;LN"/>
      <sheetName val="BKDT"/>
      <sheetName val="THTHV"/>
      <sheetName val="IRR-PA1"/>
      <sheetName val="BDHV"/>
      <sheetName val="PTDN "/>
      <sheetName val="NopNS"/>
      <sheetName val="CHITIEU"/>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P luong"/>
      <sheetName val="C Doan"/>
      <sheetName val="Hoc"/>
      <sheetName val="Vphong"/>
      <sheetName val="Bve"/>
      <sheetName val="S.Chua-1"/>
      <sheetName val="S.Chua-2"/>
      <sheetName val="S.Chua"/>
      <sheetName val="T,XE"/>
      <sheetName val="Ckhi"/>
      <sheetName val="D Han"/>
      <sheetName val="DHan-1"/>
      <sheetName val="DHan-2"/>
      <sheetName val="KM823-1"/>
      <sheetName val="KM823-2"/>
      <sheetName val="cau 823"/>
      <sheetName val="BS-Thuy"/>
      <sheetName val="LDPT-1"/>
      <sheetName val="LDPT-2"/>
      <sheetName val="LDPT"/>
      <sheetName val="Tuha-1"/>
      <sheetName val="Tuha-2"/>
      <sheetName val="Tu ha"/>
      <sheetName val="Anhoa-1"/>
      <sheetName val="Anhoa-2"/>
      <sheetName val="Cau vuot 2"/>
      <sheetName val="DH-T12"/>
      <sheetName val="DH-T10"/>
      <sheetName val="DH-T12 (2)"/>
      <sheetName val="Tong hop luong"/>
      <sheetName val="KL VL"/>
      <sheetName val="KHCTiet"/>
      <sheetName val="QT 9-6"/>
      <sheetName val="Thuong luu HB"/>
      <sheetName val="QT03"/>
      <sheetName val="PTmay"/>
      <sheetName val="KK"/>
      <sheetName val="QT Ky T"/>
      <sheetName val="BCKT"/>
      <sheetName val="bc vt TON BAI"/>
      <sheetName val="NŎHC"/>
      <sheetName val="PHUONG"/>
      <sheetName val="HAO"/>
      <sheetName val="KIET"/>
      <sheetName val="ANH"/>
      <sheetName val="HUYNH"/>
      <sheetName val="TONKHO"/>
      <sheetName val="NHAPKHO"/>
      <sheetName val="MCP"/>
      <sheetName val="Thu 2a"/>
      <sheetName val="Thu 2b"/>
      <sheetName val="Thu 3a"/>
      <sheetName val="Thu 3b"/>
      <sheetName val="Thu 4a"/>
      <sheetName val="Thu 4b"/>
      <sheetName val="Thu 5a"/>
      <sheetName val="Thu 5b"/>
      <sheetName val="Thu 6a"/>
      <sheetName val="Thu6b"/>
      <sheetName val="Thu 7a"/>
      <sheetName val="Thu 7b"/>
      <sheetName val="VTH¶xaTKHO"/>
      <sheetName val="BIEU25B"/>
      <sheetName val="BIEU25A-1"/>
      <sheetName val="NHIENLIEU"/>
      <sheetName val="BIEU1-P2"/>
      <sheetName val="BIEU1-PIII"/>
      <sheetName val="NSSG"/>
      <sheetName val="VINH HOA"/>
      <sheetName val="GTSP"/>
      <sheetName val="BIEU1-PIIIBOVLKHAC"/>
      <sheetName val="BIEU1 - PIISUA"/>
      <sheetName val="BIEUi-PIIBOVLKHAC"/>
      <sheetName val="bieu33"/>
      <sheetName val="CPTTEBOCONG"/>
      <sheetName val="BIEU1"/>
      <sheetName val="CHU TUYEN"/>
      <sheetName val="D7T_x0014_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sheetData sheetId="357"/>
      <sheetData sheetId="358"/>
      <sheetData sheetId="359"/>
      <sheetData sheetId="360"/>
      <sheetData sheetId="361"/>
      <sheetData sheetId="362"/>
      <sheetData sheetId="363"/>
      <sheetData sheetId="364"/>
      <sheetData sheetId="365"/>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refreshError="1"/>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Set>
  </externalBook>
</externalLink>
</file>

<file path=xl/externalLinks/externalLink3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ptdg"/>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3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 CAN THIET"/>
      <sheetName val="chi tiet dz 22kv"/>
      <sheetName val="PHAN DAY DAN CACH DIEN DZ 22 KV"/>
      <sheetName val="Tong hop DZ 22"/>
      <sheetName val="DG VC VT 36"/>
      <sheetName val="VCDD DZ 22"/>
      <sheetName val="Btchlech DZ 22"/>
      <sheetName val="dinh muc C DZ 3285"/>
      <sheetName val="TT DM C DZ 3285"/>
      <sheetName val="GTVC 1M3 BT DZ 22"/>
      <sheetName val="DGCLVC3285"/>
      <sheetName val="T T CL VC DZ 22"/>
      <sheetName val="DG vat tu"/>
      <sheetName val="THI NGHIEM"/>
      <sheetName val="khobai"/>
      <sheetName val="tobia22KV"/>
      <sheetName val="Ksp"/>
      <sheetName val="cpdb"/>
      <sheetName val="th dz&amp;tba"/>
      <sheetName val="CHITIET 0.4 KV"/>
      <sheetName val="PHAN DAY DAN CACH DIEN DZ 0.4 K"/>
      <sheetName val=" tong hop rieng o.4 KV"/>
      <sheetName val="VCDD DZ 0.4 KV"/>
      <sheetName val="Chenh lech 0.4 KV"/>
      <sheetName val="THI NGHIEM DZ 0.4 KV"/>
      <sheetName val="to bia 0.4 KV"/>
      <sheetName val="chi tiet TBA "/>
      <sheetName val="PHAN DIEN TBA "/>
      <sheetName val="bu chenh lech tram bien ap "/>
      <sheetName val="tieuhaoVT DZ 22"/>
      <sheetName val="TIEUHAOVT0.4KV"/>
      <sheetName val="vc vat tu CHUNG"/>
      <sheetName val="trungchuyen c"/>
      <sheetName val="Don gia trung chuyen c"/>
      <sheetName val="CLVCTC DZ 22"/>
      <sheetName val="cap dat dao"/>
      <sheetName val="TONG KE DZ 22 KV"/>
      <sheetName val="TONG KE DZ 0.4 KV"/>
      <sheetName val="kl tt"/>
      <sheetName val="chitietdatdao"/>
      <sheetName val="KHOI LUONG XA"/>
      <sheetName val="TT DM C 3283"/>
      <sheetName val="MTL$-INTER"/>
      <sheetName val="dinh muc C DZ 328耵"/>
      <sheetName val="TONG KE DZ 0_4 KV"/>
      <sheetName val="dinh muc C DZ 328?"/>
      <sheetName val="Bia TQT"/>
      <sheetName val="DTCT"/>
      <sheetName val="CHITIET VL-NC-TT-3p"/>
      <sheetName val="VCV-BE-TONG"/>
      <sheetName val="ptdg"/>
      <sheetName val="TL rieng"/>
      <sheetName val="PHAN DS 22 KV"/>
      <sheetName val="chi tiet TBA"/>
      <sheetName val="dinh muc C DZ 328_"/>
      <sheetName val="TONGKE1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M"/>
      <sheetName val="English"/>
      <sheetName val="BO"/>
      <sheetName val="TongDT"/>
      <sheetName val="CUOCVL"/>
      <sheetName val="BUVL"/>
      <sheetName val="NCONG"/>
      <sheetName val="MAY"/>
      <sheetName val="dthsen1"/>
      <sheetName val="dthsen2"/>
      <sheetName val="khehoi"/>
      <sheetName val="Dongxung "/>
      <sheetName val="vandiem1"/>
      <sheetName val="vandiem2"/>
      <sheetName val="Tongke"/>
      <sheetName val="15-05-08"/>
      <sheetName val="BB tuan"/>
      <sheetName val="BB ngay"/>
      <sheetName val="Sheet3"/>
      <sheetName val="TVL"/>
      <sheetName val="TONG KE DZ 0.4 KV"/>
      <sheetName val="DO AM DT"/>
      <sheetName val="DTXL"/>
      <sheetName val="hoasenbosung"/>
      <sheetName val="Tong_ke"/>
      <sheetName val="TL rieng"/>
      <sheetName val="INV"/>
      <sheetName val="XXXXXXXX"/>
      <sheetName val="XXXXXXX0"/>
      <sheetName val="XXXXXXX1"/>
      <sheetName val="XXXXXXX2"/>
      <sheetName val="XXXXXXX3"/>
      <sheetName val="XXXXXXX4"/>
      <sheetName val="CT"/>
      <sheetName val="Sheet1"/>
      <sheetName val="KVT NhËp kho"/>
      <sheetName val="144"/>
      <sheetName val="142"/>
      <sheetName val="SO CAI 111"/>
      <sheetName val="111"/>
      <sheetName val="112"/>
      <sheetName val="811"/>
      <sheetName val="sc642"/>
      <sheetName val="642"/>
      <sheetName val="sc627"/>
      <sheetName val="sxkddd"/>
      <sheetName val="Cau"/>
      <sheetName val="doi 601"/>
      <sheetName val="ngoc hoi"/>
      <sheetName val="ngo may"/>
      <sheetName val="dak to"/>
      <sheetName val="thuy dien"/>
      <sheetName val="sc6211"/>
      <sheetName val="6211"/>
      <sheetName val="konplong"/>
      <sheetName val="truong"/>
      <sheetName val="627"/>
      <sheetName val="411"/>
      <sheetName val="338"/>
      <sheetName val="334"/>
      <sheetName val="333.4"/>
      <sheetName val="333.1"/>
      <sheetName val="Sæ c¸i 131"/>
      <sheetName val="131,"/>
      <sheetName val="133"/>
      <sheetName val="CT 133"/>
      <sheetName val="214"/>
      <sheetName val="211"/>
      <sheetName val="154"/>
      <sheetName val="153"/>
      <sheetName val="152"/>
      <sheetName val="632"/>
      <sheetName val="622"/>
      <sheetName val="SC621"/>
      <sheetName val="331"/>
      <sheetName val="421"/>
      <sheetName val="311"/>
      <sheetName val="635"/>
      <sheetName val="515"/>
      <sheetName val="511"/>
      <sheetName val="621"/>
      <sheetName val="XL4Poppy"/>
      <sheetName val="ptdg"/>
      <sheetName val="Thuc thanh"/>
      <sheetName val="Open"/>
      <sheetName val="Function"/>
      <sheetName val="Noisuy-LLL"/>
      <sheetName val="QTXD"/>
      <sheetName val="B-B"/>
      <sheetName val="Analysis"/>
      <sheetName val="C-C"/>
      <sheetName val="D-D"/>
      <sheetName val="CPQL"/>
      <sheetName val="THCPQL"/>
      <sheetName val="TTDZ22"/>
      <sheetName val="Tai khoan"/>
      <sheetName val="DI-ESTI"/>
      <sheetName val="gVL"/>
      <sheetName val="Ma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refreshError="1"/>
      <sheetData sheetId="95" refreshError="1"/>
      <sheetData sheetId="96" refreshError="1"/>
      <sheetData sheetId="97" refreshError="1"/>
      <sheetData sheetId="98"/>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1 "/>
      <sheetName val="BKq1"/>
      <sheetName val="q12"/>
      <sheetName val="BHQ1"/>
      <sheetName val="TTTU 1"/>
      <sheetName val="TTTU 2"/>
      <sheetName val="BHQ2"/>
      <sheetName val="Mucluc"/>
      <sheetName val="q21"/>
      <sheetName val="q22"/>
      <sheetName val="q23"/>
      <sheetName val="q24"/>
      <sheetName val="BKq2"/>
      <sheetName val="q31"/>
      <sheetName val="q32"/>
      <sheetName val="q33"/>
      <sheetName val="BKq3"/>
      <sheetName val="q41"/>
      <sheetName val="BKq4"/>
      <sheetName val="BHQ3"/>
      <sheetName val="theoD"/>
      <sheetName val="dự toán"/>
      <sheetName val="XL4Poppy"/>
      <sheetName val="XL4Test5"/>
      <sheetName val="q4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Set>
  </externalBook>
</externalLink>
</file>

<file path=xl/externalLinks/externalLink3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NC duong"/>
      <sheetName val="KT duong"/>
      <sheetName val="BV duong"/>
      <sheetName val="KS duong cu"/>
      <sheetName val="BD 1-500 (1m) can"/>
      <sheetName val="BD 1-500 (1m) nuoc"/>
      <sheetName val="BD 1-200(0.5) can"/>
      <sheetName val="CD can"/>
      <sheetName val="CD nuoc"/>
      <sheetName val="TN can"/>
      <sheetName val="TN nuoc"/>
      <sheetName val="Khong che do cao"/>
      <sheetName val="Khong che mat bang"/>
      <sheetName val="Ho dao sau 2m"/>
      <sheetName val="Ho dao sau 4m"/>
      <sheetName val="Khoan tren can"/>
      <sheetName val="Khoan duoi nuoc"/>
      <sheetName val="VL,NC"/>
      <sheetName val="TN-Bson Bthach"/>
      <sheetName val="chuyen gia"/>
      <sheetName val="luumau"/>
      <sheetName val="XXXXXXXX"/>
      <sheetName val="BO"/>
      <sheetName val="VL_NC"/>
      <sheetName val="Tongke"/>
      <sheetName val="Input"/>
      <sheetName val="XL4Poppy"/>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4">
          <cell r="B4" t="str">
            <v>VËt liÖu</v>
          </cell>
        </row>
        <row r="5">
          <cell r="A5">
            <v>1</v>
          </cell>
          <cell r="B5" t="str">
            <v>¸p kÕ (250bav)</v>
          </cell>
          <cell r="C5" t="str">
            <v>c¸i</v>
          </cell>
          <cell r="D5">
            <v>200000</v>
          </cell>
        </row>
        <row r="6">
          <cell r="A6">
            <v>2</v>
          </cell>
          <cell r="B6" t="str">
            <v>¸p kÕ (5-25-100bav)</v>
          </cell>
          <cell r="C6" t="str">
            <v>bé</v>
          </cell>
          <cell r="D6">
            <v>200000</v>
          </cell>
        </row>
        <row r="7">
          <cell r="A7">
            <v>3</v>
          </cell>
          <cell r="B7" t="str">
            <v>¸p kÕ b×nh h¬i (25bav)</v>
          </cell>
          <cell r="C7" t="str">
            <v>c¸i</v>
          </cell>
          <cell r="D7">
            <v>200000</v>
          </cell>
        </row>
        <row r="8">
          <cell r="A8">
            <v>4</v>
          </cell>
          <cell r="B8" t="str">
            <v>§¸ d¨m</v>
          </cell>
          <cell r="C8" t="str">
            <v>m3</v>
          </cell>
          <cell r="D8">
            <v>70000</v>
          </cell>
        </row>
        <row r="9">
          <cell r="A9">
            <v>5</v>
          </cell>
          <cell r="B9" t="str">
            <v>§¸ héc</v>
          </cell>
          <cell r="C9" t="str">
            <v>m3</v>
          </cell>
          <cell r="D9">
            <v>50000</v>
          </cell>
        </row>
        <row r="10">
          <cell r="A10">
            <v>6</v>
          </cell>
          <cell r="B10" t="str">
            <v>§¸ sái 1x2</v>
          </cell>
          <cell r="C10" t="str">
            <v>m3</v>
          </cell>
          <cell r="D10">
            <v>70000</v>
          </cell>
        </row>
        <row r="11">
          <cell r="A11">
            <v>7</v>
          </cell>
          <cell r="B11" t="str">
            <v>§µn ®o lón</v>
          </cell>
          <cell r="C11" t="str">
            <v>bé</v>
          </cell>
          <cell r="D11">
            <v>2000000</v>
          </cell>
        </row>
        <row r="12">
          <cell r="A12">
            <v>8</v>
          </cell>
          <cell r="B12" t="str">
            <v>§ång hå ®iÖn ®o v¹n n¨ng</v>
          </cell>
          <cell r="C12" t="str">
            <v>chiÕc</v>
          </cell>
          <cell r="D12">
            <v>500000</v>
          </cell>
        </row>
        <row r="13">
          <cell r="A13">
            <v>9</v>
          </cell>
          <cell r="B13" t="str">
            <v>§ång hå ®o ¸p lùc</v>
          </cell>
          <cell r="C13" t="str">
            <v>c¸i</v>
          </cell>
          <cell r="D13">
            <v>300000</v>
          </cell>
        </row>
        <row r="14">
          <cell r="A14">
            <v>10</v>
          </cell>
          <cell r="B14" t="str">
            <v>§ång hå ®o ¸p lùc 4kg/cm2</v>
          </cell>
          <cell r="C14" t="str">
            <v>c¸i</v>
          </cell>
          <cell r="D14">
            <v>300000</v>
          </cell>
        </row>
        <row r="15">
          <cell r="A15">
            <v>11</v>
          </cell>
          <cell r="B15" t="str">
            <v>§ång hå ®o ®iÖn</v>
          </cell>
          <cell r="C15" t="str">
            <v>chiÕc</v>
          </cell>
          <cell r="D15">
            <v>500000</v>
          </cell>
        </row>
        <row r="16">
          <cell r="A16">
            <v>12</v>
          </cell>
          <cell r="B16" t="str">
            <v>§ång hå ®Ó bµn</v>
          </cell>
          <cell r="C16" t="str">
            <v>c¸i</v>
          </cell>
          <cell r="D16">
            <v>15000</v>
          </cell>
        </row>
        <row r="17">
          <cell r="A17">
            <v>13</v>
          </cell>
          <cell r="B17" t="str">
            <v>§ång hå ®o biÕn d¹ng</v>
          </cell>
          <cell r="C17" t="str">
            <v>c¸i</v>
          </cell>
          <cell r="D17">
            <v>500000</v>
          </cell>
        </row>
        <row r="18">
          <cell r="A18">
            <v>14</v>
          </cell>
          <cell r="B18" t="str">
            <v>§ång hå ®o lón</v>
          </cell>
          <cell r="C18" t="str">
            <v>c¸i</v>
          </cell>
          <cell r="D18">
            <v>800000</v>
          </cell>
        </row>
        <row r="19">
          <cell r="A19">
            <v>15</v>
          </cell>
          <cell r="B19" t="str">
            <v>§ång hå ®o l­u l­îng 3m3/h</v>
          </cell>
          <cell r="C19" t="str">
            <v>c¸i</v>
          </cell>
          <cell r="D19">
            <v>150000</v>
          </cell>
        </row>
        <row r="20">
          <cell r="A20">
            <v>16</v>
          </cell>
          <cell r="B20" t="str">
            <v>§ång hå ®o møc n­íc</v>
          </cell>
          <cell r="C20" t="str">
            <v>c¸i</v>
          </cell>
          <cell r="D20">
            <v>200000</v>
          </cell>
        </row>
        <row r="21">
          <cell r="A21">
            <v>17</v>
          </cell>
          <cell r="B21" t="str">
            <v>§ång hå ®o n­íc</v>
          </cell>
          <cell r="C21" t="str">
            <v>c¸i</v>
          </cell>
          <cell r="D21">
            <v>300000</v>
          </cell>
        </row>
        <row r="22">
          <cell r="A22">
            <v>18</v>
          </cell>
          <cell r="B22" t="str">
            <v>§ång hå bÊm gi©y</v>
          </cell>
          <cell r="C22" t="str">
            <v>c¸i</v>
          </cell>
          <cell r="D22">
            <v>120000</v>
          </cell>
        </row>
        <row r="23">
          <cell r="A23">
            <v>19</v>
          </cell>
          <cell r="B23" t="str">
            <v>§ång hå l­u l­îng</v>
          </cell>
          <cell r="C23" t="str">
            <v>c¸i</v>
          </cell>
          <cell r="D23">
            <v>200000</v>
          </cell>
        </row>
        <row r="24">
          <cell r="A24">
            <v>20</v>
          </cell>
          <cell r="B24" t="str">
            <v>§Çu nèi cÇn</v>
          </cell>
          <cell r="C24" t="str">
            <v>bé</v>
          </cell>
          <cell r="D24">
            <v>180000</v>
          </cell>
        </row>
        <row r="25">
          <cell r="A25">
            <v>21</v>
          </cell>
          <cell r="B25" t="str">
            <v>§Çu nèi èng chèng</v>
          </cell>
          <cell r="C25" t="str">
            <v>c¸i</v>
          </cell>
          <cell r="D25">
            <v>40000</v>
          </cell>
        </row>
        <row r="26">
          <cell r="A26">
            <v>22</v>
          </cell>
          <cell r="B26" t="str">
            <v>§e ghÌ ®¸</v>
          </cell>
          <cell r="C26" t="str">
            <v>c¸i</v>
          </cell>
          <cell r="D26">
            <v>20000</v>
          </cell>
        </row>
        <row r="27">
          <cell r="A27">
            <v>23</v>
          </cell>
          <cell r="B27" t="str">
            <v xml:space="preserve">§iezel </v>
          </cell>
          <cell r="C27" t="str">
            <v>kg</v>
          </cell>
          <cell r="D27">
            <v>5000</v>
          </cell>
        </row>
        <row r="28">
          <cell r="A28">
            <v>24</v>
          </cell>
          <cell r="B28" t="str">
            <v>§inh</v>
          </cell>
          <cell r="C28" t="str">
            <v>kg</v>
          </cell>
          <cell r="D28">
            <v>5000</v>
          </cell>
        </row>
        <row r="29">
          <cell r="A29">
            <v>25</v>
          </cell>
          <cell r="B29" t="str">
            <v>§inh + d©y thÐp</v>
          </cell>
          <cell r="C29" t="str">
            <v>kg</v>
          </cell>
          <cell r="D29">
            <v>5000</v>
          </cell>
        </row>
        <row r="30">
          <cell r="A30">
            <v>26</v>
          </cell>
          <cell r="B30" t="str">
            <v>§inh ®Üa</v>
          </cell>
          <cell r="C30" t="str">
            <v>kg</v>
          </cell>
          <cell r="D30">
            <v>5000</v>
          </cell>
        </row>
        <row r="31">
          <cell r="A31">
            <v>27</v>
          </cell>
          <cell r="B31" t="str">
            <v>§inh 10 cm</v>
          </cell>
          <cell r="C31" t="str">
            <v>kg</v>
          </cell>
          <cell r="D31">
            <v>5000</v>
          </cell>
        </row>
        <row r="32">
          <cell r="A32">
            <v>28</v>
          </cell>
          <cell r="B32" t="str">
            <v>§inh 3 cm</v>
          </cell>
          <cell r="C32" t="str">
            <v>kg</v>
          </cell>
          <cell r="D32">
            <v>5000</v>
          </cell>
        </row>
        <row r="33">
          <cell r="A33">
            <v>29</v>
          </cell>
          <cell r="B33" t="str">
            <v>§inh ch÷ U</v>
          </cell>
          <cell r="C33" t="str">
            <v>kg</v>
          </cell>
          <cell r="D33">
            <v>5000</v>
          </cell>
        </row>
        <row r="34">
          <cell r="A34">
            <v>30</v>
          </cell>
          <cell r="B34" t="str">
            <v>§iÖn cùc ®ång</v>
          </cell>
          <cell r="C34" t="str">
            <v>c¸i</v>
          </cell>
          <cell r="D34">
            <v>30000</v>
          </cell>
        </row>
        <row r="35">
          <cell r="A35">
            <v>31</v>
          </cell>
          <cell r="B35" t="str">
            <v>§iÖn cùc kh«ng ph©n cùc</v>
          </cell>
          <cell r="C35" t="str">
            <v>c¸i</v>
          </cell>
          <cell r="D35">
            <v>400000</v>
          </cell>
        </row>
        <row r="36">
          <cell r="A36">
            <v>32</v>
          </cell>
          <cell r="B36" t="str">
            <v>§iÖn cùc s¾t</v>
          </cell>
          <cell r="C36" t="str">
            <v>c¸i</v>
          </cell>
          <cell r="D36">
            <v>15000</v>
          </cell>
        </row>
        <row r="37">
          <cell r="A37">
            <v>33</v>
          </cell>
          <cell r="B37" t="str">
            <v>§Þa bµn ®Þa chÊt</v>
          </cell>
          <cell r="C37" t="str">
            <v>c¸i</v>
          </cell>
          <cell r="D37">
            <v>350000</v>
          </cell>
        </row>
        <row r="38">
          <cell r="A38">
            <v>34</v>
          </cell>
          <cell r="B38" t="str">
            <v>§Üa s¾t tr¸ng men</v>
          </cell>
          <cell r="C38" t="str">
            <v>c¸i</v>
          </cell>
          <cell r="D38">
            <v>8000</v>
          </cell>
        </row>
        <row r="39">
          <cell r="A39">
            <v>35</v>
          </cell>
          <cell r="B39" t="str">
            <v>§ui ®iÖn</v>
          </cell>
          <cell r="C39" t="str">
            <v>c¸i</v>
          </cell>
          <cell r="D39">
            <v>500</v>
          </cell>
        </row>
        <row r="40">
          <cell r="A40">
            <v>36</v>
          </cell>
          <cell r="B40" t="str">
            <v>¶nh mµu (9x12)</v>
          </cell>
          <cell r="C40" t="str">
            <v>kiÓu</v>
          </cell>
          <cell r="D40">
            <v>5000</v>
          </cell>
        </row>
        <row r="41">
          <cell r="A41">
            <v>37</v>
          </cell>
          <cell r="B41" t="str">
            <v>¾c quy</v>
          </cell>
          <cell r="C41" t="str">
            <v>c¸i</v>
          </cell>
          <cell r="D41">
            <v>250000</v>
          </cell>
        </row>
        <row r="42">
          <cell r="A42">
            <v>38</v>
          </cell>
          <cell r="B42" t="str">
            <v>¾c quy (12Vx2) + (6Vx1)</v>
          </cell>
          <cell r="C42" t="str">
            <v>bé</v>
          </cell>
          <cell r="D42">
            <v>250000</v>
          </cell>
        </row>
        <row r="43">
          <cell r="A43">
            <v>39</v>
          </cell>
          <cell r="B43" t="str">
            <v>Ac quy 12v</v>
          </cell>
          <cell r="C43" t="str">
            <v>bé</v>
          </cell>
          <cell r="D43">
            <v>300000</v>
          </cell>
        </row>
        <row r="44">
          <cell r="A44">
            <v>40</v>
          </cell>
          <cell r="B44" t="str">
            <v>Ac quy 24v</v>
          </cell>
          <cell r="C44" t="str">
            <v>b×nh</v>
          </cell>
          <cell r="D44">
            <v>420000</v>
          </cell>
        </row>
        <row r="45">
          <cell r="A45">
            <v>41</v>
          </cell>
          <cell r="B45" t="str">
            <v>AxÝt axalic</v>
          </cell>
          <cell r="C45" t="str">
            <v>kg</v>
          </cell>
          <cell r="D45">
            <v>40000</v>
          </cell>
        </row>
        <row r="46">
          <cell r="A46">
            <v>42</v>
          </cell>
          <cell r="B46" t="str">
            <v>AxÝt nit¬ric ®Æc</v>
          </cell>
          <cell r="C46" t="str">
            <v>gam</v>
          </cell>
          <cell r="D46">
            <v>40</v>
          </cell>
        </row>
        <row r="47">
          <cell r="A47">
            <v>43</v>
          </cell>
          <cell r="B47" t="str">
            <v>B¨ng m¸y håi ©m</v>
          </cell>
          <cell r="C47" t="str">
            <v>cuén</v>
          </cell>
          <cell r="D47">
            <v>10000</v>
          </cell>
        </row>
        <row r="48">
          <cell r="A48">
            <v>44</v>
          </cell>
          <cell r="B48" t="str">
            <v>B¸t s¾t tr¸ng men</v>
          </cell>
          <cell r="C48" t="str">
            <v>c¸i</v>
          </cell>
          <cell r="D48">
            <v>8000</v>
          </cell>
        </row>
        <row r="49">
          <cell r="A49">
            <v>45</v>
          </cell>
          <cell r="B49" t="str">
            <v>B×nh bãp n­íc</v>
          </cell>
          <cell r="C49" t="str">
            <v>c¸i</v>
          </cell>
          <cell r="D49">
            <v>10000</v>
          </cell>
        </row>
        <row r="50">
          <cell r="A50">
            <v>46</v>
          </cell>
          <cell r="B50" t="str">
            <v>B×nh hót Èm</v>
          </cell>
          <cell r="C50" t="str">
            <v>c¸i</v>
          </cell>
          <cell r="D50">
            <v>10000</v>
          </cell>
        </row>
        <row r="51">
          <cell r="A51">
            <v>47</v>
          </cell>
          <cell r="B51" t="str">
            <v>B×nh hót Èm cã vßi</v>
          </cell>
          <cell r="C51" t="str">
            <v>c¸i</v>
          </cell>
          <cell r="D51">
            <v>10000</v>
          </cell>
        </row>
        <row r="52">
          <cell r="A52">
            <v>48</v>
          </cell>
          <cell r="B52" t="str">
            <v>B×nh hót Èm, b×nh gi÷ Èm</v>
          </cell>
          <cell r="C52" t="str">
            <v>c¸i</v>
          </cell>
          <cell r="D52">
            <v>10000</v>
          </cell>
        </row>
        <row r="53">
          <cell r="A53">
            <v>49</v>
          </cell>
          <cell r="B53" t="str">
            <v>B×nh khÝ CO2 - (100bav)</v>
          </cell>
          <cell r="C53" t="str">
            <v>b×nh</v>
          </cell>
          <cell r="D53">
            <v>100000</v>
          </cell>
        </row>
        <row r="54">
          <cell r="A54">
            <v>50</v>
          </cell>
          <cell r="B54" t="str">
            <v>B×nh thñy tinh</v>
          </cell>
          <cell r="C54" t="str">
            <v>c¸i</v>
          </cell>
          <cell r="D54">
            <v>30000</v>
          </cell>
        </row>
        <row r="55">
          <cell r="A55">
            <v>51</v>
          </cell>
          <cell r="B55" t="str">
            <v>B×nh thñy tinh (100 - 1000)ml</v>
          </cell>
          <cell r="C55" t="str">
            <v>c¸i</v>
          </cell>
          <cell r="D55">
            <v>30000</v>
          </cell>
        </row>
        <row r="56">
          <cell r="A56">
            <v>52</v>
          </cell>
          <cell r="B56" t="str">
            <v>B×nh thñy tinh tam gi¸c (50-1000)ml</v>
          </cell>
          <cell r="C56" t="str">
            <v>c¸i</v>
          </cell>
          <cell r="D56">
            <v>30000</v>
          </cell>
        </row>
        <row r="57">
          <cell r="A57">
            <v>53</v>
          </cell>
          <cell r="B57" t="str">
            <v>B×nh tiªu b¶n</v>
          </cell>
          <cell r="C57" t="str">
            <v>c¸i</v>
          </cell>
          <cell r="D57">
            <v>15000</v>
          </cell>
        </row>
        <row r="58">
          <cell r="A58">
            <v>54</v>
          </cell>
          <cell r="B58" t="str">
            <v>B×nh tû träng</v>
          </cell>
          <cell r="C58" t="str">
            <v>c¸i</v>
          </cell>
          <cell r="D58">
            <v>15000</v>
          </cell>
        </row>
        <row r="59">
          <cell r="A59">
            <v>55</v>
          </cell>
          <cell r="B59" t="str">
            <v>B×nh tû träng 1000ml</v>
          </cell>
          <cell r="C59" t="str">
            <v>c¸i</v>
          </cell>
          <cell r="D59">
            <v>15000</v>
          </cell>
        </row>
        <row r="60">
          <cell r="A60">
            <v>56</v>
          </cell>
          <cell r="B60" t="str">
            <v>Bµn ®Ëp</v>
          </cell>
          <cell r="C60" t="str">
            <v>chiÕc</v>
          </cell>
          <cell r="D60">
            <v>50000</v>
          </cell>
        </row>
        <row r="61">
          <cell r="A61">
            <v>57</v>
          </cell>
          <cell r="B61" t="str">
            <v>Bµn ®Öm</v>
          </cell>
          <cell r="C61" t="str">
            <v>chiÕc</v>
          </cell>
          <cell r="D61">
            <v>50000</v>
          </cell>
        </row>
        <row r="62">
          <cell r="A62">
            <v>58</v>
          </cell>
          <cell r="B62" t="str">
            <v>Bµn nÐn D = 34cm</v>
          </cell>
          <cell r="C62" t="str">
            <v>c¸i</v>
          </cell>
          <cell r="D62">
            <v>400000</v>
          </cell>
        </row>
        <row r="63">
          <cell r="A63">
            <v>59</v>
          </cell>
          <cell r="B63" t="str">
            <v>B¶n gç 60 x 60</v>
          </cell>
          <cell r="C63" t="str">
            <v>c¸i</v>
          </cell>
          <cell r="D63">
            <v>10000</v>
          </cell>
        </row>
        <row r="64">
          <cell r="A64">
            <v>60</v>
          </cell>
          <cell r="B64" t="str">
            <v>Bãng ®iÖn</v>
          </cell>
          <cell r="C64" t="str">
            <v>c¸i</v>
          </cell>
          <cell r="D64">
            <v>15000</v>
          </cell>
        </row>
        <row r="65">
          <cell r="A65">
            <v>61</v>
          </cell>
          <cell r="B65" t="str">
            <v>Bãng ®iÖn 100W</v>
          </cell>
          <cell r="C65" t="str">
            <v>c¸i</v>
          </cell>
          <cell r="D65">
            <v>15000</v>
          </cell>
        </row>
        <row r="66">
          <cell r="A66">
            <v>62</v>
          </cell>
          <cell r="B66" t="str">
            <v>Bãng ®iÖn 110v - 100W</v>
          </cell>
          <cell r="C66" t="str">
            <v>c¸i</v>
          </cell>
          <cell r="D66">
            <v>15000</v>
          </cell>
        </row>
        <row r="67">
          <cell r="A67">
            <v>63</v>
          </cell>
          <cell r="B67" t="str">
            <v>Bãng ®iÖn 220V - 200W</v>
          </cell>
          <cell r="C67" t="str">
            <v>c¸i</v>
          </cell>
          <cell r="D67">
            <v>10000</v>
          </cell>
        </row>
        <row r="68">
          <cell r="A68">
            <v>64</v>
          </cell>
          <cell r="B68" t="str">
            <v>Bãng ®iÖn 36V - 40W</v>
          </cell>
          <cell r="C68" t="str">
            <v>c¸i</v>
          </cell>
          <cell r="D68">
            <v>10000</v>
          </cell>
        </row>
        <row r="69">
          <cell r="A69">
            <v>65</v>
          </cell>
          <cell r="B69" t="str">
            <v>Bãng ®iÖn 36W</v>
          </cell>
          <cell r="C69" t="str">
            <v>c¸i</v>
          </cell>
          <cell r="D69">
            <v>10000</v>
          </cell>
        </row>
        <row r="70">
          <cell r="A70">
            <v>66</v>
          </cell>
          <cell r="B70" t="str">
            <v>Bao cao su</v>
          </cell>
          <cell r="C70" t="str">
            <v>c¸i</v>
          </cell>
          <cell r="D70">
            <v>8000</v>
          </cell>
        </row>
        <row r="71">
          <cell r="A71">
            <v>67</v>
          </cell>
          <cell r="B71" t="str">
            <v>Bé èng mÉu nguyªn d¹ng</v>
          </cell>
          <cell r="C71" t="str">
            <v>bé</v>
          </cell>
          <cell r="D71">
            <v>500000</v>
          </cell>
        </row>
        <row r="72">
          <cell r="A72">
            <v>68</v>
          </cell>
          <cell r="B72" t="str">
            <v>Bé gia mèc cÇn khoan</v>
          </cell>
          <cell r="C72" t="str">
            <v>bé</v>
          </cell>
          <cell r="D72">
            <v>120000</v>
          </cell>
        </row>
        <row r="73">
          <cell r="A73">
            <v>69</v>
          </cell>
          <cell r="B73" t="str">
            <v>Bé kÝnh Ðp</v>
          </cell>
          <cell r="C73" t="str">
            <v>bé</v>
          </cell>
          <cell r="D73">
            <v>500000</v>
          </cell>
        </row>
        <row r="74">
          <cell r="A74">
            <v>70</v>
          </cell>
          <cell r="B74" t="str">
            <v>Bé më réng kim c­¬ng</v>
          </cell>
          <cell r="C74" t="str">
            <v>bé</v>
          </cell>
          <cell r="D74">
            <v>2500000</v>
          </cell>
        </row>
        <row r="75">
          <cell r="A75">
            <v>71</v>
          </cell>
          <cell r="B75" t="str">
            <v>Bé r©y ®Þa chÊt F 20cm</v>
          </cell>
          <cell r="C75" t="str">
            <v>bé</v>
          </cell>
          <cell r="D75">
            <v>1300000</v>
          </cell>
        </row>
        <row r="76">
          <cell r="A76">
            <v>72</v>
          </cell>
          <cell r="B76" t="str">
            <v>Bé r©y sái</v>
          </cell>
          <cell r="C76" t="str">
            <v>bé</v>
          </cell>
          <cell r="D76">
            <v>1750000</v>
          </cell>
        </row>
        <row r="77">
          <cell r="A77">
            <v>73</v>
          </cell>
          <cell r="B77" t="str">
            <v>Bé x¹c ac quy</v>
          </cell>
          <cell r="C77" t="str">
            <v>bé</v>
          </cell>
          <cell r="D77">
            <v>1000000</v>
          </cell>
        </row>
        <row r="78">
          <cell r="A78">
            <v>74</v>
          </cell>
          <cell r="B78" t="str">
            <v>Bóa</v>
          </cell>
          <cell r="C78" t="str">
            <v>chiÕc</v>
          </cell>
          <cell r="D78">
            <v>50000</v>
          </cell>
        </row>
        <row r="79">
          <cell r="A79">
            <v>75</v>
          </cell>
          <cell r="B79" t="str">
            <v>Bóa ®Þa chÊt</v>
          </cell>
          <cell r="C79" t="str">
            <v>c¸i</v>
          </cell>
          <cell r="D79">
            <v>50000</v>
          </cell>
        </row>
        <row r="80">
          <cell r="A80">
            <v>76</v>
          </cell>
          <cell r="B80" t="str">
            <v>Bót ch× ®en</v>
          </cell>
          <cell r="C80" t="str">
            <v>c¸i</v>
          </cell>
          <cell r="D80">
            <v>15000</v>
          </cell>
        </row>
        <row r="81">
          <cell r="A81">
            <v>77</v>
          </cell>
          <cell r="B81" t="str">
            <v>Bót l«ng cì nhá F 5, F 2cm, F 1cm</v>
          </cell>
          <cell r="C81" t="str">
            <v>bé</v>
          </cell>
          <cell r="D81">
            <v>1000000</v>
          </cell>
        </row>
        <row r="82">
          <cell r="A82">
            <v>78</v>
          </cell>
          <cell r="B82" t="str">
            <v>C¸nh s¾t (E60-E70-E100)</v>
          </cell>
          <cell r="C82" t="str">
            <v>bé</v>
          </cell>
          <cell r="D82">
            <v>8000</v>
          </cell>
        </row>
        <row r="83">
          <cell r="A83">
            <v>79</v>
          </cell>
          <cell r="B83" t="str">
            <v>C¸p</v>
          </cell>
          <cell r="C83" t="str">
            <v>m</v>
          </cell>
          <cell r="D83">
            <v>8000</v>
          </cell>
        </row>
        <row r="84">
          <cell r="A84">
            <v>80</v>
          </cell>
          <cell r="B84" t="str">
            <v>C¸p §K 6mm</v>
          </cell>
          <cell r="C84" t="str">
            <v>m</v>
          </cell>
          <cell r="D84">
            <v>6000</v>
          </cell>
        </row>
        <row r="85">
          <cell r="A85">
            <v>81</v>
          </cell>
          <cell r="B85" t="str">
            <v>C¸p móc n­íc</v>
          </cell>
          <cell r="C85" t="str">
            <v>m</v>
          </cell>
          <cell r="D85">
            <v>70000</v>
          </cell>
        </row>
        <row r="86">
          <cell r="A86">
            <v>82</v>
          </cell>
          <cell r="B86" t="str">
            <v>C¸p thÐp d©y F6 - F8 mm</v>
          </cell>
          <cell r="C86" t="str">
            <v>m</v>
          </cell>
          <cell r="D86">
            <v>10000</v>
          </cell>
        </row>
        <row r="87">
          <cell r="A87">
            <v>83</v>
          </cell>
          <cell r="B87" t="str">
            <v>C¸t chuÈn</v>
          </cell>
          <cell r="C87" t="str">
            <v>kg</v>
          </cell>
          <cell r="D87">
            <v>20</v>
          </cell>
        </row>
        <row r="88">
          <cell r="A88">
            <v>84</v>
          </cell>
          <cell r="B88" t="str">
            <v>C¸t sái</v>
          </cell>
          <cell r="C88" t="str">
            <v>m3</v>
          </cell>
          <cell r="D88">
            <v>50000</v>
          </cell>
        </row>
        <row r="89">
          <cell r="A89">
            <v>85</v>
          </cell>
          <cell r="B89" t="str">
            <v>C¸t vµng</v>
          </cell>
          <cell r="C89" t="str">
            <v>m3</v>
          </cell>
          <cell r="D89">
            <v>11500</v>
          </cell>
        </row>
        <row r="90">
          <cell r="A90">
            <v>86</v>
          </cell>
          <cell r="B90" t="str">
            <v>Cäc bªt«ng 8 x 8 x 60</v>
          </cell>
          <cell r="C90" t="str">
            <v>c¸i</v>
          </cell>
          <cell r="D90">
            <v>2500</v>
          </cell>
        </row>
        <row r="91">
          <cell r="A91">
            <v>87</v>
          </cell>
          <cell r="B91" t="str">
            <v>Cäc gç</v>
          </cell>
          <cell r="C91" t="str">
            <v>c¸i</v>
          </cell>
          <cell r="D91">
            <v>2500</v>
          </cell>
        </row>
        <row r="92">
          <cell r="A92">
            <v>88</v>
          </cell>
          <cell r="B92" t="str">
            <v>Cäc gç 0,04 x 0,04m</v>
          </cell>
          <cell r="C92" t="str">
            <v>c¸i</v>
          </cell>
          <cell r="D92">
            <v>2500</v>
          </cell>
        </row>
        <row r="93">
          <cell r="A93">
            <v>89</v>
          </cell>
          <cell r="B93" t="str">
            <v>Cäc gç 10 x 10 x 80</v>
          </cell>
          <cell r="C93" t="str">
            <v>c¸i</v>
          </cell>
          <cell r="D93">
            <v>2500</v>
          </cell>
        </row>
        <row r="94">
          <cell r="A94">
            <v>90</v>
          </cell>
          <cell r="B94" t="str">
            <v>Cäc gç 15 x 15 x 200</v>
          </cell>
          <cell r="C94" t="str">
            <v>cäc</v>
          </cell>
          <cell r="D94">
            <v>2500</v>
          </cell>
        </row>
        <row r="95">
          <cell r="A95">
            <v>91</v>
          </cell>
          <cell r="B95" t="str">
            <v>Cäc gç 4 x 4 x 30</v>
          </cell>
          <cell r="C95" t="str">
            <v>cäc</v>
          </cell>
          <cell r="D95">
            <v>2500</v>
          </cell>
        </row>
        <row r="96">
          <cell r="A96">
            <v>92</v>
          </cell>
          <cell r="B96" t="str">
            <v>Cäc gç 4x4x40cm</v>
          </cell>
          <cell r="C96" t="str">
            <v>c¸i</v>
          </cell>
          <cell r="D96">
            <v>2500</v>
          </cell>
        </row>
        <row r="97">
          <cell r="A97">
            <v>93</v>
          </cell>
          <cell r="B97" t="str">
            <v>Cäc gç 5 x 5 x 40</v>
          </cell>
          <cell r="C97" t="str">
            <v>c¸i</v>
          </cell>
          <cell r="D97">
            <v>2500</v>
          </cell>
        </row>
        <row r="98">
          <cell r="A98">
            <v>94</v>
          </cell>
          <cell r="B98" t="str">
            <v>Cäc mèc gç</v>
          </cell>
          <cell r="C98" t="str">
            <v>c¸i</v>
          </cell>
          <cell r="D98">
            <v>2500</v>
          </cell>
        </row>
        <row r="99">
          <cell r="A99">
            <v>95</v>
          </cell>
          <cell r="B99" t="str">
            <v>Cäc mèc xim¨ng</v>
          </cell>
          <cell r="C99" t="str">
            <v>c¸i</v>
          </cell>
          <cell r="D99">
            <v>10000</v>
          </cell>
        </row>
        <row r="100">
          <cell r="A100">
            <v>96</v>
          </cell>
          <cell r="B100" t="str">
            <v>Cäc neo</v>
          </cell>
          <cell r="C100" t="str">
            <v>bé</v>
          </cell>
          <cell r="D100">
            <v>10000</v>
          </cell>
        </row>
        <row r="101">
          <cell r="A101">
            <v>97</v>
          </cell>
          <cell r="B101" t="str">
            <v>Cäc s¾t §K 10 x 300mm</v>
          </cell>
          <cell r="C101" t="str">
            <v>cäc</v>
          </cell>
          <cell r="D101">
            <v>8000</v>
          </cell>
        </row>
        <row r="102">
          <cell r="A102">
            <v>98</v>
          </cell>
          <cell r="B102" t="str">
            <v>CÆp ®¨ng ký ®o ®¹c</v>
          </cell>
          <cell r="C102" t="str">
            <v>c¸i</v>
          </cell>
          <cell r="D102">
            <v>8000</v>
          </cell>
        </row>
        <row r="103">
          <cell r="A103">
            <v>99</v>
          </cell>
          <cell r="B103" t="str">
            <v>Cãt Ðp</v>
          </cell>
          <cell r="C103" t="str">
            <v>m2</v>
          </cell>
          <cell r="D103">
            <v>20000</v>
          </cell>
        </row>
        <row r="104">
          <cell r="A104">
            <v>100</v>
          </cell>
          <cell r="B104" t="str">
            <v>CÇn c¾t c¸nh (40c¸i)</v>
          </cell>
          <cell r="C104" t="str">
            <v>bé</v>
          </cell>
          <cell r="D104">
            <v>1000000</v>
          </cell>
        </row>
        <row r="105">
          <cell r="A105">
            <v>101</v>
          </cell>
          <cell r="B105" t="str">
            <v>CÇn chèt</v>
          </cell>
          <cell r="C105" t="str">
            <v>m</v>
          </cell>
          <cell r="D105">
            <v>400000</v>
          </cell>
        </row>
        <row r="106">
          <cell r="A106">
            <v>102</v>
          </cell>
          <cell r="B106" t="str">
            <v>CÇn khoan</v>
          </cell>
          <cell r="C106" t="str">
            <v>m</v>
          </cell>
          <cell r="D106">
            <v>80000</v>
          </cell>
        </row>
        <row r="107">
          <cell r="A107">
            <v>103</v>
          </cell>
          <cell r="B107" t="str">
            <v>CÇn khoan 25 x 105 x 800</v>
          </cell>
          <cell r="C107" t="str">
            <v>c¸i</v>
          </cell>
          <cell r="D107">
            <v>80000</v>
          </cell>
        </row>
        <row r="108">
          <cell r="A108">
            <v>104</v>
          </cell>
          <cell r="B108" t="str">
            <v>CÇn xo¾n</v>
          </cell>
          <cell r="C108" t="str">
            <v>m</v>
          </cell>
          <cell r="D108">
            <v>450000</v>
          </cell>
        </row>
        <row r="109">
          <cell r="A109">
            <v>105</v>
          </cell>
          <cell r="B109" t="str">
            <v>CÇn xuyªn</v>
          </cell>
          <cell r="C109" t="str">
            <v>m</v>
          </cell>
          <cell r="D109">
            <v>450000</v>
          </cell>
        </row>
        <row r="110">
          <cell r="A110">
            <v>106</v>
          </cell>
          <cell r="B110" t="str">
            <v>CÇu ch× sø</v>
          </cell>
          <cell r="C110" t="str">
            <v>c¸i</v>
          </cell>
          <cell r="D110">
            <v>5000</v>
          </cell>
        </row>
        <row r="111">
          <cell r="A111">
            <v>107</v>
          </cell>
          <cell r="B111" t="str">
            <v>CÇu dao ®iÖn 3 pha</v>
          </cell>
          <cell r="C111" t="str">
            <v>c¸i</v>
          </cell>
          <cell r="D111">
            <v>15000</v>
          </cell>
        </row>
        <row r="112">
          <cell r="A112">
            <v>108</v>
          </cell>
          <cell r="B112" t="str">
            <v>Cèc ®Êt luyÖn, cµng vaxiliep</v>
          </cell>
          <cell r="C112" t="str">
            <v>bé</v>
          </cell>
          <cell r="D112">
            <v>200000</v>
          </cell>
        </row>
        <row r="113">
          <cell r="A113">
            <v>109</v>
          </cell>
          <cell r="B113" t="str">
            <v>Cèc má nh«m (®un thµnh phÇn h¹t)</v>
          </cell>
          <cell r="C113" t="str">
            <v>c¸i</v>
          </cell>
          <cell r="D113">
            <v>8000</v>
          </cell>
        </row>
        <row r="114">
          <cell r="A114">
            <v>110</v>
          </cell>
          <cell r="B114" t="str">
            <v>Cèc thñy tinh</v>
          </cell>
          <cell r="C114" t="str">
            <v>c¸i</v>
          </cell>
          <cell r="D114">
            <v>18000</v>
          </cell>
        </row>
        <row r="115">
          <cell r="A115">
            <v>111</v>
          </cell>
          <cell r="B115" t="str">
            <v>Cèc thñy tinh (50-1000)ml</v>
          </cell>
          <cell r="C115" t="str">
            <v>c¸i</v>
          </cell>
          <cell r="D115">
            <v>18000</v>
          </cell>
        </row>
        <row r="116">
          <cell r="A116">
            <v>112</v>
          </cell>
          <cell r="B116" t="str">
            <v>Cèc thñy tinh 1000ml</v>
          </cell>
          <cell r="C116" t="str">
            <v>c¸i</v>
          </cell>
          <cell r="D116">
            <v>18000</v>
          </cell>
        </row>
        <row r="117">
          <cell r="A117">
            <v>113</v>
          </cell>
          <cell r="B117" t="str">
            <v>Cèi chµy ®ång</v>
          </cell>
          <cell r="C117" t="str">
            <v>bé</v>
          </cell>
          <cell r="D117">
            <v>300000</v>
          </cell>
        </row>
        <row r="118">
          <cell r="A118">
            <v>114</v>
          </cell>
          <cell r="B118" t="str">
            <v>Cèi chµy sø</v>
          </cell>
          <cell r="C118" t="str">
            <v>bé</v>
          </cell>
          <cell r="D118">
            <v>35000</v>
          </cell>
        </row>
        <row r="119">
          <cell r="A119">
            <v>115</v>
          </cell>
          <cell r="B119" t="str">
            <v>Cèi chµy thñy tinh</v>
          </cell>
          <cell r="C119" t="str">
            <v>bé</v>
          </cell>
          <cell r="D119">
            <v>120000</v>
          </cell>
        </row>
        <row r="120">
          <cell r="A120">
            <v>116</v>
          </cell>
          <cell r="B120" t="str">
            <v>Cèi chÕ bÞ</v>
          </cell>
          <cell r="C120" t="str">
            <v>bé</v>
          </cell>
          <cell r="D120">
            <v>600000</v>
          </cell>
        </row>
        <row r="121">
          <cell r="A121">
            <v>117</v>
          </cell>
          <cell r="B121" t="str">
            <v>Cèi chÕ bÞ (Anh)</v>
          </cell>
          <cell r="C121" t="str">
            <v>bé</v>
          </cell>
          <cell r="D121">
            <v>800000</v>
          </cell>
        </row>
        <row r="122">
          <cell r="A122">
            <v>118</v>
          </cell>
          <cell r="B122" t="str">
            <v>Cèi gi· ®¸</v>
          </cell>
          <cell r="C122" t="str">
            <v>bé</v>
          </cell>
          <cell r="D122">
            <v>700000</v>
          </cell>
        </row>
        <row r="123">
          <cell r="A123">
            <v>119</v>
          </cell>
          <cell r="B123" t="str">
            <v>Cét s¾t ®Æt m¸y ®o giã</v>
          </cell>
          <cell r="C123" t="str">
            <v>c¸i</v>
          </cell>
          <cell r="D123">
            <v>30000</v>
          </cell>
        </row>
        <row r="124">
          <cell r="A124">
            <v>120</v>
          </cell>
          <cell r="B124" t="str">
            <v>Cét s¾t ®Æt m¸y ®o sãng</v>
          </cell>
          <cell r="C124" t="str">
            <v>c¸i</v>
          </cell>
          <cell r="D124">
            <v>30000</v>
          </cell>
        </row>
        <row r="125">
          <cell r="A125">
            <v>121</v>
          </cell>
          <cell r="B125" t="str">
            <v>Chµy ®Çm ®Êt</v>
          </cell>
          <cell r="C125" t="str">
            <v>c¸i</v>
          </cell>
          <cell r="D125">
            <v>200000</v>
          </cell>
        </row>
        <row r="126">
          <cell r="A126">
            <v>122</v>
          </cell>
          <cell r="B126" t="str">
            <v>Chai nót mµi</v>
          </cell>
          <cell r="C126" t="str">
            <v>c¸i</v>
          </cell>
          <cell r="D126">
            <v>15000</v>
          </cell>
        </row>
        <row r="127">
          <cell r="A127">
            <v>123</v>
          </cell>
          <cell r="B127" t="str">
            <v>ChÐn nung</v>
          </cell>
          <cell r="C127" t="str">
            <v>c¸i</v>
          </cell>
          <cell r="D127">
            <v>6500</v>
          </cell>
        </row>
        <row r="128">
          <cell r="A128">
            <v>124</v>
          </cell>
          <cell r="B128" t="str">
            <v>ChÐn sø</v>
          </cell>
          <cell r="C128" t="str">
            <v>c¸i</v>
          </cell>
          <cell r="D128">
            <v>5000</v>
          </cell>
        </row>
        <row r="129">
          <cell r="A129">
            <v>125</v>
          </cell>
          <cell r="B129" t="str">
            <v>Chèt bóa</v>
          </cell>
          <cell r="C129" t="str">
            <v>chiÕc</v>
          </cell>
          <cell r="D129">
            <v>200000</v>
          </cell>
        </row>
        <row r="130">
          <cell r="A130">
            <v>126</v>
          </cell>
          <cell r="B130" t="str">
            <v>Chèt cÇn</v>
          </cell>
          <cell r="C130" t="str">
            <v>c¸i</v>
          </cell>
          <cell r="D130">
            <v>25000</v>
          </cell>
        </row>
        <row r="131">
          <cell r="A131">
            <v>127</v>
          </cell>
          <cell r="B131" t="str">
            <v>ChËu nh«m F 30cm</v>
          </cell>
          <cell r="C131" t="str">
            <v>c¸i</v>
          </cell>
          <cell r="D131">
            <v>30000</v>
          </cell>
        </row>
        <row r="132">
          <cell r="A132">
            <v>128</v>
          </cell>
          <cell r="B132" t="str">
            <v>ChËu thñy tinh</v>
          </cell>
          <cell r="C132" t="str">
            <v>c¸i</v>
          </cell>
          <cell r="D132">
            <v>30000</v>
          </cell>
        </row>
        <row r="133">
          <cell r="A133">
            <v>129</v>
          </cell>
          <cell r="B133" t="str">
            <v>ChËu thñy tinh F 20cm</v>
          </cell>
          <cell r="C133" t="str">
            <v>c¸i</v>
          </cell>
          <cell r="D133">
            <v>30000</v>
          </cell>
        </row>
        <row r="134">
          <cell r="A134">
            <v>130</v>
          </cell>
          <cell r="B134" t="str">
            <v>Chïy vaxiliep</v>
          </cell>
          <cell r="C134" t="str">
            <v>c¸i</v>
          </cell>
          <cell r="D134">
            <v>200000</v>
          </cell>
        </row>
        <row r="135">
          <cell r="A135">
            <v>131</v>
          </cell>
          <cell r="B135" t="str">
            <v>Choßng c¸nh tr¸ng hîp kim cøng</v>
          </cell>
          <cell r="C135" t="str">
            <v>c¸i</v>
          </cell>
          <cell r="D135">
            <v>500000</v>
          </cell>
        </row>
        <row r="136">
          <cell r="A136">
            <v>132</v>
          </cell>
          <cell r="B136" t="str">
            <v>Cßi ®o n­íc</v>
          </cell>
          <cell r="C136" t="str">
            <v>c¸i</v>
          </cell>
          <cell r="D136">
            <v>10000</v>
          </cell>
        </row>
        <row r="137">
          <cell r="A137">
            <v>133</v>
          </cell>
          <cell r="B137" t="str">
            <v>Cùc thu sãng däc</v>
          </cell>
          <cell r="C137" t="str">
            <v>chiÕc</v>
          </cell>
          <cell r="D137">
            <v>250000</v>
          </cell>
        </row>
        <row r="138">
          <cell r="A138">
            <v>134</v>
          </cell>
          <cell r="B138" t="str">
            <v>Cùc thu sãng ngang</v>
          </cell>
          <cell r="C138" t="str">
            <v>chiÕc</v>
          </cell>
          <cell r="D138">
            <v>300000</v>
          </cell>
        </row>
        <row r="139">
          <cell r="A139">
            <v>135</v>
          </cell>
          <cell r="B139" t="str">
            <v>Cuèc chim</v>
          </cell>
          <cell r="C139" t="str">
            <v>c¸i</v>
          </cell>
          <cell r="D139">
            <v>20000</v>
          </cell>
        </row>
        <row r="140">
          <cell r="A140">
            <v>136</v>
          </cell>
          <cell r="B140" t="str">
            <v>D©y ®iÖn</v>
          </cell>
          <cell r="C140" t="str">
            <v>m</v>
          </cell>
          <cell r="D140">
            <v>8000</v>
          </cell>
        </row>
        <row r="141">
          <cell r="A141">
            <v>137</v>
          </cell>
          <cell r="B141" t="str">
            <v>D©y ®iÖn næ m×n</v>
          </cell>
          <cell r="C141" t="str">
            <v>m</v>
          </cell>
          <cell r="D141">
            <v>8000</v>
          </cell>
        </row>
        <row r="142">
          <cell r="A142">
            <v>138</v>
          </cell>
          <cell r="B142" t="str">
            <v>D©y ®iÖn sóp</v>
          </cell>
          <cell r="C142" t="str">
            <v>m</v>
          </cell>
          <cell r="D142">
            <v>20000</v>
          </cell>
        </row>
        <row r="143">
          <cell r="A143">
            <v>139</v>
          </cell>
          <cell r="B143" t="str">
            <v>D©y ®o</v>
          </cell>
          <cell r="C143" t="str">
            <v>m</v>
          </cell>
          <cell r="D143">
            <v>8000</v>
          </cell>
        </row>
        <row r="144">
          <cell r="A144">
            <v>140</v>
          </cell>
          <cell r="B144" t="str">
            <v>D©y ®Þa chÊn</v>
          </cell>
          <cell r="C144" t="str">
            <v>m</v>
          </cell>
          <cell r="D144">
            <v>3500</v>
          </cell>
        </row>
        <row r="145">
          <cell r="A145">
            <v>141</v>
          </cell>
          <cell r="B145" t="str">
            <v>D©y ®Þa vËt lý (thu, ph¸t)</v>
          </cell>
          <cell r="C145" t="str">
            <v>m</v>
          </cell>
          <cell r="D145">
            <v>3500</v>
          </cell>
        </row>
        <row r="146">
          <cell r="A146">
            <v>142</v>
          </cell>
          <cell r="B146" t="str">
            <v>D©y c¸p §K 3 mm</v>
          </cell>
          <cell r="C146" t="str">
            <v>m</v>
          </cell>
          <cell r="D146">
            <v>8000</v>
          </cell>
        </row>
        <row r="147">
          <cell r="A147">
            <v>143</v>
          </cell>
          <cell r="B147" t="str">
            <v>D©y c¸p ®iÖn 3 pha</v>
          </cell>
          <cell r="C147" t="str">
            <v>m</v>
          </cell>
          <cell r="D147">
            <v>20000</v>
          </cell>
        </row>
        <row r="148">
          <cell r="A148">
            <v>144</v>
          </cell>
          <cell r="B148" t="str">
            <v>D©y cao su F 8ml (®Ó lµm thÊm vµ b·o hßa n­íc)</v>
          </cell>
          <cell r="C148" t="str">
            <v>m</v>
          </cell>
          <cell r="D148">
            <v>12000</v>
          </cell>
        </row>
        <row r="149">
          <cell r="A149">
            <v>145</v>
          </cell>
          <cell r="B149" t="str">
            <v>D©y thÐp F 2-3</v>
          </cell>
          <cell r="C149" t="str">
            <v>kg</v>
          </cell>
          <cell r="D149">
            <v>5000</v>
          </cell>
        </row>
        <row r="150">
          <cell r="A150">
            <v>146</v>
          </cell>
          <cell r="B150" t="str">
            <v>D©y thÐp vµ ®inh 5cm</v>
          </cell>
          <cell r="C150" t="str">
            <v>kg</v>
          </cell>
          <cell r="D150">
            <v>5000</v>
          </cell>
        </row>
        <row r="151">
          <cell r="A151">
            <v>147</v>
          </cell>
          <cell r="B151" t="str">
            <v>Dao rùa chÆt ®Êt</v>
          </cell>
          <cell r="C151" t="str">
            <v>c¸i</v>
          </cell>
          <cell r="D151">
            <v>30000</v>
          </cell>
        </row>
        <row r="152">
          <cell r="A152">
            <v>148</v>
          </cell>
          <cell r="B152" t="str">
            <v>Dao g¹t ®Êt</v>
          </cell>
          <cell r="C152" t="str">
            <v>c¸i</v>
          </cell>
          <cell r="D152">
            <v>30000</v>
          </cell>
        </row>
        <row r="153">
          <cell r="A153">
            <v>149</v>
          </cell>
          <cell r="B153" t="str">
            <v>Dao gät ®Êt</v>
          </cell>
          <cell r="C153" t="str">
            <v>c¸i</v>
          </cell>
          <cell r="D153">
            <v>30000</v>
          </cell>
        </row>
        <row r="154">
          <cell r="A154">
            <v>150</v>
          </cell>
          <cell r="B154" t="str">
            <v>Dao luyÖn ®Êt</v>
          </cell>
          <cell r="C154" t="str">
            <v>c¸i</v>
          </cell>
          <cell r="D154">
            <v>30000</v>
          </cell>
        </row>
        <row r="155">
          <cell r="A155">
            <v>151</v>
          </cell>
          <cell r="B155" t="str">
            <v>Dao nÐn, dao c¾t</v>
          </cell>
          <cell r="C155" t="str">
            <v>c¸i</v>
          </cell>
          <cell r="D155">
            <v>30000</v>
          </cell>
        </row>
        <row r="156">
          <cell r="A156">
            <v>152</v>
          </cell>
          <cell r="B156" t="str">
            <v>Dao vßng hîp kim</v>
          </cell>
          <cell r="C156" t="str">
            <v>c¸i</v>
          </cell>
          <cell r="D156">
            <v>30000</v>
          </cell>
        </row>
        <row r="157">
          <cell r="A157">
            <v>153</v>
          </cell>
          <cell r="B157" t="str">
            <v>Dao vßng nÐn</v>
          </cell>
          <cell r="C157" t="str">
            <v>c¸i</v>
          </cell>
          <cell r="D157">
            <v>30000</v>
          </cell>
        </row>
        <row r="158">
          <cell r="A158">
            <v>154</v>
          </cell>
          <cell r="B158" t="str">
            <v>Dao vßng thÊm</v>
          </cell>
          <cell r="C158" t="str">
            <v>c¸i</v>
          </cell>
          <cell r="D158">
            <v>30000</v>
          </cell>
        </row>
        <row r="159">
          <cell r="A159">
            <v>155</v>
          </cell>
          <cell r="B159" t="str">
            <v>DÇm I300 - 350 dµi h¬n 3,5m</v>
          </cell>
          <cell r="C159" t="str">
            <v>kg</v>
          </cell>
          <cell r="D159">
            <v>5000</v>
          </cell>
        </row>
        <row r="160">
          <cell r="A160">
            <v>156</v>
          </cell>
          <cell r="B160" t="str">
            <v>DÇu ®iezel</v>
          </cell>
          <cell r="C160" t="str">
            <v>kg</v>
          </cell>
          <cell r="D160">
            <v>5000</v>
          </cell>
        </row>
        <row r="161">
          <cell r="A161">
            <v>157</v>
          </cell>
          <cell r="B161" t="str">
            <v>DÇu c«ng nghiÖp 20</v>
          </cell>
          <cell r="C161" t="str">
            <v>kg</v>
          </cell>
          <cell r="D161">
            <v>8000</v>
          </cell>
        </row>
        <row r="162">
          <cell r="A162">
            <v>158</v>
          </cell>
          <cell r="B162" t="str">
            <v>DÇu kÝch</v>
          </cell>
          <cell r="C162" t="str">
            <v>kg</v>
          </cell>
          <cell r="D162">
            <v>8000</v>
          </cell>
        </row>
        <row r="163">
          <cell r="A163">
            <v>159</v>
          </cell>
          <cell r="B163" t="str">
            <v>DÇu mì phô</v>
          </cell>
          <cell r="C163" t="str">
            <v>kg</v>
          </cell>
          <cell r="D163">
            <v>5000</v>
          </cell>
        </row>
        <row r="164">
          <cell r="A164">
            <v>160</v>
          </cell>
          <cell r="B164" t="str">
            <v>Dông cô thÝ nghiÖm ®Çm nÐn</v>
          </cell>
          <cell r="C164" t="str">
            <v>bé</v>
          </cell>
          <cell r="D164">
            <v>300000</v>
          </cell>
        </row>
        <row r="165">
          <cell r="A165">
            <v>161</v>
          </cell>
          <cell r="B165" t="str">
            <v>Dông cô x¸c ®Þnh ®é tan r·</v>
          </cell>
          <cell r="C165" t="str">
            <v>c¸i</v>
          </cell>
          <cell r="D165">
            <v>400000</v>
          </cell>
        </row>
        <row r="166">
          <cell r="A166">
            <v>162</v>
          </cell>
          <cell r="B166" t="str">
            <v>Dông cô x¸c ®Þnh tr­¬ng në</v>
          </cell>
          <cell r="C166" t="str">
            <v>c¸i</v>
          </cell>
          <cell r="D166">
            <v>1500000</v>
          </cell>
        </row>
        <row r="167">
          <cell r="A167">
            <v>163</v>
          </cell>
          <cell r="B167" t="str">
            <v>Dông cô x¸c ®Þnh gãc nghØ cña c¸t</v>
          </cell>
          <cell r="C167" t="str">
            <v>bé</v>
          </cell>
          <cell r="D167">
            <v>200000</v>
          </cell>
        </row>
        <row r="168">
          <cell r="A168">
            <v>164</v>
          </cell>
          <cell r="B168" t="str">
            <v>èng ®o thÝ nghiÖm</v>
          </cell>
          <cell r="C168" t="str">
            <v>c¸i</v>
          </cell>
          <cell r="D168">
            <v>50000</v>
          </cell>
        </row>
        <row r="169">
          <cell r="A169">
            <v>165</v>
          </cell>
          <cell r="B169" t="str">
            <v>èng ®ong thñy tinh 1000ml</v>
          </cell>
          <cell r="C169" t="str">
            <v>c¸i</v>
          </cell>
          <cell r="D169">
            <v>50000</v>
          </cell>
        </row>
        <row r="170">
          <cell r="A170">
            <v>166</v>
          </cell>
          <cell r="B170" t="str">
            <v>èng ®ong thñy tinh 1000ml, 500ml, 200ml</v>
          </cell>
          <cell r="C170" t="str">
            <v>c¸i</v>
          </cell>
          <cell r="D170">
            <v>50000</v>
          </cell>
        </row>
        <row r="171">
          <cell r="A171">
            <v>167</v>
          </cell>
          <cell r="B171" t="str">
            <v>èng ®Þnh t©m cè ®Þnh d¹ng Thôy sü</v>
          </cell>
          <cell r="C171" t="str">
            <v>c¸i</v>
          </cell>
          <cell r="D171">
            <v>50000</v>
          </cell>
        </row>
        <row r="172">
          <cell r="A172">
            <v>168</v>
          </cell>
          <cell r="B172" t="str">
            <v>èng cao su dÉn n­íc</v>
          </cell>
          <cell r="C172" t="str">
            <v>m</v>
          </cell>
          <cell r="D172">
            <v>5000</v>
          </cell>
        </row>
        <row r="173">
          <cell r="A173">
            <v>169</v>
          </cell>
          <cell r="B173" t="str">
            <v>èng cao su dÉn n­íc F 16mm</v>
          </cell>
          <cell r="C173" t="str">
            <v>m</v>
          </cell>
          <cell r="D173">
            <v>5000</v>
          </cell>
        </row>
        <row r="174">
          <cell r="A174">
            <v>170</v>
          </cell>
          <cell r="B174" t="str">
            <v>èng cao su F 16 - F 18mm</v>
          </cell>
          <cell r="C174" t="str">
            <v>m</v>
          </cell>
          <cell r="D174">
            <v>5000</v>
          </cell>
        </row>
        <row r="175">
          <cell r="A175">
            <v>171</v>
          </cell>
          <cell r="B175" t="str">
            <v>èng cao su mÒm</v>
          </cell>
          <cell r="C175" t="str">
            <v>m</v>
          </cell>
          <cell r="D175">
            <v>5000</v>
          </cell>
        </row>
        <row r="176">
          <cell r="A176">
            <v>172</v>
          </cell>
          <cell r="B176" t="str">
            <v>èng chèng</v>
          </cell>
          <cell r="C176" t="str">
            <v>m</v>
          </cell>
          <cell r="D176">
            <v>8000</v>
          </cell>
        </row>
        <row r="177">
          <cell r="A177">
            <v>173</v>
          </cell>
          <cell r="B177" t="str">
            <v>èng chuÈn ®é 25ml</v>
          </cell>
          <cell r="C177" t="str">
            <v>c¸i</v>
          </cell>
          <cell r="D177">
            <v>60000</v>
          </cell>
        </row>
        <row r="178">
          <cell r="A178">
            <v>174</v>
          </cell>
          <cell r="B178" t="str">
            <v>èng day ®ång trôc F 25 &amp; F 50</v>
          </cell>
          <cell r="C178" t="str">
            <v>bé</v>
          </cell>
          <cell r="D178">
            <v>200000</v>
          </cell>
        </row>
        <row r="179">
          <cell r="A179">
            <v>175</v>
          </cell>
          <cell r="B179" t="str">
            <v>èng hót thñy tinh (2-100)ml</v>
          </cell>
          <cell r="C179" t="str">
            <v>c¸i</v>
          </cell>
          <cell r="D179">
            <v>50000</v>
          </cell>
        </row>
        <row r="180">
          <cell r="A180">
            <v>176</v>
          </cell>
          <cell r="B180" t="str">
            <v>èng kÏm F 32</v>
          </cell>
          <cell r="C180" t="str">
            <v>m</v>
          </cell>
          <cell r="D180">
            <v>20000</v>
          </cell>
        </row>
        <row r="181">
          <cell r="A181">
            <v>177</v>
          </cell>
          <cell r="B181" t="str">
            <v>èng läc l­íi ®ång (F 100 - F 200)mm</v>
          </cell>
          <cell r="C181" t="str">
            <v>m</v>
          </cell>
          <cell r="D181">
            <v>50000</v>
          </cell>
        </row>
        <row r="182">
          <cell r="A182">
            <v>178</v>
          </cell>
          <cell r="B182" t="str">
            <v>èng mÉu</v>
          </cell>
          <cell r="C182" t="str">
            <v>èng</v>
          </cell>
          <cell r="D182">
            <v>300000</v>
          </cell>
        </row>
        <row r="183">
          <cell r="A183">
            <v>179</v>
          </cell>
          <cell r="B183" t="str">
            <v>èng mÉu ®¬n</v>
          </cell>
          <cell r="C183" t="str">
            <v>m</v>
          </cell>
          <cell r="D183">
            <v>300000</v>
          </cell>
        </row>
        <row r="184">
          <cell r="A184">
            <v>180</v>
          </cell>
          <cell r="B184" t="str">
            <v>èng mÉu kÐp</v>
          </cell>
          <cell r="C184" t="str">
            <v>c¸i</v>
          </cell>
          <cell r="D184">
            <v>1200000</v>
          </cell>
        </row>
        <row r="185">
          <cell r="A185">
            <v>181</v>
          </cell>
          <cell r="B185" t="str">
            <v>èng mÉu nguyªn d¹ng</v>
          </cell>
          <cell r="C185" t="str">
            <v>m</v>
          </cell>
          <cell r="D185">
            <v>600000</v>
          </cell>
        </row>
        <row r="186">
          <cell r="A186">
            <v>182</v>
          </cell>
          <cell r="B186" t="str">
            <v>èng mÉu xo¾n</v>
          </cell>
          <cell r="C186" t="str">
            <v>m</v>
          </cell>
          <cell r="D186">
            <v>600000</v>
          </cell>
        </row>
        <row r="187">
          <cell r="A187">
            <v>183</v>
          </cell>
          <cell r="B187" t="str">
            <v>èng móc n­íc dµi 2m</v>
          </cell>
          <cell r="C187" t="str">
            <v>c¸i</v>
          </cell>
          <cell r="D187">
            <v>50000</v>
          </cell>
        </row>
        <row r="188">
          <cell r="A188">
            <v>184</v>
          </cell>
          <cell r="B188" t="str">
            <v>èng ngoµi F 16</v>
          </cell>
          <cell r="C188" t="str">
            <v>m</v>
          </cell>
          <cell r="D188">
            <v>10000</v>
          </cell>
        </row>
        <row r="189">
          <cell r="A189">
            <v>185</v>
          </cell>
          <cell r="B189" t="str">
            <v>èng n­íc F 50</v>
          </cell>
          <cell r="C189" t="str">
            <v>m</v>
          </cell>
          <cell r="D189">
            <v>20000</v>
          </cell>
        </row>
        <row r="190">
          <cell r="A190">
            <v>186</v>
          </cell>
          <cell r="B190" t="str">
            <v>èng sóng + qu¶ ®¹n</v>
          </cell>
          <cell r="C190" t="str">
            <v>chiÕc</v>
          </cell>
          <cell r="D190">
            <v>2000000</v>
          </cell>
        </row>
        <row r="191">
          <cell r="A191">
            <v>187</v>
          </cell>
          <cell r="B191" t="str">
            <v>èng tæ ong dµi 1m</v>
          </cell>
          <cell r="C191" t="str">
            <v>èng</v>
          </cell>
          <cell r="D191">
            <v>100000</v>
          </cell>
        </row>
        <row r="192">
          <cell r="A192">
            <v>188</v>
          </cell>
          <cell r="B192" t="str">
            <v>èng thñy tinh ch÷ T F 8</v>
          </cell>
          <cell r="C192" t="str">
            <v>c¸i</v>
          </cell>
          <cell r="D192">
            <v>50000</v>
          </cell>
        </row>
        <row r="193">
          <cell r="A193">
            <v>189</v>
          </cell>
          <cell r="B193" t="str">
            <v>èng thñy tinh F 8ml dµi 1m lµm thÊm</v>
          </cell>
          <cell r="C193" t="str">
            <v>c¸i</v>
          </cell>
          <cell r="D193">
            <v>50000</v>
          </cell>
        </row>
        <row r="194">
          <cell r="A194">
            <v>190</v>
          </cell>
          <cell r="B194" t="str">
            <v>èng trong F 42 (cÇn khoan)</v>
          </cell>
          <cell r="C194" t="str">
            <v>m</v>
          </cell>
          <cell r="D194">
            <v>50000</v>
          </cell>
        </row>
        <row r="195">
          <cell r="A195">
            <v>191</v>
          </cell>
          <cell r="B195" t="str">
            <v>èng x¸c ®Þnh chuyÓn dÞch</v>
          </cell>
          <cell r="C195" t="str">
            <v>c¸i</v>
          </cell>
          <cell r="D195">
            <v>50000</v>
          </cell>
        </row>
        <row r="196">
          <cell r="A196">
            <v>192</v>
          </cell>
          <cell r="B196" t="str">
            <v>G¹ch chØ</v>
          </cell>
          <cell r="C196" t="str">
            <v>viªn</v>
          </cell>
          <cell r="D196">
            <v>300</v>
          </cell>
        </row>
        <row r="197">
          <cell r="A197">
            <v>193</v>
          </cell>
          <cell r="B197" t="str">
            <v>Gç chèng nhãm V F 18</v>
          </cell>
          <cell r="C197" t="str">
            <v>m3</v>
          </cell>
          <cell r="D197">
            <v>1500000</v>
          </cell>
        </row>
        <row r="198">
          <cell r="A198">
            <v>194</v>
          </cell>
          <cell r="B198" t="str">
            <v>Gç d¸n 40</v>
          </cell>
          <cell r="C198" t="str">
            <v>m2</v>
          </cell>
          <cell r="D198">
            <v>25000</v>
          </cell>
        </row>
        <row r="199">
          <cell r="A199">
            <v>195</v>
          </cell>
          <cell r="B199" t="str">
            <v>Gç dÇu 25</v>
          </cell>
          <cell r="C199" t="str">
            <v>m2</v>
          </cell>
          <cell r="D199">
            <v>25000</v>
          </cell>
        </row>
        <row r="200">
          <cell r="A200">
            <v>196</v>
          </cell>
          <cell r="B200" t="str">
            <v>Gç nhãm V</v>
          </cell>
          <cell r="C200" t="str">
            <v>m3</v>
          </cell>
          <cell r="D200">
            <v>1500000</v>
          </cell>
        </row>
        <row r="201">
          <cell r="A201">
            <v>197</v>
          </cell>
          <cell r="B201" t="str">
            <v>Gç tÊm</v>
          </cell>
          <cell r="C201" t="str">
            <v>m3</v>
          </cell>
          <cell r="D201">
            <v>2000000</v>
          </cell>
        </row>
        <row r="202">
          <cell r="A202">
            <v>198</v>
          </cell>
          <cell r="B202" t="str">
            <v>Gç v¸n 4 ph©n</v>
          </cell>
          <cell r="C202" t="str">
            <v>m3</v>
          </cell>
          <cell r="D202">
            <v>2000000</v>
          </cell>
        </row>
        <row r="203">
          <cell r="A203">
            <v>199</v>
          </cell>
          <cell r="B203" t="str">
            <v>Gç xÎ nhãm V</v>
          </cell>
          <cell r="C203" t="str">
            <v>m3</v>
          </cell>
          <cell r="D203">
            <v>1500000</v>
          </cell>
        </row>
        <row r="204">
          <cell r="A204">
            <v>200</v>
          </cell>
          <cell r="B204" t="str">
            <v>Ghen cao su F 63</v>
          </cell>
          <cell r="C204" t="str">
            <v>m</v>
          </cell>
          <cell r="D204">
            <v>10000</v>
          </cell>
        </row>
        <row r="205">
          <cell r="A205">
            <v>201</v>
          </cell>
          <cell r="B205" t="str">
            <v>Ghen kim lo¹i F 63</v>
          </cell>
          <cell r="C205" t="str">
            <v>m</v>
          </cell>
          <cell r="D205">
            <v>25000</v>
          </cell>
        </row>
        <row r="206">
          <cell r="A206">
            <v>202</v>
          </cell>
          <cell r="B206" t="str">
            <v>Gi¸ èng nghiÖm</v>
          </cell>
          <cell r="C206" t="str">
            <v>c¸i</v>
          </cell>
          <cell r="D206">
            <v>150000</v>
          </cell>
        </row>
        <row r="207">
          <cell r="A207">
            <v>203</v>
          </cell>
          <cell r="B207" t="str">
            <v>Gi¸ gç lµm thÊm</v>
          </cell>
          <cell r="C207" t="str">
            <v>c¸i</v>
          </cell>
          <cell r="D207">
            <v>150000</v>
          </cell>
        </row>
        <row r="208">
          <cell r="A208">
            <v>204</v>
          </cell>
          <cell r="B208" t="str">
            <v>GiÊy ®¨ng ký ®o ®¹c</v>
          </cell>
          <cell r="C208" t="str">
            <v>tê</v>
          </cell>
          <cell r="D208">
            <v>200</v>
          </cell>
        </row>
        <row r="209">
          <cell r="A209">
            <v>205</v>
          </cell>
          <cell r="B209" t="str">
            <v>GiÊy ®¸nh m¸y</v>
          </cell>
          <cell r="C209" t="str">
            <v>ram</v>
          </cell>
          <cell r="D209">
            <v>20000</v>
          </cell>
        </row>
        <row r="210">
          <cell r="A210">
            <v>206</v>
          </cell>
          <cell r="B210" t="str">
            <v>GiÊy ¶nh</v>
          </cell>
          <cell r="C210" t="str">
            <v>m</v>
          </cell>
          <cell r="D210">
            <v>50000</v>
          </cell>
        </row>
        <row r="211">
          <cell r="A211">
            <v>207</v>
          </cell>
          <cell r="B211" t="str">
            <v>GiÊy ¶nh khæ 140mm</v>
          </cell>
          <cell r="C211" t="str">
            <v>m</v>
          </cell>
          <cell r="D211">
            <v>100000</v>
          </cell>
        </row>
        <row r="212">
          <cell r="A212">
            <v>208</v>
          </cell>
          <cell r="B212" t="str">
            <v>GiÊy bãng can</v>
          </cell>
          <cell r="C212" t="str">
            <v>m</v>
          </cell>
          <cell r="D212">
            <v>2500</v>
          </cell>
        </row>
        <row r="213">
          <cell r="A213">
            <v>209</v>
          </cell>
          <cell r="B213" t="str">
            <v>GiÊy bãng can</v>
          </cell>
          <cell r="C213" t="str">
            <v>m2</v>
          </cell>
          <cell r="D213">
            <v>3000</v>
          </cell>
        </row>
        <row r="214">
          <cell r="A214">
            <v>210</v>
          </cell>
          <cell r="B214" t="str">
            <v>GiÊy can</v>
          </cell>
          <cell r="C214" t="str">
            <v>cuén</v>
          </cell>
          <cell r="D214">
            <v>200000</v>
          </cell>
        </row>
        <row r="215">
          <cell r="A215">
            <v>211</v>
          </cell>
          <cell r="B215" t="str">
            <v>GiÊy can</v>
          </cell>
          <cell r="C215" t="str">
            <v>m</v>
          </cell>
          <cell r="D215">
            <v>2500</v>
          </cell>
        </row>
        <row r="216">
          <cell r="A216">
            <v>212</v>
          </cell>
          <cell r="B216" t="str">
            <v>GiÊy can cao 0,3m</v>
          </cell>
          <cell r="C216" t="str">
            <v>m</v>
          </cell>
          <cell r="D216">
            <v>2500</v>
          </cell>
        </row>
        <row r="217">
          <cell r="A217">
            <v>213</v>
          </cell>
          <cell r="B217" t="str">
            <v>GiÊy Croki</v>
          </cell>
          <cell r="C217" t="str">
            <v>tê</v>
          </cell>
          <cell r="D217">
            <v>3400</v>
          </cell>
        </row>
        <row r="218">
          <cell r="A218">
            <v>214</v>
          </cell>
          <cell r="B218" t="str">
            <v>GiÊy gãi mÉu</v>
          </cell>
          <cell r="C218" t="str">
            <v>ram</v>
          </cell>
          <cell r="D218">
            <v>22000</v>
          </cell>
        </row>
        <row r="219">
          <cell r="A219">
            <v>215</v>
          </cell>
          <cell r="B219" t="str">
            <v>GiÊy in</v>
          </cell>
          <cell r="C219" t="str">
            <v>m2</v>
          </cell>
          <cell r="D219">
            <v>5000</v>
          </cell>
        </row>
        <row r="220">
          <cell r="A220">
            <v>216</v>
          </cell>
          <cell r="B220" t="str">
            <v>GiÊy kÎ ly</v>
          </cell>
          <cell r="C220" t="str">
            <v>m</v>
          </cell>
          <cell r="D220">
            <v>2600</v>
          </cell>
        </row>
        <row r="221">
          <cell r="A221">
            <v>217</v>
          </cell>
          <cell r="B221" t="str">
            <v>GiÊy kÎ ly</v>
          </cell>
          <cell r="C221" t="str">
            <v>tê</v>
          </cell>
          <cell r="D221">
            <v>2600</v>
          </cell>
        </row>
        <row r="222">
          <cell r="A222">
            <v>218</v>
          </cell>
          <cell r="B222" t="str">
            <v>GiÊy kÎ ly cao 0,3m</v>
          </cell>
          <cell r="C222" t="str">
            <v>m</v>
          </cell>
          <cell r="D222">
            <v>2600</v>
          </cell>
        </row>
        <row r="223">
          <cell r="A223">
            <v>219</v>
          </cell>
          <cell r="B223" t="str">
            <v>GiÊy kÎ ngang</v>
          </cell>
          <cell r="C223" t="str">
            <v>quyÓn</v>
          </cell>
          <cell r="D223">
            <v>2000</v>
          </cell>
        </row>
        <row r="224">
          <cell r="A224">
            <v>220</v>
          </cell>
          <cell r="B224" t="str">
            <v>GiÊy tr¾ng</v>
          </cell>
          <cell r="C224" t="str">
            <v>tËp</v>
          </cell>
          <cell r="D224">
            <v>2000</v>
          </cell>
        </row>
        <row r="225">
          <cell r="A225">
            <v>221</v>
          </cell>
          <cell r="B225" t="str">
            <v>GiÊy vÏ</v>
          </cell>
          <cell r="C225" t="str">
            <v>tê</v>
          </cell>
          <cell r="D225">
            <v>5000</v>
          </cell>
        </row>
        <row r="226">
          <cell r="A226">
            <v>222</v>
          </cell>
          <cell r="B226" t="str">
            <v>GiÊy vÏ b×nh ®å phao</v>
          </cell>
          <cell r="C226" t="str">
            <v>tê</v>
          </cell>
          <cell r="D226">
            <v>5000</v>
          </cell>
        </row>
        <row r="227">
          <cell r="A227">
            <v>223</v>
          </cell>
          <cell r="B227" t="str">
            <v>GiÊy vÏ b×nh ®å phao</v>
          </cell>
          <cell r="C227" t="str">
            <v>tê</v>
          </cell>
          <cell r="D227">
            <v>5000</v>
          </cell>
        </row>
        <row r="228">
          <cell r="A228">
            <v>224</v>
          </cell>
          <cell r="B228" t="str">
            <v>GiÊy vÏ b¶n ®å (50 x 50)</v>
          </cell>
          <cell r="C228" t="str">
            <v>tê</v>
          </cell>
          <cell r="D228">
            <v>5000</v>
          </cell>
        </row>
        <row r="229">
          <cell r="A229">
            <v>225</v>
          </cell>
          <cell r="B229" t="str">
            <v>GiÊy viÕt</v>
          </cell>
          <cell r="C229" t="str">
            <v>tËp</v>
          </cell>
          <cell r="D229">
            <v>2000</v>
          </cell>
        </row>
        <row r="230">
          <cell r="A230">
            <v>226</v>
          </cell>
          <cell r="B230" t="str">
            <v>Hãa chÊt</v>
          </cell>
          <cell r="C230" t="str">
            <v>kg</v>
          </cell>
          <cell r="D230">
            <v>40000</v>
          </cell>
        </row>
        <row r="231">
          <cell r="A231">
            <v>227</v>
          </cell>
          <cell r="B231" t="str">
            <v>Hãa chÊt (HCL, axetylen)</v>
          </cell>
          <cell r="C231" t="str">
            <v>kg</v>
          </cell>
          <cell r="D231">
            <v>40000</v>
          </cell>
        </row>
        <row r="232">
          <cell r="A232">
            <v>228</v>
          </cell>
          <cell r="B232" t="str">
            <v>Hãa chÊt c¸c lo¹i</v>
          </cell>
          <cell r="C232" t="str">
            <v>gam</v>
          </cell>
          <cell r="D232">
            <v>40</v>
          </cell>
        </row>
        <row r="233">
          <cell r="A233">
            <v>229</v>
          </cell>
          <cell r="B233" t="str">
            <v>Hép bét mµu</v>
          </cell>
          <cell r="C233" t="str">
            <v>hép</v>
          </cell>
          <cell r="D233">
            <v>15000</v>
          </cell>
        </row>
        <row r="234">
          <cell r="A234">
            <v>230</v>
          </cell>
          <cell r="B234" t="str">
            <v>Hép bót d¹ mµu</v>
          </cell>
          <cell r="C234" t="str">
            <v>hép</v>
          </cell>
          <cell r="D234">
            <v>15000</v>
          </cell>
        </row>
        <row r="235">
          <cell r="A235">
            <v>231</v>
          </cell>
          <cell r="B235" t="str">
            <v>Hép gç ®ùng mÉu</v>
          </cell>
          <cell r="C235" t="str">
            <v>hép</v>
          </cell>
          <cell r="D235">
            <v>8000</v>
          </cell>
        </row>
        <row r="236">
          <cell r="A236">
            <v>232</v>
          </cell>
          <cell r="B236" t="str">
            <v>Hép gç ®ùng mÉu 400 x 400 x 400</v>
          </cell>
          <cell r="C236" t="str">
            <v>hép</v>
          </cell>
          <cell r="D236">
            <v>35000</v>
          </cell>
        </row>
        <row r="237">
          <cell r="A237">
            <v>233</v>
          </cell>
          <cell r="B237" t="str">
            <v>Hép gç 24 « ®ùng mÉu l­u</v>
          </cell>
          <cell r="C237" t="str">
            <v>hép</v>
          </cell>
          <cell r="D237">
            <v>45000</v>
          </cell>
        </row>
        <row r="238">
          <cell r="A238">
            <v>234</v>
          </cell>
          <cell r="B238" t="str">
            <v>Hép gç 2 ng¨n dµi 1m</v>
          </cell>
          <cell r="C238" t="str">
            <v>hép</v>
          </cell>
          <cell r="D238">
            <v>15000</v>
          </cell>
        </row>
        <row r="239">
          <cell r="A239">
            <v>235</v>
          </cell>
          <cell r="B239" t="str">
            <v>Hép n¨ng l­îng</v>
          </cell>
          <cell r="C239" t="str">
            <v>hép</v>
          </cell>
          <cell r="D239">
            <v>500000</v>
          </cell>
        </row>
        <row r="240">
          <cell r="A240">
            <v>236</v>
          </cell>
          <cell r="B240" t="str">
            <v>Hép nh«m nhá</v>
          </cell>
          <cell r="C240" t="str">
            <v>hép</v>
          </cell>
          <cell r="D240">
            <v>8000</v>
          </cell>
        </row>
        <row r="241">
          <cell r="A241">
            <v>237</v>
          </cell>
          <cell r="B241" t="str">
            <v>Hép t«n 200 x 200 x 1</v>
          </cell>
          <cell r="C241" t="str">
            <v>hép</v>
          </cell>
          <cell r="D241">
            <v>12000</v>
          </cell>
        </row>
        <row r="242">
          <cell r="A242">
            <v>238</v>
          </cell>
          <cell r="B242" t="str">
            <v>Hép t«n 200 x 100 mm</v>
          </cell>
          <cell r="C242" t="str">
            <v>c¸i</v>
          </cell>
          <cell r="D242">
            <v>12000</v>
          </cell>
        </row>
        <row r="243">
          <cell r="A243">
            <v>239</v>
          </cell>
          <cell r="B243" t="str">
            <v>Kali thiocyarat</v>
          </cell>
          <cell r="C243" t="str">
            <v>gam</v>
          </cell>
          <cell r="D243">
            <v>40</v>
          </cell>
        </row>
        <row r="244">
          <cell r="A244">
            <v>240</v>
          </cell>
          <cell r="B244" t="str">
            <v>Khay men</v>
          </cell>
          <cell r="C244" t="str">
            <v>c¸i</v>
          </cell>
          <cell r="D244">
            <v>50000</v>
          </cell>
        </row>
        <row r="245">
          <cell r="A245">
            <v>241</v>
          </cell>
          <cell r="B245" t="str">
            <v>Khay men ch÷ nhËt</v>
          </cell>
          <cell r="C245" t="str">
            <v>c¸i</v>
          </cell>
          <cell r="D245">
            <v>50000</v>
          </cell>
        </row>
        <row r="246">
          <cell r="A246">
            <v>242</v>
          </cell>
          <cell r="B246" t="str">
            <v>Khay men to</v>
          </cell>
          <cell r="C246" t="str">
            <v>c¸i</v>
          </cell>
          <cell r="D246">
            <v>50000</v>
          </cell>
        </row>
        <row r="247">
          <cell r="A247">
            <v>243</v>
          </cell>
          <cell r="B247" t="str">
            <v>Khay men to + nhá</v>
          </cell>
          <cell r="C247" t="str">
            <v>c¸i</v>
          </cell>
          <cell r="D247">
            <v>50000</v>
          </cell>
        </row>
        <row r="248">
          <cell r="A248">
            <v>244</v>
          </cell>
          <cell r="B248" t="str">
            <v>Khay ñ ®Êt</v>
          </cell>
          <cell r="C248" t="str">
            <v>c¸i</v>
          </cell>
          <cell r="D248">
            <v>50000</v>
          </cell>
        </row>
        <row r="249">
          <cell r="A249">
            <v>245</v>
          </cell>
          <cell r="B249" t="str">
            <v>Khu«n t¹o mÉu</v>
          </cell>
          <cell r="C249" t="str">
            <v>c¸i</v>
          </cell>
          <cell r="D249">
            <v>50000</v>
          </cell>
        </row>
        <row r="250">
          <cell r="A250">
            <v>246</v>
          </cell>
          <cell r="B250" t="str">
            <v>KÝnh dÇy 10ly (20 x 40)cm (kÝnh mµi mê)</v>
          </cell>
          <cell r="C250" t="str">
            <v>c¸i</v>
          </cell>
          <cell r="D250">
            <v>50000</v>
          </cell>
        </row>
        <row r="251">
          <cell r="A251">
            <v>247</v>
          </cell>
          <cell r="B251" t="str">
            <v>KÝnh lËp thÓ</v>
          </cell>
          <cell r="C251" t="str">
            <v>c¸i</v>
          </cell>
          <cell r="D251">
            <v>100000</v>
          </cell>
        </row>
        <row r="252">
          <cell r="A252">
            <v>248</v>
          </cell>
          <cell r="B252" t="str">
            <v>KÝnh lóp</v>
          </cell>
          <cell r="C252" t="str">
            <v>c¸i</v>
          </cell>
          <cell r="D252">
            <v>60000</v>
          </cell>
        </row>
        <row r="253">
          <cell r="A253">
            <v>249</v>
          </cell>
          <cell r="B253" t="str">
            <v>KÝnh mµi mê</v>
          </cell>
          <cell r="C253" t="str">
            <v>c¸i</v>
          </cell>
          <cell r="D253">
            <v>50000</v>
          </cell>
        </row>
        <row r="254">
          <cell r="A254">
            <v>250</v>
          </cell>
          <cell r="B254" t="str">
            <v>KÝnh tr¾ng (2x30x50)mm</v>
          </cell>
          <cell r="C254" t="str">
            <v>c¸i</v>
          </cell>
          <cell r="D254">
            <v>50000</v>
          </cell>
        </row>
        <row r="255">
          <cell r="A255">
            <v>251</v>
          </cell>
          <cell r="B255" t="str">
            <v>KÝnh vu«ng 16 x 16</v>
          </cell>
          <cell r="C255" t="str">
            <v>c¸i</v>
          </cell>
          <cell r="D255">
            <v>5000</v>
          </cell>
        </row>
        <row r="256">
          <cell r="A256">
            <v>252</v>
          </cell>
          <cell r="B256" t="str">
            <v>KÝp ®iÖn vi sai</v>
          </cell>
          <cell r="C256" t="str">
            <v>c¸i</v>
          </cell>
          <cell r="D256">
            <v>3200</v>
          </cell>
        </row>
        <row r="257">
          <cell r="A257">
            <v>253</v>
          </cell>
          <cell r="B257" t="str">
            <v>La men</v>
          </cell>
          <cell r="C257" t="str">
            <v>kg</v>
          </cell>
          <cell r="D257">
            <v>15000</v>
          </cell>
        </row>
        <row r="258">
          <cell r="A258">
            <v>254</v>
          </cell>
          <cell r="B258" t="str">
            <v>L­ìi c¾t ®Êt</v>
          </cell>
          <cell r="C258" t="str">
            <v>c¸i</v>
          </cell>
          <cell r="D258">
            <v>30000</v>
          </cell>
        </row>
        <row r="259">
          <cell r="A259">
            <v>255</v>
          </cell>
          <cell r="B259" t="str">
            <v>Mµng buång n­íc F 270</v>
          </cell>
          <cell r="C259" t="str">
            <v>c¸i</v>
          </cell>
          <cell r="D259">
            <v>50000</v>
          </cell>
        </row>
        <row r="260">
          <cell r="A260">
            <v>256</v>
          </cell>
          <cell r="B260" t="str">
            <v>Mèc bªt«ng ®óc s½n</v>
          </cell>
          <cell r="C260" t="str">
            <v>c¸i</v>
          </cell>
          <cell r="D260">
            <v>25000</v>
          </cell>
        </row>
        <row r="261">
          <cell r="A261">
            <v>257</v>
          </cell>
          <cell r="B261" t="str">
            <v>Mia ®o mùc n­íc 150x40x1500</v>
          </cell>
          <cell r="C261" t="str">
            <v>c¸i</v>
          </cell>
          <cell r="D261">
            <v>65000</v>
          </cell>
        </row>
        <row r="262">
          <cell r="A262">
            <v>258</v>
          </cell>
          <cell r="B262" t="str">
            <v>Mòi khoan</v>
          </cell>
          <cell r="C262" t="str">
            <v>c¸i</v>
          </cell>
          <cell r="D262">
            <v>60000</v>
          </cell>
        </row>
        <row r="263">
          <cell r="A263">
            <v>259</v>
          </cell>
          <cell r="B263" t="str">
            <v>Mòi khoan ch÷ thËp F 46</v>
          </cell>
          <cell r="C263" t="str">
            <v>c¸i</v>
          </cell>
          <cell r="D263">
            <v>60000</v>
          </cell>
        </row>
        <row r="264">
          <cell r="A264">
            <v>260</v>
          </cell>
          <cell r="B264" t="str">
            <v>Mòi khoan h×nh xuyÕn g¾n r¨ng hîp kim cøng</v>
          </cell>
          <cell r="C264" t="str">
            <v>c¸i</v>
          </cell>
          <cell r="D264">
            <v>450000</v>
          </cell>
        </row>
        <row r="265">
          <cell r="A265">
            <v>261</v>
          </cell>
          <cell r="B265" t="str">
            <v>Mòi khoan hîp kim</v>
          </cell>
          <cell r="C265" t="str">
            <v>c¸i</v>
          </cell>
          <cell r="D265">
            <v>75000</v>
          </cell>
        </row>
        <row r="266">
          <cell r="A266">
            <v>262</v>
          </cell>
          <cell r="B266" t="str">
            <v>Mòi khoan kim c­¬ng</v>
          </cell>
          <cell r="C266" t="str">
            <v>c¸i</v>
          </cell>
          <cell r="D266">
            <v>1300000</v>
          </cell>
        </row>
        <row r="267">
          <cell r="A267">
            <v>263</v>
          </cell>
          <cell r="B267" t="str">
            <v>Mòi xuyªn</v>
          </cell>
          <cell r="C267" t="str">
            <v>c¸i</v>
          </cell>
          <cell r="D267">
            <v>600000</v>
          </cell>
        </row>
        <row r="268">
          <cell r="A268">
            <v>264</v>
          </cell>
          <cell r="B268" t="str">
            <v>Mòi xuyªn c¾t</v>
          </cell>
          <cell r="C268" t="str">
            <v>c¸i</v>
          </cell>
          <cell r="D268">
            <v>600000</v>
          </cell>
        </row>
        <row r="269">
          <cell r="A269">
            <v>265</v>
          </cell>
          <cell r="B269" t="str">
            <v>Mòi xuyªn h×nh nãn</v>
          </cell>
          <cell r="C269" t="str">
            <v>c¸i</v>
          </cell>
          <cell r="D269">
            <v>600000</v>
          </cell>
        </row>
        <row r="270">
          <cell r="A270">
            <v>266</v>
          </cell>
          <cell r="B270" t="str">
            <v>Mu«i xóc ®Êt</v>
          </cell>
          <cell r="C270" t="str">
            <v>c¸i</v>
          </cell>
          <cell r="D270">
            <v>200000</v>
          </cell>
        </row>
        <row r="271">
          <cell r="A271">
            <v>267</v>
          </cell>
          <cell r="B271" t="str">
            <v>Mùc can</v>
          </cell>
          <cell r="C271" t="str">
            <v>lä</v>
          </cell>
          <cell r="D271">
            <v>15000</v>
          </cell>
        </row>
        <row r="272">
          <cell r="A272">
            <v>268</v>
          </cell>
          <cell r="B272" t="str">
            <v>N¨ng l­îng ®iÖn</v>
          </cell>
          <cell r="C272" t="str">
            <v>kwh</v>
          </cell>
          <cell r="D272">
            <v>800</v>
          </cell>
        </row>
        <row r="273">
          <cell r="A273">
            <v>269</v>
          </cell>
          <cell r="B273" t="str">
            <v>Nåi ¸p suÊt hót ch©n kh«ng (®Ó lµm tû träng-b·o hßa)</v>
          </cell>
          <cell r="C273" t="str">
            <v>c¸i</v>
          </cell>
          <cell r="D273">
            <v>200000</v>
          </cell>
        </row>
        <row r="274">
          <cell r="A274">
            <v>270</v>
          </cell>
          <cell r="B274" t="str">
            <v>Neo 25kg</v>
          </cell>
          <cell r="C274" t="str">
            <v>c¸i</v>
          </cell>
          <cell r="D274">
            <v>290000</v>
          </cell>
        </row>
        <row r="275">
          <cell r="A275">
            <v>271</v>
          </cell>
          <cell r="B275" t="str">
            <v>NhËt ký kh¶o s¸t</v>
          </cell>
          <cell r="C275" t="str">
            <v>quyÓn</v>
          </cell>
          <cell r="D275">
            <v>5000</v>
          </cell>
        </row>
        <row r="276">
          <cell r="A276">
            <v>272</v>
          </cell>
          <cell r="B276" t="str">
            <v>NhiÖt kÕ</v>
          </cell>
          <cell r="C276" t="str">
            <v>c¸i</v>
          </cell>
          <cell r="D276">
            <v>100000</v>
          </cell>
        </row>
        <row r="277">
          <cell r="A277">
            <v>273</v>
          </cell>
          <cell r="B277" t="str">
            <v>NhiÖt kÕ 100oC -1500oC</v>
          </cell>
          <cell r="C277" t="str">
            <v>c¸i</v>
          </cell>
          <cell r="D277">
            <v>120000</v>
          </cell>
        </row>
        <row r="278">
          <cell r="A278">
            <v>274</v>
          </cell>
          <cell r="B278" t="str">
            <v>NhiÖt kÕ 10oC - 600oC</v>
          </cell>
          <cell r="C278" t="str">
            <v>c¸i</v>
          </cell>
          <cell r="D278">
            <v>200000</v>
          </cell>
        </row>
        <row r="279">
          <cell r="A279">
            <v>275</v>
          </cell>
          <cell r="B279" t="str">
            <v>NhiÖt kÕ 50oC, 300oC, 100oC, 200oC</v>
          </cell>
          <cell r="C279" t="str">
            <v>c¸i</v>
          </cell>
          <cell r="D279">
            <v>120000</v>
          </cell>
        </row>
        <row r="280">
          <cell r="A280">
            <v>276</v>
          </cell>
          <cell r="B280" t="str">
            <v>Nhùa ca na ®a</v>
          </cell>
          <cell r="C280" t="str">
            <v>kg</v>
          </cell>
          <cell r="D280">
            <v>20000</v>
          </cell>
        </row>
        <row r="281">
          <cell r="A281">
            <v>277</v>
          </cell>
          <cell r="B281" t="str">
            <v>N­íc cÊt</v>
          </cell>
          <cell r="C281" t="str">
            <v>lÝt</v>
          </cell>
          <cell r="D281">
            <v>15000</v>
          </cell>
        </row>
        <row r="282">
          <cell r="A282">
            <v>278</v>
          </cell>
          <cell r="B282" t="str">
            <v>Nit¬ benzen tinh khiÕt</v>
          </cell>
          <cell r="C282" t="str">
            <v>gam</v>
          </cell>
          <cell r="D282">
            <v>40</v>
          </cell>
        </row>
        <row r="283">
          <cell r="A283">
            <v>279</v>
          </cell>
          <cell r="B283" t="str">
            <v>Nit¬ rat b¹c</v>
          </cell>
          <cell r="C283" t="str">
            <v>gam</v>
          </cell>
          <cell r="D283">
            <v>40</v>
          </cell>
        </row>
        <row r="284">
          <cell r="A284">
            <v>280</v>
          </cell>
          <cell r="B284" t="str">
            <v>Paraphin</v>
          </cell>
          <cell r="C284" t="str">
            <v>kg</v>
          </cell>
          <cell r="D284">
            <v>12000</v>
          </cell>
        </row>
        <row r="285">
          <cell r="A285">
            <v>281</v>
          </cell>
          <cell r="B285" t="str">
            <v>Phao ®o sãng</v>
          </cell>
          <cell r="C285" t="str">
            <v>c¸i</v>
          </cell>
          <cell r="D285">
            <v>300000</v>
          </cell>
        </row>
        <row r="286">
          <cell r="A286">
            <v>282</v>
          </cell>
          <cell r="B286" t="str">
            <v>Phao thö ®é chÆt</v>
          </cell>
          <cell r="C286" t="str">
            <v>bé</v>
          </cell>
          <cell r="D286">
            <v>2000000</v>
          </cell>
        </row>
        <row r="287">
          <cell r="A287">
            <v>283</v>
          </cell>
          <cell r="B287" t="str">
            <v>Phao tû träng kÕ</v>
          </cell>
          <cell r="C287" t="str">
            <v>bé</v>
          </cell>
          <cell r="D287">
            <v>300000</v>
          </cell>
        </row>
        <row r="288">
          <cell r="A288">
            <v>284</v>
          </cell>
          <cell r="B288" t="str">
            <v>Phim + ¶nh mµu 9x12</v>
          </cell>
          <cell r="C288" t="str">
            <v>cuén</v>
          </cell>
          <cell r="D288">
            <v>50000</v>
          </cell>
        </row>
        <row r="289">
          <cell r="A289">
            <v>285</v>
          </cell>
          <cell r="B289" t="str">
            <v>PhÌn s¾t</v>
          </cell>
          <cell r="C289" t="str">
            <v>gam</v>
          </cell>
          <cell r="D289">
            <v>60000</v>
          </cell>
        </row>
        <row r="290">
          <cell r="A290">
            <v>286</v>
          </cell>
          <cell r="B290" t="str">
            <v>PhÔu rãt c¸t</v>
          </cell>
          <cell r="C290" t="str">
            <v>bé</v>
          </cell>
          <cell r="D290">
            <v>200000</v>
          </cell>
        </row>
        <row r="291">
          <cell r="A291">
            <v>287</v>
          </cell>
          <cell r="B291" t="str">
            <v>PhÔu s¾t F 5cm</v>
          </cell>
          <cell r="C291" t="str">
            <v>c¸i</v>
          </cell>
          <cell r="D291">
            <v>5000</v>
          </cell>
        </row>
        <row r="292">
          <cell r="A292">
            <v>288</v>
          </cell>
          <cell r="B292" t="str">
            <v>PhÔu thñy tinh</v>
          </cell>
          <cell r="C292" t="str">
            <v>c¸i</v>
          </cell>
          <cell r="D292">
            <v>6000</v>
          </cell>
        </row>
        <row r="293">
          <cell r="A293">
            <v>289</v>
          </cell>
          <cell r="B293" t="str">
            <v>PhÔu thñy tinh (60-100)mm</v>
          </cell>
          <cell r="C293" t="str">
            <v>c¸i</v>
          </cell>
          <cell r="D293">
            <v>2000</v>
          </cell>
        </row>
        <row r="294">
          <cell r="A294">
            <v>290</v>
          </cell>
          <cell r="B294" t="str">
            <v>Pin ®Ìn</v>
          </cell>
          <cell r="C294" t="str">
            <v>qu¶</v>
          </cell>
          <cell r="D294">
            <v>2000</v>
          </cell>
        </row>
        <row r="295">
          <cell r="A295">
            <v>291</v>
          </cell>
          <cell r="B295" t="str">
            <v>Pin ®o l­u tèc</v>
          </cell>
          <cell r="C295" t="str">
            <v>qu¶</v>
          </cell>
          <cell r="D295">
            <v>1000</v>
          </cell>
        </row>
        <row r="296">
          <cell r="A296">
            <v>292</v>
          </cell>
          <cell r="B296" t="str">
            <v>Pin 1,5V</v>
          </cell>
          <cell r="C296" t="str">
            <v>qu¶</v>
          </cell>
          <cell r="D296">
            <v>500000</v>
          </cell>
        </row>
        <row r="297">
          <cell r="A297">
            <v>293</v>
          </cell>
          <cell r="B297" t="str">
            <v>Pin 69V</v>
          </cell>
          <cell r="C297" t="str">
            <v>hßm</v>
          </cell>
          <cell r="D297">
            <v>800000</v>
          </cell>
        </row>
        <row r="298">
          <cell r="A298">
            <v>294</v>
          </cell>
          <cell r="B298" t="str">
            <v>Pin BTO-45</v>
          </cell>
          <cell r="C298" t="str">
            <v>hßm</v>
          </cell>
          <cell r="D298">
            <v>2000</v>
          </cell>
        </row>
        <row r="299">
          <cell r="A299">
            <v>295</v>
          </cell>
          <cell r="B299" t="str">
            <v>Pin dïng cho ®o n­íc</v>
          </cell>
          <cell r="C299" t="str">
            <v>®«i</v>
          </cell>
          <cell r="D299">
            <v>40000</v>
          </cell>
        </row>
        <row r="300">
          <cell r="A300">
            <v>296</v>
          </cell>
          <cell r="B300" t="str">
            <v>Qu¶ bo cao su</v>
          </cell>
          <cell r="C300" t="str">
            <v>qu¶</v>
          </cell>
          <cell r="D300">
            <v>7000</v>
          </cell>
        </row>
        <row r="301">
          <cell r="A301">
            <v>297</v>
          </cell>
          <cell r="B301" t="str">
            <v>Que hµn</v>
          </cell>
          <cell r="C301" t="str">
            <v>kg</v>
          </cell>
          <cell r="D301">
            <v>5000</v>
          </cell>
        </row>
        <row r="302">
          <cell r="A302">
            <v>298</v>
          </cell>
          <cell r="B302" t="str">
            <v>Que khuÊy ®Êt</v>
          </cell>
          <cell r="C302" t="str">
            <v>c¸i</v>
          </cell>
          <cell r="D302">
            <v>1300000</v>
          </cell>
        </row>
        <row r="303">
          <cell r="A303">
            <v>299</v>
          </cell>
          <cell r="B303" t="str">
            <v>R©y ®Þa chÊt c«ng tr×nh</v>
          </cell>
          <cell r="C303" t="str">
            <v>bé</v>
          </cell>
          <cell r="D303">
            <v>400000</v>
          </cell>
        </row>
        <row r="304">
          <cell r="A304">
            <v>300</v>
          </cell>
          <cell r="B304" t="str">
            <v>R©y ®Þa chÊt c«ng tr×nh (Anh)</v>
          </cell>
          <cell r="C304" t="str">
            <v>bé</v>
          </cell>
          <cell r="D304">
            <v>1500000</v>
          </cell>
        </row>
        <row r="305">
          <cell r="A305">
            <v>301</v>
          </cell>
          <cell r="B305" t="str">
            <v>R©y dông cô ®Çm nÖn</v>
          </cell>
          <cell r="C305" t="str">
            <v>bé</v>
          </cell>
          <cell r="D305">
            <v>1500000</v>
          </cell>
        </row>
        <row r="306">
          <cell r="A306">
            <v>302</v>
          </cell>
          <cell r="B306" t="str">
            <v>Rïa neo phao</v>
          </cell>
          <cell r="C306" t="str">
            <v>c¸i</v>
          </cell>
          <cell r="D306">
            <v>25000</v>
          </cell>
        </row>
        <row r="307">
          <cell r="A307">
            <v>303</v>
          </cell>
          <cell r="B307" t="str">
            <v>S¬n ®á</v>
          </cell>
          <cell r="C307" t="str">
            <v>kg</v>
          </cell>
          <cell r="D307">
            <v>25000</v>
          </cell>
        </row>
        <row r="308">
          <cell r="A308">
            <v>304</v>
          </cell>
          <cell r="B308" t="str">
            <v>S¬n ®á tr¾ng</v>
          </cell>
          <cell r="C308" t="str">
            <v>kg</v>
          </cell>
          <cell r="D308">
            <v>25000</v>
          </cell>
        </row>
        <row r="309">
          <cell r="A309">
            <v>305</v>
          </cell>
          <cell r="B309" t="str">
            <v>S¬n c¸c lo¹i</v>
          </cell>
          <cell r="C309" t="str">
            <v>kg</v>
          </cell>
          <cell r="D309">
            <v>25000</v>
          </cell>
        </row>
        <row r="310">
          <cell r="A310">
            <v>306</v>
          </cell>
          <cell r="B310" t="str">
            <v>S¾t trßn F14</v>
          </cell>
          <cell r="C310" t="str">
            <v>kg</v>
          </cell>
          <cell r="D310">
            <v>5000</v>
          </cell>
        </row>
        <row r="311">
          <cell r="A311">
            <v>307</v>
          </cell>
          <cell r="B311" t="str">
            <v>Sæ ®o</v>
          </cell>
          <cell r="C311" t="str">
            <v>quyÓn</v>
          </cell>
          <cell r="D311">
            <v>2000</v>
          </cell>
        </row>
        <row r="312">
          <cell r="A312">
            <v>308</v>
          </cell>
          <cell r="B312" t="str">
            <v>Sæ ®o ®¹c</v>
          </cell>
          <cell r="C312" t="str">
            <v>quyÓn</v>
          </cell>
          <cell r="D312">
            <v>2000</v>
          </cell>
        </row>
        <row r="313">
          <cell r="A313">
            <v>309</v>
          </cell>
          <cell r="B313" t="str">
            <v>Sæ ®o c¸c lo¹i</v>
          </cell>
          <cell r="C313" t="str">
            <v>quyÓn</v>
          </cell>
          <cell r="D313">
            <v>2000</v>
          </cell>
        </row>
        <row r="314">
          <cell r="A314">
            <v>310</v>
          </cell>
          <cell r="B314" t="str">
            <v>Sæ ®o lón</v>
          </cell>
          <cell r="C314" t="str">
            <v>quyÓn</v>
          </cell>
          <cell r="D314">
            <v>2000</v>
          </cell>
        </row>
        <row r="315">
          <cell r="A315">
            <v>311</v>
          </cell>
          <cell r="B315" t="str">
            <v>Sæ ®o n­íc</v>
          </cell>
          <cell r="C315" t="str">
            <v>quyÓn</v>
          </cell>
          <cell r="D315">
            <v>2000</v>
          </cell>
        </row>
        <row r="316">
          <cell r="A316">
            <v>312</v>
          </cell>
          <cell r="B316" t="str">
            <v>Sæ Ðp n­íc</v>
          </cell>
          <cell r="C316" t="str">
            <v>quyÓn</v>
          </cell>
          <cell r="D316">
            <v>2000</v>
          </cell>
        </row>
        <row r="317">
          <cell r="A317">
            <v>313</v>
          </cell>
          <cell r="B317" t="str">
            <v>Sæ hót n­íc</v>
          </cell>
          <cell r="C317" t="str">
            <v>quyÓn</v>
          </cell>
          <cell r="D317">
            <v>2000</v>
          </cell>
        </row>
        <row r="318">
          <cell r="A318">
            <v>314</v>
          </cell>
          <cell r="B318" t="str">
            <v>Sæ móc n­íc</v>
          </cell>
          <cell r="C318" t="str">
            <v>quyÓn</v>
          </cell>
          <cell r="D318">
            <v>2000</v>
          </cell>
        </row>
        <row r="319">
          <cell r="A319">
            <v>315</v>
          </cell>
          <cell r="B319" t="str">
            <v>Sæ tæng hîp ®é lón</v>
          </cell>
          <cell r="C319" t="str">
            <v>quyÓn</v>
          </cell>
          <cell r="D319">
            <v>2000</v>
          </cell>
        </row>
        <row r="320">
          <cell r="A320">
            <v>316</v>
          </cell>
          <cell r="B320" t="str">
            <v>Xoong nh«m ®un s¸p</v>
          </cell>
          <cell r="C320" t="str">
            <v>c¸i</v>
          </cell>
          <cell r="D320">
            <v>20000</v>
          </cell>
        </row>
        <row r="321">
          <cell r="A321">
            <v>317</v>
          </cell>
          <cell r="B321" t="str">
            <v>Sun f¸t ®ång</v>
          </cell>
          <cell r="C321" t="str">
            <v>kg</v>
          </cell>
          <cell r="D321">
            <v>4000</v>
          </cell>
        </row>
        <row r="322">
          <cell r="A322">
            <v>318</v>
          </cell>
          <cell r="B322" t="str">
            <v>T¹ c¸ gang 100kg</v>
          </cell>
          <cell r="C322" t="str">
            <v>qu¶</v>
          </cell>
          <cell r="D322">
            <v>350000</v>
          </cell>
        </row>
        <row r="323">
          <cell r="A323">
            <v>319</v>
          </cell>
          <cell r="B323" t="str">
            <v>T¹ c¸ gang 50kg</v>
          </cell>
          <cell r="C323" t="str">
            <v>qu¶</v>
          </cell>
          <cell r="D323">
            <v>175000</v>
          </cell>
        </row>
        <row r="324">
          <cell r="A324">
            <v>320</v>
          </cell>
          <cell r="B324" t="str">
            <v>T¹ ch× 15kg</v>
          </cell>
          <cell r="C324" t="str">
            <v>c¸i</v>
          </cell>
          <cell r="D324">
            <v>100000</v>
          </cell>
        </row>
        <row r="325">
          <cell r="A325">
            <v>321</v>
          </cell>
          <cell r="B325" t="str">
            <v>Têi ®Þa chÊn</v>
          </cell>
          <cell r="C325" t="str">
            <v>chiÕc</v>
          </cell>
          <cell r="D325">
            <v>120000</v>
          </cell>
        </row>
        <row r="326">
          <cell r="A326">
            <v>322</v>
          </cell>
          <cell r="B326" t="str">
            <v>Têi cuèn d©y</v>
          </cell>
          <cell r="C326" t="str">
            <v>c¸i</v>
          </cell>
          <cell r="D326">
            <v>100000</v>
          </cell>
        </row>
        <row r="327">
          <cell r="A327">
            <v>323</v>
          </cell>
          <cell r="B327" t="str">
            <v>Têi cuèn d©y ®Þa chÊn</v>
          </cell>
          <cell r="C327" t="str">
            <v>c¸i</v>
          </cell>
          <cell r="D327">
            <v>120000</v>
          </cell>
        </row>
        <row r="328">
          <cell r="A328">
            <v>324</v>
          </cell>
          <cell r="B328" t="str">
            <v>tÊm kÑp ng©m b·o hßa</v>
          </cell>
          <cell r="C328" t="str">
            <v>c¸i</v>
          </cell>
          <cell r="D328">
            <v>50000</v>
          </cell>
        </row>
        <row r="329">
          <cell r="A329">
            <v>325</v>
          </cell>
          <cell r="B329" t="str">
            <v>ThÐp dÇm I vµ kÝch c¸c lo¹i</v>
          </cell>
          <cell r="C329" t="str">
            <v>kg</v>
          </cell>
          <cell r="D329">
            <v>5000</v>
          </cell>
        </row>
        <row r="330">
          <cell r="A330">
            <v>326</v>
          </cell>
          <cell r="B330" t="str">
            <v>ThÐp F8 - F10</v>
          </cell>
          <cell r="C330" t="str">
            <v>m</v>
          </cell>
          <cell r="D330">
            <v>5000</v>
          </cell>
        </row>
        <row r="331">
          <cell r="A331">
            <v>327</v>
          </cell>
          <cell r="B331" t="str">
            <v>ThÐp gai F 10</v>
          </cell>
          <cell r="C331" t="str">
            <v>kg</v>
          </cell>
          <cell r="D331">
            <v>5000</v>
          </cell>
        </row>
        <row r="332">
          <cell r="A332">
            <v>328</v>
          </cell>
          <cell r="B332" t="str">
            <v>ThÐp gai F 16</v>
          </cell>
          <cell r="C332" t="str">
            <v>kg</v>
          </cell>
          <cell r="D332">
            <v>5000</v>
          </cell>
        </row>
        <row r="333">
          <cell r="A333">
            <v>329</v>
          </cell>
          <cell r="B333" t="str">
            <v>ThÐp gai F 22</v>
          </cell>
          <cell r="C333" t="str">
            <v>kg</v>
          </cell>
          <cell r="D333">
            <v>5000</v>
          </cell>
        </row>
        <row r="334">
          <cell r="A334">
            <v>330</v>
          </cell>
          <cell r="B334" t="str">
            <v>ThÐp gai F 32-40</v>
          </cell>
          <cell r="C334" t="str">
            <v>kg</v>
          </cell>
          <cell r="D334">
            <v>5000</v>
          </cell>
        </row>
        <row r="335">
          <cell r="A335">
            <v>331</v>
          </cell>
          <cell r="B335" t="str">
            <v>Th­íc cuén 20m</v>
          </cell>
          <cell r="C335" t="str">
            <v>c¸i</v>
          </cell>
          <cell r="D335">
            <v>15000</v>
          </cell>
        </row>
        <row r="336">
          <cell r="A336">
            <v>332</v>
          </cell>
          <cell r="B336" t="str">
            <v>Th­íc d©y 50m</v>
          </cell>
          <cell r="C336" t="str">
            <v>c¸i</v>
          </cell>
          <cell r="D336">
            <v>15000</v>
          </cell>
        </row>
        <row r="337">
          <cell r="A337">
            <v>333</v>
          </cell>
          <cell r="B337" t="str">
            <v>Th­íc mÐt</v>
          </cell>
          <cell r="C337" t="str">
            <v>c¸i</v>
          </cell>
          <cell r="D337">
            <v>15000</v>
          </cell>
        </row>
        <row r="338">
          <cell r="A338">
            <v>334</v>
          </cell>
          <cell r="B338" t="str">
            <v>Th­íc thÐp</v>
          </cell>
          <cell r="C338" t="str">
            <v>c¸i</v>
          </cell>
          <cell r="D338">
            <v>25000</v>
          </cell>
        </row>
        <row r="339">
          <cell r="A339">
            <v>335</v>
          </cell>
          <cell r="B339" t="str">
            <v>Thïng ®o l­u l­îng n­íc</v>
          </cell>
          <cell r="C339" t="str">
            <v>c¸i</v>
          </cell>
          <cell r="D339">
            <v>250000</v>
          </cell>
        </row>
        <row r="340">
          <cell r="A340">
            <v>336</v>
          </cell>
          <cell r="B340" t="str">
            <v>Thïng ®ùng n­íc</v>
          </cell>
          <cell r="C340" t="str">
            <v>c¸i</v>
          </cell>
          <cell r="D340">
            <v>60000</v>
          </cell>
        </row>
        <row r="341">
          <cell r="A341">
            <v>337</v>
          </cell>
          <cell r="B341" t="str">
            <v>Thïng g¸nh n­íc</v>
          </cell>
          <cell r="C341" t="str">
            <v>®«i</v>
          </cell>
          <cell r="D341">
            <v>60000</v>
          </cell>
        </row>
        <row r="342">
          <cell r="A342">
            <v>338</v>
          </cell>
          <cell r="B342" t="str">
            <v>Thïng l­u l­îng 60 lÝt</v>
          </cell>
          <cell r="C342" t="str">
            <v>c¸i</v>
          </cell>
          <cell r="D342">
            <v>500000</v>
          </cell>
        </row>
        <row r="343">
          <cell r="A343">
            <v>339</v>
          </cell>
          <cell r="B343" t="str">
            <v>Thïng ng©m b·o hßa</v>
          </cell>
          <cell r="C343" t="str">
            <v>c¸i</v>
          </cell>
          <cell r="D343">
            <v>250000</v>
          </cell>
        </row>
        <row r="344">
          <cell r="A344">
            <v>340</v>
          </cell>
          <cell r="B344" t="str">
            <v>Thïng ph©n ly</v>
          </cell>
          <cell r="C344" t="str">
            <v>c¸i</v>
          </cell>
          <cell r="D344">
            <v>250000</v>
          </cell>
        </row>
        <row r="345">
          <cell r="A345">
            <v>341</v>
          </cell>
          <cell r="B345" t="str">
            <v>Thñy ng©n</v>
          </cell>
          <cell r="C345" t="str">
            <v>kg</v>
          </cell>
          <cell r="D345">
            <v>288000</v>
          </cell>
        </row>
        <row r="346">
          <cell r="A346">
            <v>342</v>
          </cell>
          <cell r="B346" t="str">
            <v>Thuæng ®µo ®Êt</v>
          </cell>
          <cell r="C346" t="str">
            <v>c¸i</v>
          </cell>
          <cell r="D346">
            <v>25000</v>
          </cell>
        </row>
        <row r="347">
          <cell r="A347">
            <v>343</v>
          </cell>
          <cell r="B347" t="str">
            <v>Thuèc ¶nh hiÖn vµ h·m</v>
          </cell>
          <cell r="C347" t="str">
            <v>lÝt</v>
          </cell>
          <cell r="D347">
            <v>50000</v>
          </cell>
        </row>
        <row r="348">
          <cell r="A348">
            <v>344</v>
          </cell>
          <cell r="B348" t="str">
            <v>Thuèc næ Am«nit</v>
          </cell>
          <cell r="C348" t="str">
            <v>kg</v>
          </cell>
          <cell r="D348">
            <v>10500</v>
          </cell>
        </row>
        <row r="349">
          <cell r="A349">
            <v>345</v>
          </cell>
          <cell r="B349" t="str">
            <v>Tói v¶i ®ùng mÉu</v>
          </cell>
          <cell r="C349" t="str">
            <v>c¸i</v>
          </cell>
          <cell r="D349">
            <v>5000</v>
          </cell>
        </row>
        <row r="350">
          <cell r="A350">
            <v>346</v>
          </cell>
          <cell r="B350" t="str">
            <v>Tre c©y</v>
          </cell>
          <cell r="C350" t="str">
            <v>c©y</v>
          </cell>
          <cell r="D350">
            <v>15000</v>
          </cell>
        </row>
        <row r="351">
          <cell r="A351">
            <v>347</v>
          </cell>
          <cell r="B351" t="str">
            <v>Tre lµm tiªu ng¾m</v>
          </cell>
          <cell r="C351" t="str">
            <v>c©y</v>
          </cell>
          <cell r="D351">
            <v>15000</v>
          </cell>
        </row>
        <row r="352">
          <cell r="A352">
            <v>348</v>
          </cell>
          <cell r="B352" t="str">
            <v>Trøng båi b¶n vÏ</v>
          </cell>
          <cell r="C352" t="str">
            <v>qu¶</v>
          </cell>
          <cell r="D352">
            <v>1500</v>
          </cell>
        </row>
        <row r="353">
          <cell r="A353">
            <v>349</v>
          </cell>
          <cell r="B353" t="str">
            <v>Tuy « dÉn n­íc</v>
          </cell>
          <cell r="C353" t="str">
            <v>m</v>
          </cell>
          <cell r="D353">
            <v>38000</v>
          </cell>
        </row>
        <row r="354">
          <cell r="A354">
            <v>350</v>
          </cell>
          <cell r="B354" t="str">
            <v>X¨ng</v>
          </cell>
          <cell r="C354" t="str">
            <v>kg</v>
          </cell>
          <cell r="D354">
            <v>5000</v>
          </cell>
        </row>
        <row r="355">
          <cell r="A355">
            <v>351</v>
          </cell>
          <cell r="B355" t="str">
            <v>X« mµn</v>
          </cell>
          <cell r="C355" t="str">
            <v>m</v>
          </cell>
          <cell r="D355">
            <v>5000</v>
          </cell>
        </row>
        <row r="356">
          <cell r="A356">
            <v>352</v>
          </cell>
          <cell r="B356" t="str">
            <v>X« móc n­íc</v>
          </cell>
          <cell r="C356" t="str">
            <v>c¸i</v>
          </cell>
          <cell r="D356">
            <v>10000</v>
          </cell>
        </row>
        <row r="357">
          <cell r="A357">
            <v>353</v>
          </cell>
          <cell r="B357" t="str">
            <v>Xi m¨ng</v>
          </cell>
          <cell r="C357" t="str">
            <v>kg</v>
          </cell>
          <cell r="D357">
            <v>800</v>
          </cell>
        </row>
        <row r="358">
          <cell r="A358">
            <v>354</v>
          </cell>
          <cell r="B358" t="str">
            <v>Xim¨ng PC30</v>
          </cell>
          <cell r="C358" t="str">
            <v>kg</v>
          </cell>
          <cell r="D358">
            <v>800</v>
          </cell>
        </row>
        <row r="359">
          <cell r="A359">
            <v>355</v>
          </cell>
          <cell r="B359" t="str">
            <v>XÎng</v>
          </cell>
          <cell r="C359" t="str">
            <v>c¸i</v>
          </cell>
          <cell r="D359">
            <v>20000</v>
          </cell>
        </row>
        <row r="360">
          <cell r="A360" t="str">
            <v/>
          </cell>
        </row>
        <row r="361">
          <cell r="A361">
            <v>356</v>
          </cell>
          <cell r="B361" t="str">
            <v>Nh©n c«ng</v>
          </cell>
          <cell r="D361" t="str">
            <v>l­¬ng 210.000</v>
          </cell>
        </row>
        <row r="362">
          <cell r="A362">
            <v>357</v>
          </cell>
          <cell r="B362" t="str">
            <v>CÊp bËc thî b×nh qu©n 4/7</v>
          </cell>
          <cell r="C362" t="str">
            <v>C«ng</v>
          </cell>
          <cell r="D362">
            <v>27150.070153846154</v>
          </cell>
        </row>
        <row r="363">
          <cell r="A363">
            <v>358</v>
          </cell>
          <cell r="B363" t="str">
            <v>CÊp bËc thî b×nh qu©n 4.2/7</v>
          </cell>
          <cell r="C363" t="str">
            <v>C«ng</v>
          </cell>
          <cell r="D363">
            <v>28198.035692307771</v>
          </cell>
        </row>
        <row r="364">
          <cell r="A364">
            <v>359</v>
          </cell>
          <cell r="B364" t="str">
            <v>CÊp bËc thî b×nh qu©n 4,5/7</v>
          </cell>
          <cell r="C364" t="str">
            <v>C«ng</v>
          </cell>
          <cell r="D364">
            <v>29769.983999999997</v>
          </cell>
        </row>
        <row r="365">
          <cell r="A365">
            <v>360</v>
          </cell>
          <cell r="B365" t="str">
            <v>CÊp bËc thî b×nh qu©n 5/7</v>
          </cell>
          <cell r="C365" t="str">
            <v>C«ng</v>
          </cell>
          <cell r="D365">
            <v>32389.89784615385</v>
          </cell>
        </row>
        <row r="366">
          <cell r="A366">
            <v>361</v>
          </cell>
          <cell r="B366" t="str">
            <v>CÊp bËc thî b×nh qu©n 4,2/7</v>
          </cell>
          <cell r="C366" t="str">
            <v>C«ng</v>
          </cell>
          <cell r="D366">
            <v>28198.035692307771</v>
          </cell>
        </row>
        <row r="367">
          <cell r="A367">
            <v>362</v>
          </cell>
          <cell r="B367" t="str">
            <v>Kü s­ 4,5/6</v>
          </cell>
          <cell r="C367" t="str">
            <v>C«ng</v>
          </cell>
        </row>
        <row r="368">
          <cell r="A368">
            <v>363</v>
          </cell>
          <cell r="B368" t="str">
            <v>Kü s­ 6/10</v>
          </cell>
          <cell r="C368" t="str">
            <v>C«ng</v>
          </cell>
        </row>
        <row r="369">
          <cell r="A369" t="str">
            <v/>
          </cell>
        </row>
        <row r="370">
          <cell r="A370">
            <v>364</v>
          </cell>
          <cell r="B370" t="str">
            <v>M¸y</v>
          </cell>
        </row>
        <row r="371">
          <cell r="A371">
            <v>365</v>
          </cell>
          <cell r="B371" t="str">
            <v>¤ t«</v>
          </cell>
          <cell r="C371" t="str">
            <v>ca</v>
          </cell>
          <cell r="D371" t="str">
            <v>v</v>
          </cell>
        </row>
        <row r="372">
          <cell r="A372">
            <v>366</v>
          </cell>
          <cell r="B372" t="str">
            <v>¤ t« t¶i 5 tÊn</v>
          </cell>
          <cell r="C372" t="str">
            <v>ca</v>
          </cell>
          <cell r="D372" t="str">
            <v>v</v>
          </cell>
        </row>
        <row r="373">
          <cell r="A373">
            <v>367</v>
          </cell>
          <cell r="B373" t="str">
            <v>§Þa bµn</v>
          </cell>
          <cell r="C373" t="str">
            <v>ca</v>
          </cell>
          <cell r="D373" t="str">
            <v>v</v>
          </cell>
        </row>
        <row r="374">
          <cell r="A374">
            <v>368</v>
          </cell>
          <cell r="B374" t="str">
            <v>M¸y ®ittom¸t</v>
          </cell>
          <cell r="C374" t="str">
            <v>ca</v>
          </cell>
          <cell r="D374">
            <v>151066</v>
          </cell>
        </row>
        <row r="375">
          <cell r="A375">
            <v>369</v>
          </cell>
          <cell r="B375" t="str">
            <v>Bé ®o mia ba la</v>
          </cell>
          <cell r="C375" t="str">
            <v>ca</v>
          </cell>
          <cell r="D375">
            <v>2006</v>
          </cell>
        </row>
        <row r="376">
          <cell r="A376">
            <v>370</v>
          </cell>
          <cell r="B376" t="str">
            <v>Bé cÇn benkenman</v>
          </cell>
          <cell r="C376" t="str">
            <v>ca</v>
          </cell>
          <cell r="D376">
            <v>16125</v>
          </cell>
        </row>
        <row r="377">
          <cell r="A377">
            <v>371</v>
          </cell>
          <cell r="B377" t="str">
            <v>Bé dông cô thÝ nghiÖm SPT</v>
          </cell>
          <cell r="C377" t="str">
            <v>ca</v>
          </cell>
          <cell r="D377">
            <v>12190</v>
          </cell>
        </row>
        <row r="378">
          <cell r="A378">
            <v>372</v>
          </cell>
          <cell r="B378" t="str">
            <v>Bé gi¸ khoan tay vµ têi</v>
          </cell>
          <cell r="C378" t="str">
            <v>ca</v>
          </cell>
          <cell r="D378">
            <v>26250</v>
          </cell>
        </row>
        <row r="379">
          <cell r="A379">
            <v>373</v>
          </cell>
          <cell r="B379" t="str">
            <v>Bé khoan tay</v>
          </cell>
          <cell r="C379" t="str">
            <v>ca</v>
          </cell>
          <cell r="D379">
            <v>37050</v>
          </cell>
        </row>
        <row r="380">
          <cell r="A380">
            <v>374</v>
          </cell>
          <cell r="B380" t="str">
            <v>Bé m¸y khoan cby-3ub hoÆc lo¹i t­¬ng tù</v>
          </cell>
          <cell r="C380" t="str">
            <v>ca</v>
          </cell>
          <cell r="D380">
            <v>400951</v>
          </cell>
        </row>
        <row r="381">
          <cell r="A381">
            <v>375</v>
          </cell>
          <cell r="B381" t="str">
            <v xml:space="preserve">Bé nÐn ngang GA hoÆc t­¬ng tù </v>
          </cell>
          <cell r="C381" t="str">
            <v>ca</v>
          </cell>
          <cell r="D381">
            <v>430000</v>
          </cell>
        </row>
        <row r="382">
          <cell r="A382">
            <v>376</v>
          </cell>
          <cell r="B382" t="str">
            <v>Bóa c¨n MO-10</v>
          </cell>
          <cell r="C382" t="str">
            <v>ca</v>
          </cell>
          <cell r="D382">
            <v>9223</v>
          </cell>
        </row>
        <row r="383">
          <cell r="A383">
            <v>377</v>
          </cell>
          <cell r="B383" t="str">
            <v>Bóa khoan tay P30</v>
          </cell>
          <cell r="C383" t="str">
            <v>ca</v>
          </cell>
          <cell r="D383">
            <v>19003</v>
          </cell>
        </row>
        <row r="384">
          <cell r="A384">
            <v>378</v>
          </cell>
          <cell r="B384" t="str">
            <v>BÕp ®iÖn</v>
          </cell>
          <cell r="C384" t="str">
            <v>ca</v>
          </cell>
          <cell r="D384">
            <v>310</v>
          </cell>
        </row>
        <row r="385">
          <cell r="A385">
            <v>379</v>
          </cell>
          <cell r="B385" t="str">
            <v>BÕp c¸t</v>
          </cell>
          <cell r="C385" t="str">
            <v>ca</v>
          </cell>
          <cell r="D385">
            <v>915</v>
          </cell>
        </row>
        <row r="386">
          <cell r="A386">
            <v>380</v>
          </cell>
          <cell r="B386" t="str">
            <v>C©n bµn</v>
          </cell>
          <cell r="C386" t="str">
            <v>ca</v>
          </cell>
          <cell r="D386">
            <v>3660</v>
          </cell>
        </row>
        <row r="387">
          <cell r="A387">
            <v>381</v>
          </cell>
          <cell r="B387" t="str">
            <v>C©n ph©n tÝch</v>
          </cell>
          <cell r="C387" t="str">
            <v>ca</v>
          </cell>
          <cell r="D387">
            <v>7320</v>
          </cell>
        </row>
        <row r="388">
          <cell r="A388">
            <v>382</v>
          </cell>
          <cell r="B388" t="str">
            <v>C©n ph©n tÝch vµ c©n ®iÖn</v>
          </cell>
          <cell r="C388" t="str">
            <v>ca</v>
          </cell>
          <cell r="D388" t="str">
            <v>v</v>
          </cell>
        </row>
        <row r="389">
          <cell r="A389">
            <v>383</v>
          </cell>
          <cell r="B389" t="str">
            <v>C©n ph©n tÝch vµ c©n kü thuËt</v>
          </cell>
          <cell r="C389" t="str">
            <v>ca</v>
          </cell>
          <cell r="D389">
            <v>7320</v>
          </cell>
        </row>
        <row r="390">
          <cell r="A390">
            <v>384</v>
          </cell>
          <cell r="B390" t="str">
            <v>Ca n« 150 CV</v>
          </cell>
          <cell r="C390" t="str">
            <v>ca</v>
          </cell>
          <cell r="D390">
            <v>280214</v>
          </cell>
        </row>
        <row r="391">
          <cell r="A391">
            <v>385</v>
          </cell>
          <cell r="B391" t="str">
            <v>CÇn cÈu 10T</v>
          </cell>
          <cell r="C391" t="str">
            <v>ca</v>
          </cell>
          <cell r="D391" t="str">
            <v>v</v>
          </cell>
        </row>
        <row r="392">
          <cell r="A392">
            <v>386</v>
          </cell>
          <cell r="B392" t="str">
            <v>CÈu tù hµnh b¸nh h¬i 10T</v>
          </cell>
          <cell r="C392" t="str">
            <v>ca</v>
          </cell>
          <cell r="D392">
            <v>546701</v>
          </cell>
        </row>
        <row r="393">
          <cell r="A393">
            <v>387</v>
          </cell>
          <cell r="B393" t="str">
            <v>§alta 020</v>
          </cell>
          <cell r="C393" t="str">
            <v>ca</v>
          </cell>
          <cell r="D393">
            <v>18540</v>
          </cell>
        </row>
        <row r="394">
          <cell r="A394">
            <v>388</v>
          </cell>
          <cell r="B394" t="str">
            <v>C©n ®iÖn</v>
          </cell>
          <cell r="C394" t="str">
            <v>ca</v>
          </cell>
          <cell r="D394" t="str">
            <v>v</v>
          </cell>
        </row>
        <row r="395">
          <cell r="A395">
            <v>389</v>
          </cell>
          <cell r="B395" t="str">
            <v>èng nhßm</v>
          </cell>
          <cell r="C395" t="str">
            <v>ca</v>
          </cell>
          <cell r="D395">
            <v>2472</v>
          </cell>
        </row>
        <row r="396">
          <cell r="A396">
            <v>390</v>
          </cell>
          <cell r="B396" t="str">
            <v>Khoan tay</v>
          </cell>
          <cell r="C396" t="str">
            <v>ca</v>
          </cell>
          <cell r="D396">
            <v>37050</v>
          </cell>
        </row>
        <row r="397">
          <cell r="A397">
            <v>391</v>
          </cell>
          <cell r="B397" t="str">
            <v>KÝch 100 tÊn</v>
          </cell>
          <cell r="C397" t="str">
            <v>ca</v>
          </cell>
          <cell r="D397">
            <v>42764</v>
          </cell>
        </row>
        <row r="398">
          <cell r="A398">
            <v>392</v>
          </cell>
          <cell r="B398" t="str">
            <v>KÝch th¸o mÉu</v>
          </cell>
          <cell r="C398" t="str">
            <v>ca</v>
          </cell>
          <cell r="D398">
            <v>30546</v>
          </cell>
        </row>
        <row r="399">
          <cell r="A399">
            <v>393</v>
          </cell>
          <cell r="B399" t="str">
            <v>KÝnh hiÓn vi</v>
          </cell>
          <cell r="C399" t="str">
            <v>ca</v>
          </cell>
          <cell r="D399">
            <v>10980</v>
          </cell>
        </row>
        <row r="400">
          <cell r="A400">
            <v>394</v>
          </cell>
          <cell r="B400" t="str">
            <v>Lß nung</v>
          </cell>
          <cell r="C400" t="str">
            <v>ca</v>
          </cell>
          <cell r="D400">
            <v>9548</v>
          </cell>
        </row>
        <row r="401">
          <cell r="A401">
            <v>395</v>
          </cell>
          <cell r="B401" t="str">
            <v>M¸y ®µm tho¹i</v>
          </cell>
          <cell r="C401" t="str">
            <v>ca</v>
          </cell>
          <cell r="D401">
            <v>5875</v>
          </cell>
        </row>
        <row r="402">
          <cell r="A402">
            <v>396</v>
          </cell>
          <cell r="B402" t="str">
            <v>M¸y ®Çm</v>
          </cell>
          <cell r="C402" t="str">
            <v>ca</v>
          </cell>
          <cell r="D402">
            <v>6405</v>
          </cell>
        </row>
        <row r="403">
          <cell r="A403">
            <v>397</v>
          </cell>
          <cell r="B403" t="str">
            <v>M¸y ®o giã</v>
          </cell>
          <cell r="C403" t="str">
            <v>ca</v>
          </cell>
          <cell r="D403">
            <v>10080</v>
          </cell>
        </row>
        <row r="404">
          <cell r="A404">
            <v>398</v>
          </cell>
          <cell r="B404" t="str">
            <v>M¸y ®o PH</v>
          </cell>
          <cell r="C404" t="str">
            <v>ca</v>
          </cell>
          <cell r="D404">
            <v>4575</v>
          </cell>
        </row>
        <row r="405">
          <cell r="A405">
            <v>399</v>
          </cell>
          <cell r="B405" t="str">
            <v>M¸y ®o sãng</v>
          </cell>
          <cell r="C405" t="str">
            <v>ca</v>
          </cell>
          <cell r="D405">
            <v>92400</v>
          </cell>
        </row>
        <row r="406">
          <cell r="A406">
            <v>400</v>
          </cell>
          <cell r="B406" t="str">
            <v>M¸y ®Þa chÊn 12 m¹ch</v>
          </cell>
          <cell r="C406" t="str">
            <v>ca</v>
          </cell>
          <cell r="D406">
            <v>258000</v>
          </cell>
        </row>
        <row r="407">
          <cell r="A407">
            <v>401</v>
          </cell>
          <cell r="B407" t="str">
            <v>M¸y ®Þa chÊn ES - 125</v>
          </cell>
          <cell r="C407" t="str">
            <v>ca</v>
          </cell>
          <cell r="D407">
            <v>86000</v>
          </cell>
        </row>
        <row r="408">
          <cell r="A408">
            <v>402</v>
          </cell>
          <cell r="B408" t="str">
            <v>M¸y ¶nh</v>
          </cell>
          <cell r="C408" t="str">
            <v>ca</v>
          </cell>
          <cell r="D408">
            <v>5640</v>
          </cell>
        </row>
        <row r="409">
          <cell r="A409">
            <v>403</v>
          </cell>
          <cell r="B409" t="str">
            <v>M¸y b¬m d100</v>
          </cell>
          <cell r="C409" t="str">
            <v>ca</v>
          </cell>
          <cell r="D409">
            <v>76300</v>
          </cell>
        </row>
        <row r="410">
          <cell r="A410">
            <v>404</v>
          </cell>
          <cell r="B410" t="str">
            <v>M¸y b¬m n­íc</v>
          </cell>
          <cell r="C410" t="str">
            <v>ca</v>
          </cell>
          <cell r="D410">
            <v>76300</v>
          </cell>
        </row>
        <row r="411">
          <cell r="A411">
            <v>405</v>
          </cell>
          <cell r="B411" t="str">
            <v>M¸y b¬m 250/50</v>
          </cell>
          <cell r="C411" t="str">
            <v>ca</v>
          </cell>
          <cell r="D411">
            <v>76300</v>
          </cell>
        </row>
        <row r="412">
          <cell r="A412">
            <v>406</v>
          </cell>
          <cell r="B412" t="str">
            <v>M¸y b¬m d48</v>
          </cell>
          <cell r="C412" t="str">
            <v>ca</v>
          </cell>
          <cell r="D412">
            <v>1830</v>
          </cell>
        </row>
        <row r="413">
          <cell r="A413">
            <v>407</v>
          </cell>
          <cell r="B413" t="str">
            <v>M¸y b¬m n­íc 7.5 KW</v>
          </cell>
          <cell r="C413" t="str">
            <v>ca</v>
          </cell>
          <cell r="D413">
            <v>10280</v>
          </cell>
        </row>
        <row r="414">
          <cell r="A414">
            <v>408</v>
          </cell>
          <cell r="B414" t="str">
            <v>M¸y b¬m n­íc 460W</v>
          </cell>
          <cell r="C414" t="str">
            <v>ca</v>
          </cell>
          <cell r="D414">
            <v>1830</v>
          </cell>
        </row>
        <row r="415">
          <cell r="A415">
            <v>409</v>
          </cell>
          <cell r="B415" t="str">
            <v>M¸y bé ®µm</v>
          </cell>
          <cell r="C415" t="str">
            <v>ca</v>
          </cell>
          <cell r="D415">
            <v>5875</v>
          </cell>
        </row>
        <row r="416">
          <cell r="A416">
            <v>410</v>
          </cell>
          <cell r="B416" t="str">
            <v>M¸y biÕn thÕ hµn 7,5KW</v>
          </cell>
          <cell r="C416" t="str">
            <v>ca</v>
          </cell>
          <cell r="D416">
            <v>9443</v>
          </cell>
        </row>
        <row r="417">
          <cell r="A417">
            <v>411</v>
          </cell>
          <cell r="B417" t="str">
            <v>M¸y biÕn thÕ th¾p s¸ng</v>
          </cell>
          <cell r="C417" t="str">
            <v>ca</v>
          </cell>
          <cell r="D417">
            <v>9443</v>
          </cell>
        </row>
        <row r="418">
          <cell r="A418">
            <v>412</v>
          </cell>
          <cell r="B418" t="str">
            <v>M¸y c­a ®¸ vµ mµi ®¸</v>
          </cell>
          <cell r="C418" t="str">
            <v>ca</v>
          </cell>
          <cell r="D418">
            <v>12200</v>
          </cell>
        </row>
        <row r="419">
          <cell r="A419">
            <v>413</v>
          </cell>
          <cell r="B419" t="str">
            <v>M¸y c¾t</v>
          </cell>
          <cell r="C419" t="str">
            <v>ca</v>
          </cell>
          <cell r="D419">
            <v>1647</v>
          </cell>
        </row>
        <row r="420">
          <cell r="A420">
            <v>414</v>
          </cell>
          <cell r="B420" t="str">
            <v>M¸y c¾t ba trôc</v>
          </cell>
          <cell r="C420" t="str">
            <v>ca</v>
          </cell>
          <cell r="D420">
            <v>328250</v>
          </cell>
        </row>
        <row r="421">
          <cell r="A421">
            <v>415</v>
          </cell>
          <cell r="B421" t="str">
            <v>M¸y c¾t mÉu lín (30x30)cm</v>
          </cell>
          <cell r="C421" t="str">
            <v>ca</v>
          </cell>
          <cell r="D421">
            <v>10980</v>
          </cell>
        </row>
        <row r="422">
          <cell r="A422">
            <v>416</v>
          </cell>
          <cell r="B422" t="str">
            <v>M¸y c¾t n­íc</v>
          </cell>
          <cell r="C422" t="str">
            <v>ca</v>
          </cell>
          <cell r="D422" t="str">
            <v>v</v>
          </cell>
        </row>
        <row r="423">
          <cell r="A423">
            <v>417</v>
          </cell>
          <cell r="B423" t="str">
            <v>M¸y c¾t nhá</v>
          </cell>
          <cell r="C423" t="str">
            <v>ca</v>
          </cell>
          <cell r="D423" t="str">
            <v>v</v>
          </cell>
        </row>
        <row r="424">
          <cell r="A424">
            <v>418</v>
          </cell>
          <cell r="B424" t="str">
            <v>M¸y c¾t øng biÕn</v>
          </cell>
          <cell r="C424" t="str">
            <v>ca</v>
          </cell>
          <cell r="D424">
            <v>109800</v>
          </cell>
        </row>
        <row r="425">
          <cell r="A425">
            <v>419</v>
          </cell>
          <cell r="B425" t="str">
            <v>M¸y caragrang (lµm thÝ nghiÖm ch¶y)</v>
          </cell>
          <cell r="C425" t="str">
            <v>ca</v>
          </cell>
          <cell r="D425">
            <v>4117</v>
          </cell>
        </row>
        <row r="426">
          <cell r="A426">
            <v>420</v>
          </cell>
          <cell r="B426" t="str">
            <v>M¸y ch­ng cÊt n­íc</v>
          </cell>
          <cell r="C426" t="str">
            <v>ca</v>
          </cell>
          <cell r="D426">
            <v>3978</v>
          </cell>
        </row>
        <row r="427">
          <cell r="A427">
            <v>421</v>
          </cell>
          <cell r="B427" t="str">
            <v>M¸y Ðp Litvinop</v>
          </cell>
          <cell r="C427" t="str">
            <v>ca</v>
          </cell>
          <cell r="D427">
            <v>16470</v>
          </cell>
        </row>
        <row r="428">
          <cell r="A428">
            <v>422</v>
          </cell>
          <cell r="B428" t="str">
            <v>M¸y Ðp mÉu ®¸</v>
          </cell>
          <cell r="C428" t="str">
            <v>ca</v>
          </cell>
          <cell r="D428">
            <v>100650</v>
          </cell>
        </row>
        <row r="429">
          <cell r="A429">
            <v>423</v>
          </cell>
          <cell r="B429" t="str">
            <v>M¸y Ên GA hoÆc t­¬ng tù</v>
          </cell>
          <cell r="C429" t="str">
            <v>ca</v>
          </cell>
          <cell r="D429">
            <v>243667</v>
          </cell>
        </row>
        <row r="430">
          <cell r="A430">
            <v>424</v>
          </cell>
          <cell r="B430" t="str">
            <v>M¸y håi ©m</v>
          </cell>
          <cell r="C430" t="str">
            <v>ca</v>
          </cell>
          <cell r="D430">
            <v>32250</v>
          </cell>
        </row>
        <row r="431">
          <cell r="A431">
            <v>425</v>
          </cell>
          <cell r="B431" t="str">
            <v>M¸y hót ch©n kh«ng</v>
          </cell>
          <cell r="C431" t="str">
            <v>ca</v>
          </cell>
          <cell r="D431">
            <v>7161</v>
          </cell>
        </row>
        <row r="432">
          <cell r="A432">
            <v>426</v>
          </cell>
          <cell r="B432" t="str">
            <v>M¸y khoan</v>
          </cell>
          <cell r="C432" t="str">
            <v>ca</v>
          </cell>
          <cell r="D432" t="str">
            <v>v</v>
          </cell>
        </row>
        <row r="433">
          <cell r="A433">
            <v>427</v>
          </cell>
          <cell r="B433" t="str">
            <v>M¸y khoan F-60L hoÆc B-40L</v>
          </cell>
          <cell r="C433" t="str">
            <v>ca</v>
          </cell>
          <cell r="D433">
            <v>790969</v>
          </cell>
        </row>
        <row r="434">
          <cell r="A434">
            <v>428</v>
          </cell>
          <cell r="B434" t="str">
            <v>M¸y khoan mÉu ®¸</v>
          </cell>
          <cell r="C434" t="str">
            <v>ca</v>
          </cell>
          <cell r="D434">
            <v>33855</v>
          </cell>
        </row>
        <row r="435">
          <cell r="A435">
            <v>429</v>
          </cell>
          <cell r="B435" t="str">
            <v>M¸y khoan Ykb - 25</v>
          </cell>
          <cell r="C435" t="str">
            <v>ca</v>
          </cell>
          <cell r="D435">
            <v>21500</v>
          </cell>
        </row>
        <row r="436">
          <cell r="A436">
            <v>430</v>
          </cell>
          <cell r="B436" t="str">
            <v>M¸y khoan CBY-150-3ub</v>
          </cell>
          <cell r="C436" t="str">
            <v>ca</v>
          </cell>
          <cell r="D436">
            <v>400951</v>
          </cell>
        </row>
        <row r="437">
          <cell r="A437">
            <v>431</v>
          </cell>
          <cell r="B437" t="str">
            <v>M¸y khoan Ykb 50 m hoÆc lo¹i t­¬ng tù</v>
          </cell>
          <cell r="C437" t="str">
            <v>ca</v>
          </cell>
          <cell r="D437" t="str">
            <v>v</v>
          </cell>
        </row>
        <row r="438">
          <cell r="A438">
            <v>432</v>
          </cell>
          <cell r="B438" t="str">
            <v>M¸y kinh vÜ theo 020</v>
          </cell>
          <cell r="C438" t="str">
            <v>ca</v>
          </cell>
          <cell r="D438">
            <v>27467</v>
          </cell>
        </row>
        <row r="439">
          <cell r="A439">
            <v>433</v>
          </cell>
          <cell r="B439" t="str">
            <v>M¸y l­u tèc BMM</v>
          </cell>
          <cell r="C439" t="str">
            <v>ca</v>
          </cell>
          <cell r="D439">
            <v>10080</v>
          </cell>
        </row>
        <row r="440">
          <cell r="A440">
            <v>434</v>
          </cell>
          <cell r="B440" t="str">
            <v>M¸y l­u tèc s«ng</v>
          </cell>
          <cell r="C440" t="str">
            <v>ca</v>
          </cell>
          <cell r="D440">
            <v>25200</v>
          </cell>
        </row>
        <row r="441">
          <cell r="A441">
            <v>435</v>
          </cell>
          <cell r="B441" t="str">
            <v>M¸y mµi ®¸</v>
          </cell>
          <cell r="C441" t="str">
            <v>ca</v>
          </cell>
          <cell r="D441">
            <v>12200</v>
          </cell>
        </row>
        <row r="442">
          <cell r="A442">
            <v>436</v>
          </cell>
          <cell r="B442" t="str">
            <v>M¸y MF-2-100</v>
          </cell>
          <cell r="C442" t="str">
            <v>ca</v>
          </cell>
          <cell r="D442">
            <v>32250</v>
          </cell>
        </row>
        <row r="443">
          <cell r="A443">
            <v>437</v>
          </cell>
          <cell r="B443" t="str">
            <v>M¸y nÐn</v>
          </cell>
          <cell r="C443" t="str">
            <v>ca</v>
          </cell>
          <cell r="D443">
            <v>10980</v>
          </cell>
        </row>
        <row r="444">
          <cell r="A444">
            <v>438</v>
          </cell>
          <cell r="B444" t="str">
            <v>M¸y nÐn mét trôc</v>
          </cell>
          <cell r="C444" t="str">
            <v>ca</v>
          </cell>
          <cell r="D444">
            <v>10980</v>
          </cell>
        </row>
        <row r="445">
          <cell r="A445">
            <v>439</v>
          </cell>
          <cell r="B445" t="str">
            <v>M¸y nÐn khÝ 600m3/h</v>
          </cell>
          <cell r="C445" t="str">
            <v>ca</v>
          </cell>
          <cell r="D445">
            <v>131387</v>
          </cell>
        </row>
        <row r="446">
          <cell r="A446">
            <v>440</v>
          </cell>
          <cell r="B446" t="str">
            <v>M¸y nÐn khÝ DK9 (600m3/h)</v>
          </cell>
          <cell r="C446" t="str">
            <v>ca</v>
          </cell>
          <cell r="D446">
            <v>131387</v>
          </cell>
        </row>
        <row r="447">
          <cell r="A447">
            <v>441</v>
          </cell>
          <cell r="B447" t="str">
            <v>M¸y nÐn khÝ B10 (1200m3/h)</v>
          </cell>
          <cell r="C447" t="str">
            <v>ca</v>
          </cell>
          <cell r="D447">
            <v>383236</v>
          </cell>
        </row>
        <row r="448">
          <cell r="A448">
            <v>442</v>
          </cell>
          <cell r="B448" t="str">
            <v>M¸y so mµu ngän löa</v>
          </cell>
          <cell r="C448" t="str">
            <v>ca</v>
          </cell>
          <cell r="D448">
            <v>25620</v>
          </cell>
        </row>
        <row r="449">
          <cell r="A449">
            <v>443</v>
          </cell>
          <cell r="B449" t="str">
            <v>M¸y so mµu quang ®iÖn</v>
          </cell>
          <cell r="C449" t="str">
            <v>ca</v>
          </cell>
          <cell r="D449">
            <v>67100</v>
          </cell>
        </row>
        <row r="450">
          <cell r="A450">
            <v>444</v>
          </cell>
          <cell r="B450" t="str">
            <v>M¸y thÊm</v>
          </cell>
          <cell r="C450" t="str">
            <v>ca</v>
          </cell>
          <cell r="D450" t="str">
            <v>v</v>
          </cell>
        </row>
        <row r="451">
          <cell r="A451">
            <v>445</v>
          </cell>
          <cell r="B451" t="str">
            <v>M¸y theo 010</v>
          </cell>
          <cell r="C451" t="str">
            <v>ca</v>
          </cell>
          <cell r="D451">
            <v>41200</v>
          </cell>
        </row>
        <row r="452">
          <cell r="A452">
            <v>446</v>
          </cell>
          <cell r="B452" t="str">
            <v>M¸y thñy b×nh NI 030</v>
          </cell>
          <cell r="C452" t="str">
            <v>ca</v>
          </cell>
          <cell r="D452">
            <v>18883</v>
          </cell>
        </row>
        <row r="453">
          <cell r="A453">
            <v>447</v>
          </cell>
          <cell r="B453" t="str">
            <v>M¸y thñy chuÈn NI 030</v>
          </cell>
          <cell r="C453" t="str">
            <v>ca</v>
          </cell>
          <cell r="D453">
            <v>18883</v>
          </cell>
        </row>
        <row r="454">
          <cell r="A454">
            <v>448</v>
          </cell>
          <cell r="B454" t="str">
            <v>M¸y trén ®Êt</v>
          </cell>
          <cell r="C454" t="str">
            <v>ca</v>
          </cell>
          <cell r="D454">
            <v>5490</v>
          </cell>
        </row>
        <row r="455">
          <cell r="A455">
            <v>449</v>
          </cell>
          <cell r="B455" t="str">
            <v>M¸y UJ-18</v>
          </cell>
          <cell r="C455" t="str">
            <v>ca</v>
          </cell>
          <cell r="D455">
            <v>32250</v>
          </cell>
        </row>
        <row r="456">
          <cell r="A456">
            <v>450</v>
          </cell>
          <cell r="B456" t="str">
            <v>M¸y vµ mia bala</v>
          </cell>
          <cell r="C456" t="str">
            <v>ca</v>
          </cell>
          <cell r="D456">
            <v>2006</v>
          </cell>
        </row>
        <row r="457">
          <cell r="A457">
            <v>451</v>
          </cell>
          <cell r="B457" t="str">
            <v>M¸y x¸c ®Þnh hÖ sè thÊm</v>
          </cell>
          <cell r="C457" t="str">
            <v>ca</v>
          </cell>
          <cell r="D457">
            <v>43920</v>
          </cell>
        </row>
        <row r="458">
          <cell r="A458">
            <v>452</v>
          </cell>
          <cell r="B458" t="str">
            <v>M¸y x¸c ®Þnh m«®un</v>
          </cell>
          <cell r="C458" t="str">
            <v>ca</v>
          </cell>
          <cell r="D458">
            <v>18300</v>
          </cell>
        </row>
        <row r="459">
          <cell r="A459">
            <v>453</v>
          </cell>
          <cell r="B459" t="str">
            <v>M¸y xuyªn ®éng RA - 50 hoÆc t­¬ng tù</v>
          </cell>
          <cell r="C459" t="str">
            <v>ca</v>
          </cell>
          <cell r="D459">
            <v>43000</v>
          </cell>
        </row>
        <row r="460">
          <cell r="A460">
            <v>454</v>
          </cell>
          <cell r="B460" t="str">
            <v>M¸y xuyªn tÜnh Gouda hoÆc t­¬ng tù</v>
          </cell>
          <cell r="C460" t="str">
            <v>ca</v>
          </cell>
          <cell r="D460">
            <v>376250</v>
          </cell>
        </row>
        <row r="461">
          <cell r="A461">
            <v>455</v>
          </cell>
          <cell r="B461" t="str">
            <v>NI 004</v>
          </cell>
          <cell r="C461" t="str">
            <v>ca</v>
          </cell>
          <cell r="D461" t="str">
            <v>v</v>
          </cell>
        </row>
        <row r="462">
          <cell r="A462">
            <v>456</v>
          </cell>
          <cell r="B462" t="str">
            <v>NI 030</v>
          </cell>
          <cell r="C462" t="str">
            <v>ca</v>
          </cell>
          <cell r="D462">
            <v>18883</v>
          </cell>
        </row>
        <row r="463">
          <cell r="A463">
            <v>457</v>
          </cell>
          <cell r="B463" t="str">
            <v>Qu¹t giã CB-5M</v>
          </cell>
          <cell r="C463" t="str">
            <v>ca</v>
          </cell>
          <cell r="D463">
            <v>10286</v>
          </cell>
        </row>
        <row r="464">
          <cell r="A464">
            <v>458</v>
          </cell>
          <cell r="B464" t="str">
            <v>Tæ hîp m¸y khoan vµ b¬m</v>
          </cell>
          <cell r="C464" t="str">
            <v>ca</v>
          </cell>
          <cell r="D464">
            <v>477251</v>
          </cell>
        </row>
        <row r="465">
          <cell r="A465">
            <v>459</v>
          </cell>
          <cell r="B465" t="str">
            <v>Têi th¶ m¸y</v>
          </cell>
          <cell r="C465" t="str">
            <v>ca</v>
          </cell>
          <cell r="D465">
            <v>17588</v>
          </cell>
        </row>
        <row r="466">
          <cell r="A466">
            <v>460</v>
          </cell>
          <cell r="B466" t="str">
            <v>Têi th¶ neo 5 tÊn</v>
          </cell>
          <cell r="C466" t="str">
            <v>ca</v>
          </cell>
          <cell r="D466">
            <v>34203</v>
          </cell>
        </row>
        <row r="467">
          <cell r="A467">
            <v>461</v>
          </cell>
          <cell r="B467" t="str">
            <v>Theo 010</v>
          </cell>
          <cell r="C467" t="str">
            <v>ca</v>
          </cell>
          <cell r="D467">
            <v>41200</v>
          </cell>
        </row>
        <row r="468">
          <cell r="A468">
            <v>462</v>
          </cell>
          <cell r="B468" t="str">
            <v>Theo 020</v>
          </cell>
          <cell r="C468" t="str">
            <v>ca</v>
          </cell>
          <cell r="D468">
            <v>27467</v>
          </cell>
        </row>
        <row r="469">
          <cell r="A469">
            <v>463</v>
          </cell>
          <cell r="B469" t="str">
            <v>Thïng trôc 0,5m3</v>
          </cell>
          <cell r="C469" t="str">
            <v>ca</v>
          </cell>
          <cell r="D469">
            <v>500</v>
          </cell>
        </row>
        <row r="470">
          <cell r="A470">
            <v>464</v>
          </cell>
          <cell r="B470" t="str">
            <v>ThuyÒn 5 tÊn</v>
          </cell>
          <cell r="C470" t="str">
            <v>ca</v>
          </cell>
          <cell r="D470">
            <v>48484</v>
          </cell>
        </row>
        <row r="471">
          <cell r="A471">
            <v>465</v>
          </cell>
          <cell r="B471" t="str">
            <v>ThuyÒn gç 5 tÊn</v>
          </cell>
          <cell r="C471" t="str">
            <v>ca</v>
          </cell>
          <cell r="D471">
            <v>48484</v>
          </cell>
        </row>
        <row r="472">
          <cell r="A472">
            <v>466</v>
          </cell>
          <cell r="B472" t="str">
            <v>Tñ hót ®éc</v>
          </cell>
          <cell r="C472" t="str">
            <v>ca</v>
          </cell>
          <cell r="D472">
            <v>7320</v>
          </cell>
        </row>
        <row r="473">
          <cell r="A473">
            <v>467</v>
          </cell>
          <cell r="B473" t="str">
            <v>Tñ sÊy</v>
          </cell>
          <cell r="C473" t="str">
            <v>ca</v>
          </cell>
          <cell r="D473">
            <v>9150</v>
          </cell>
        </row>
        <row r="474">
          <cell r="A474">
            <v>468</v>
          </cell>
          <cell r="B474" t="str">
            <v>Tñ sÊy 2KW</v>
          </cell>
          <cell r="C474" t="str">
            <v>ca</v>
          </cell>
          <cell r="D474">
            <v>9150</v>
          </cell>
        </row>
        <row r="475">
          <cell r="A475">
            <v>469</v>
          </cell>
          <cell r="B475" t="str">
            <v>TRIOSX - 12</v>
          </cell>
          <cell r="C475" t="str">
            <v>ca</v>
          </cell>
          <cell r="D475">
            <v>258000</v>
          </cell>
        </row>
        <row r="476">
          <cell r="A476">
            <v>470</v>
          </cell>
          <cell r="B476" t="str">
            <v>Xuång m¸y 30cv</v>
          </cell>
          <cell r="C476" t="str">
            <v>ca</v>
          </cell>
          <cell r="D476">
            <v>38144</v>
          </cell>
        </row>
        <row r="477">
          <cell r="A477">
            <v>471</v>
          </cell>
          <cell r="B477" t="str">
            <v>M¸y CBR (Anh hoÆc Ph¸p)</v>
          </cell>
          <cell r="C477" t="str">
            <v>ca</v>
          </cell>
          <cell r="D477">
            <v>91375</v>
          </cell>
        </row>
        <row r="478">
          <cell r="A478">
            <v>472</v>
          </cell>
          <cell r="B478" t="str">
            <v>M¸y ph¸t ®iÖn 2,5-3,0KW</v>
          </cell>
          <cell r="C478" t="str">
            <v>ca</v>
          </cell>
          <cell r="D478">
            <v>8226</v>
          </cell>
        </row>
        <row r="479">
          <cell r="A479">
            <v>473</v>
          </cell>
          <cell r="B479" t="str">
            <v>C©n kü thuËt</v>
          </cell>
          <cell r="C479" t="str">
            <v>ca</v>
          </cell>
          <cell r="D479">
            <v>5125</v>
          </cell>
        </row>
        <row r="480">
          <cell r="A480">
            <v>474</v>
          </cell>
          <cell r="B480" t="str">
            <v>KÝch thñy lùc 50 tÊn</v>
          </cell>
          <cell r="C480" t="str">
            <v>ca</v>
          </cell>
          <cell r="D480">
            <v>30546</v>
          </cell>
        </row>
        <row r="481">
          <cell r="A481">
            <v>475</v>
          </cell>
          <cell r="B481" t="str">
            <v>M¸y ®Þa chÊn TRIOSX - 24</v>
          </cell>
          <cell r="C481" t="str">
            <v>ca</v>
          </cell>
          <cell r="D481">
            <v>301000</v>
          </cell>
        </row>
        <row r="482">
          <cell r="A482">
            <v>476</v>
          </cell>
          <cell r="B482" t="str">
            <v>¤t« vËn chuyÓn (néi tuyÕn)</v>
          </cell>
          <cell r="C482" t="str">
            <v>ca</v>
          </cell>
          <cell r="D482">
            <v>161496</v>
          </cell>
        </row>
        <row r="483">
          <cell r="A483">
            <v>477</v>
          </cell>
          <cell r="B483" t="str">
            <v>¤t« t¶i tiªu chuÈn cã chÊt t¶i</v>
          </cell>
          <cell r="C483" t="str">
            <v>ca</v>
          </cell>
          <cell r="D483">
            <v>375750</v>
          </cell>
        </row>
        <row r="484">
          <cell r="A484">
            <v>478</v>
          </cell>
          <cell r="B484" t="str">
            <v>Theo 02N</v>
          </cell>
          <cell r="C484" t="str">
            <v>ca</v>
          </cell>
          <cell r="D484" t="str">
            <v>v</v>
          </cell>
        </row>
        <row r="485">
          <cell r="A485">
            <v>479</v>
          </cell>
          <cell r="B485" t="str">
            <v>ThuyÒn 7 tÊn</v>
          </cell>
          <cell r="C485" t="str">
            <v>ca</v>
          </cell>
          <cell r="D485">
            <v>66019</v>
          </cell>
        </row>
        <row r="486">
          <cell r="A486">
            <v>480</v>
          </cell>
          <cell r="B486" t="str">
            <v>WILD-T3</v>
          </cell>
          <cell r="C486" t="str">
            <v>ca</v>
          </cell>
          <cell r="D486">
            <v>41200</v>
          </cell>
        </row>
        <row r="487">
          <cell r="A487">
            <v>481</v>
          </cell>
          <cell r="B487" t="str">
            <v>M¸y khoan (dïng trong TN SPT)</v>
          </cell>
          <cell r="C487" t="str">
            <v>ca</v>
          </cell>
          <cell r="D487">
            <v>400951</v>
          </cell>
        </row>
        <row r="488">
          <cell r="A488">
            <v>482</v>
          </cell>
          <cell r="B488" t="str">
            <v>¤t« t¶i 12T</v>
          </cell>
          <cell r="C488" t="str">
            <v>ca</v>
          </cell>
          <cell r="D488">
            <v>363043</v>
          </cell>
        </row>
      </sheetData>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Set>
  </externalBook>
</externalLink>
</file>

<file path=xl/externalLinks/externalLink3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IEU"/>
      <sheetName val="PTDG"/>
      <sheetName val="DTCT"/>
      <sheetName val="DS cau"/>
      <sheetName val="DANH SACH"/>
      <sheetName val="Sheet1"/>
      <sheetName val="Sheet3"/>
      <sheetName val="00000000"/>
      <sheetName val="10000000"/>
      <sheetName val="tong hop"/>
      <sheetName val="phan tich DG"/>
      <sheetName val="gia vat lieu"/>
      <sheetName val="gia xe may"/>
      <sheetName val="gia nhan cong"/>
      <sheetName val="XL4Test5"/>
      <sheetName val="PHAN TICH VAT TU NGANG"/>
      <sheetName val="BANG DU TOAN"/>
      <sheetName val="BANG DU TOAN DRC"/>
      <sheetName val="DIEN GIAI TIEN LUONG"/>
      <sheetName val="TONG HOP KINH PHI"/>
      <sheetName val="CHIET TINH DON GIA"/>
      <sheetName val="PHAN TICH KHOI LUONG"/>
      <sheetName val="TH VAT TU"/>
      <sheetName val="VC OTO"/>
      <sheetName val="VC BO"/>
      <sheetName val="PHAN TICH VAT TU"/>
      <sheetName val="PHAN TICH VAT TU THEO NHOM"/>
      <sheetName val="TONG HOP NHAN CONG"/>
      <sheetName val="TONG HOP CA MAY"/>
      <sheetName val="DON GIA TONG HOP"/>
      <sheetName val="DIEN GIAI CPSX"/>
      <sheetName val="BANG GIA DU TOAN THUY LOI"/>
      <sheetName val="DON GIA TONG HOP THUY LOI"/>
      <sheetName val="BANG GIA DAU THAU"/>
      <sheetName val="DIEN GIAI TIEN LUONG DRC"/>
      <sheetName val="BANG GIA DEN CHAN CT"/>
      <sheetName val="BANG BU VAN CHUYEN"/>
      <sheetName val="CHI PHI CA MAY"/>
      <sheetName val="CHI PHI NHAN CONG"/>
      <sheetName val="PHAN TICH DGCT"/>
      <sheetName val="PHAN TICH DGCT TP"/>
      <sheetName val="GT"/>
      <sheetName val="DGTHDC"/>
      <sheetName val="GM"/>
      <sheetName val="GVL"/>
      <sheetName val="GNC"/>
      <sheetName val="DKTT"/>
      <sheetName val="CTPTTC"/>
      <sheetName val="NC"/>
      <sheetName val="DIEN GIAI KL"/>
      <sheetName val="KLTHEP"/>
      <sheetName val="KL DUONG GOM"/>
      <sheetName val="Sheet19"/>
      <sheetName val="TGTHUC HIEN"/>
      <sheetName val="KLLK THUC HIEN"/>
      <sheetName val="GTNTTTD1"/>
      <sheetName val="DGTHT"/>
      <sheetName val="PTCT MUONG"/>
      <sheetName val="DGTH MUONG"/>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XXXXXXXX"/>
      <sheetName val="THKP"/>
      <sheetName val="PHAN TICH`VAT TU"/>
      <sheetName val="GVT"/>
      <sheetName val="Sheet5_x0000__x0008__x0006__x0008__x0003_ဠ_x0000_蜰Ư༢_x0000_螸Ư༢_x0000_蠼Ư༢_x0000_裀Ư༢_x0000_襄Ư"/>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ctTBA"/>
      <sheetName val="DO AM DT"/>
      <sheetName val="TTTram"/>
      <sheetName val="BO"/>
      <sheetName val="MTO REV.2(ARMOR)"/>
      <sheetName val="Tongke"/>
      <sheetName val="Tai khoan"/>
      <sheetName val="Tien An T11"/>
      <sheetName val="DNPD-QL"/>
      <sheetName val="Bang luong"/>
      <sheetName val="Bang CC"/>
      <sheetName val=" Luong nghien "/>
      <sheetName val="QT-LN"/>
      <sheetName val="Giantiep"/>
      <sheetName val="Phuc vu"/>
      <sheetName val="May Phat"/>
      <sheetName val="1813"/>
      <sheetName val="VL,NC"/>
      <sheetName val="?_x0000_?U?_x0000_?U?_x0000_?U?_x0000_?U?_x0000_?U?_x0000_?U?_x0000__x0000__x0000__x0000__x0000__x0000_"/>
      <sheetName val="QTDG"/>
      <sheetName val="Dot31"/>
      <sheetName val="Dot32"/>
      <sheetName val="Dot33"/>
      <sheetName val="Dot34"/>
      <sheetName val="Dot35"/>
      <sheetName val="Dot26"/>
      <sheetName val="Dot27"/>
      <sheetName val="Dot28"/>
      <sheetName val="Dot29"/>
      <sheetName val="Dot30"/>
      <sheetName val="Sheet2"/>
      <sheetName val="BANG DU TGAN DRC"/>
      <sheetName val="VC B_x000f_"/>
      <sheetName val="PHAN DICH VAT TU"/>
      <sheetName val="DIEL GIAI KL"/>
      <sheetName val="KLDK THUC HIEN"/>
      <sheetName val="Shaet30"/>
      <sheetName val="Sheet#2"/>
      <sheetName val="Qheet36"/>
      <sheetName val="Sheet5_x0000__x0008__x0006__x0008__x0003_ဠ_x0000_蜰Ư༢_x0000_螸Ư༢_x0000_蠼Ư༢_x0000_⋀_x000f_쀀꾈∁_x000f_"/>
      <sheetName val="giathanh1"/>
      <sheetName val="Sheet5_x0000__x0008__x0006__x0008__x0003_?_x0000_?U?_x0000_?U?_x0000_?U?_x0000_?U?_x0000_?U"/>
      <sheetName val="Sheet5_x0000__x0008__x0006__x0008__x0003_?_x0000_?U?_x0000_?U?_x0000_?U?_x0000_?_x000f_???_x000f_"/>
      <sheetName val="TONG HOP K©N© 2ÈI"/>
      <sheetName val="Thuc thanh"/>
      <sheetName val="Luong T1- 03"/>
      <sheetName val="Luong T2- 03"/>
      <sheetName val="Luong T3- 03"/>
      <sheetName val="Sheet5_x0000__x0008__x0006__x0008__x0003_ဠ 蜰Ư༢_x0000_螸Ư༢_x0000_蠼Ư༢_x0000_裀Ư༢_x0000_襄Ư"/>
      <sheetName val="Sheet5"/>
      <sheetName val="DTCT-TB"/>
      <sheetName val="gia xe _x0000_ay"/>
      <sheetName val="TONG KE DZ 0.4 KV"/>
      <sheetName val="Bia TQT"/>
      <sheetName val="_"/>
      <sheetName val="gia xe "/>
      <sheetName val="?_x0000_?Ý?_x0000_?Ý?_x0000_?Ý?_x0000_?Ý?_x0000_?Ý?_x0000_?Ý?_x0000__x0000__x0000__x0000__x0000__x0000_"/>
      <sheetName val="Sheet5_x0000__x0008__x0006__x0008__x0003_?_x0000_?Ý?_x0000_?Ý?_x0000_?Ý?_x0000_?Ý?_x0000_?Ý"/>
      <sheetName val="TT04"/>
      <sheetName val="?"/>
      <sheetName val="Sheet5?_x0008__x0006__x0008__x0003_ဠ?蜰Ư༢?螸Ư༢?蠼Ư༢?裀Ư༢?襄Ư"/>
      <sheetName val="Sheet5?_x0008__x0006__x0008__x0003_ဠ?蜰Ư༢?螸Ư༢?蠼Ư༢?⋀_x000f_쀀꾈∁_x000f_"/>
      <sheetName val="???U???U???U???U???U???U???????"/>
      <sheetName val="Sheet5?_x0008__x0006__x0008__x0003_???U???U???U???U???U"/>
      <sheetName val="Sheet5?_x0008__x0006__x0008__x0003_???U???U???U???_x000f_???_x000f_"/>
      <sheetName val="???U???U???U???U???U???U??"/>
      <sheetName val="Sheet5?_x0008__x0006__x0008__x0003_ဠ 蜰Ư༢?螸Ư༢?蠼Ư༢?裀Ư༢?襄Ư"/>
      <sheetName val="TL rieng"/>
      <sheetName val="Gia KS"/>
      <sheetName val="VL_NC"/>
      <sheetName val="CHIET TINH DGN GIA"/>
      <sheetName val="dtct cau"/>
      <sheetName val="TONG KE"/>
      <sheetName val="Electrical Breakdown"/>
      <sheetName val="PTVT (MAU)"/>
      <sheetName val="TONGSBU"/>
      <sheetName val="Chi tiet1"/>
      <sheetName val="gia xe ?ay"/>
      <sheetName val="dg"/>
      <sheetName val="? ?U?_x0000_?U?_x0000_?U?_x0000_?U?_x0000_?U?_x0000_?U?_x0000__x0000__x0000__x0000__x0000__x0000_"/>
      <sheetName val="? ?U???U???U???U???U???U???????"/>
      <sheetName val="ay (28-10-2005)_x0000__x0000_#2_Du toan nga"/>
      <sheetName val="PHAN TICH VAT T_x0015_ NGANG"/>
      <sheetName val="PHAN TACH VAT TU THEO NHOM"/>
      <sheetName val="TONG HOP NHAN CNNG"/>
      <sheetName val="DIEF GIAI CPSX"/>
      <sheetName val="BANG GIA DU UOAN THUY LOI"/>
      <sheetName val="DS_cau"/>
      <sheetName val="DANH_SACH"/>
      <sheetName val="tong_hop"/>
      <sheetName val="phan_tich_DG"/>
      <sheetName val="gia_vat_lieu"/>
      <sheetName val="gia_xe_may"/>
      <sheetName val="gia_nhan_cong"/>
      <sheetName val="PHAN_TICH_VAT_TU_NGANG"/>
      <sheetName val="BANG_DU_TOAN"/>
      <sheetName val="BANG_DU_TOAN_DRC"/>
      <sheetName val="DIEN_GIAI_TIEN_LUONG"/>
      <sheetName val="TONG_HOP_KINH_PHI"/>
      <sheetName val="CHIET_TINH_DON_GIA"/>
      <sheetName val="PHAN_TICH_KHOI_LUONG"/>
      <sheetName val="TH_VAT_TU"/>
      <sheetName val="VC_OTO"/>
      <sheetName val="VC_BO"/>
      <sheetName val="PHAN_TICH_VAT_TU"/>
      <sheetName val="PHAN_TICH_VAT_TU_THEO_NHOM"/>
      <sheetName val="TONG_HOP_NHAN_CONG"/>
      <sheetName val="TONG_HOP_CA_MAY"/>
      <sheetName val="DON_GIA_TONG_HOP"/>
      <sheetName val="DIEN_GIAI_CPSX"/>
      <sheetName val="BANG_GIA_DU_TOAN_THUY_LOI"/>
      <sheetName val="DON_GIA_TONG_HOP_THUY_LOI"/>
      <sheetName val="BANG_GIA_DAU_THAU"/>
      <sheetName val="DIEN_GIAI_TIEN_LUONG_DRC"/>
      <sheetName val="BANG_GIA_DEN_CHAN_CT"/>
      <sheetName val="BANG_BU_VAN_CHUYEN"/>
      <sheetName val="CHI_PHI_CA_MAY"/>
      <sheetName val="CHI_PHI_NHAN_CONG"/>
      <sheetName val="PHAN_TICH_DGCT"/>
      <sheetName val="PHAN_TICH_DGCT_TP"/>
      <sheetName val="Sheet5ဠ蜰Ư༢螸Ư༢蠼Ư༢裀Ư༢襄Ư༢览Ư༢"/>
      <sheetName val="DIEN_GIAI_KL"/>
      <sheetName val="KL_DUONG_GOM"/>
      <sheetName val="TGTHUC_HIEN"/>
      <sheetName val="KLLK_THUC_HIEN"/>
      <sheetName val="PTCT_MUONG"/>
      <sheetName val="DGTH_MUONG"/>
      <sheetName val="PHAN_TICH`VAT_TU"/>
      <sheetName val="Thuc_thanh"/>
      <sheetName val="Sheet5ဠ蜰Ư༢螸Ư༢蠼Ư༢裀Ư༢襄Ư"/>
      <sheetName val="Tien_An_T11"/>
      <sheetName val="Bang_luong"/>
      <sheetName val="Bang_CC"/>
      <sheetName val="_Luong_nghien_"/>
      <sheetName val="Phuc_vu"/>
      <sheetName val="May_Phat"/>
      <sheetName val="'ia nhan cong"/>
      <sheetName val="Thuc thanh_x0000_ס_x0000__x0000__x0000__x0000__x0000__x0000__x0000__x0000__x0009__x0000_忀ס_x0000__x0004__x0000__x0000__x0000__x0000__x0000_"/>
      <sheetName val="? ?U???U???U???U???U???U??"/>
      <sheetName val="Sheet5_x0000__x0008__x0006__x0008__x0003_? ?U?_x0000_?U?_x0000_?U?_x0000_?U?_x0000_?U"/>
      <sheetName val="Sheet5?_x0008__x0006__x0008__x0003_? ?U???U???U???U???U"/>
      <sheetName val="Sheet5__x0008__x0006__x0008__x0003_ဠ_蜰Ư༢_螸Ư༢_蠼Ư༢_裀Ư༢_襄Ư"/>
      <sheetName val="Sheet5__x0008__x0006__x0008__x0003_ဠ_蜰Ư༢_螸Ư༢_蠼Ư༢_⋀_x000f_쀀꾈∁_x000f_"/>
      <sheetName val="___U___U___U___U___U___U_______"/>
      <sheetName val="Sheet5__x0008__x0006__x0008__x0003____U___U___U___U___U"/>
      <sheetName val="Sheet5__x0008__x0006__x0008__x0003____U___U___U____x000f_____x000f_"/>
      <sheetName val="___U___U___U___U___U___U__"/>
      <sheetName val="_ _U_"/>
      <sheetName val="Sheet5__x0008__x0006__x0008__x0003_ဠ 蜰Ư༢_螸Ư༢_蠼Ư༢_裀Ư༢_襄Ư"/>
      <sheetName val="gia xe _ay"/>
      <sheetName val="_ _U___U___U___U___U___U_______"/>
      <sheetName val="_ _U___U___U___U___U___U__"/>
      <sheetName val="Sheet5__x0008__x0006__x0008__x0003__ _U___U___U___U___U"/>
      <sheetName val="???Ý???Ý???Ý???Ý???Ý???Ý???????"/>
      <sheetName val="Sheet5?_x0008__x0006__x0008__x0003_???Ý???Ý???Ý???Ý???Ý"/>
      <sheetName val="BC11cau-QL15A-3"/>
      <sheetName val=" lam_x0000__x000e_2_Goi 1 (TT04)_x0000_ 2_goi 1 d"/>
      <sheetName val="Dept"/>
      <sheetName val="TPSX"/>
      <sheetName val="DK-TT"/>
      <sheetName val="DO_AM_DT"/>
      <sheetName val="Tong_ke"/>
      <sheetName val="ay (28-10-2005)"/>
      <sheetName val=" lam"/>
      <sheetName val="_ia nhan cong"/>
      <sheetName val="01 Bid Price summary"/>
      <sheetName val="DZ 22KV"/>
      <sheetName val="chitiet"/>
      <sheetName val="Tiepdia"/>
      <sheetName val="Shee«"/>
      <sheetName val="She«3"/>
      <sheetName val="_x0000__x0000__x0000__x0000__x0000__x0000__x0000__x0000__x0000__x0000__x0000_![BC11cau-QL15A-3.xl"/>
      <sheetName val="KLLK THUC @IEN"/>
      <sheetName val="Names"/>
      <sheetName val=""/>
      <sheetName val="Sheet5_x0000__x0008__x0006__x0008__x0003_ဠ_x0000_蜰Ư༢_x0000_螸Ư༢_x0000_蠼Ư༢_x0000_⋀_x000f_쀀궈∁_x000f_"/>
      <sheetName val="dtct cong"/>
      <sheetName val="Sheet5?_x0008__x0006__x0008__x0003_ဠ?蜰Ư༢?螸Ư༢?蠼Ư༢?⋀_x000f_쀀궈∁_x000f_"/>
      <sheetName val="VC BG"/>
      <sheetName val="Sheet5_x0000__x0008__x0006__x0008__x0003_?_x0000_?Ý?_x0000_?Ý?_x0000_?Ý?_x0000_?_x000f_???_x000f_"/>
      <sheetName val="? ?Ý?_x0000_?Ý?_x0000_?Ý?_x0000_?Ý?_x0000_?Ý?_x0000_?Ý?_x0000__x0000__x0000__x0000__x0000__x0000_"/>
      <sheetName val="Sheet5?_x0008__x0006__x0008__x0003_???Ý???Ý???Ý???_x000f_???_x000f_"/>
      <sheetName val="? ?Ý???Ý???Ý???Ý???Ý???Ý???????"/>
      <sheetName val="Sheet5__x0008__x0006__x0008__x0003_?_?U?_?U?_?U?_?U?_?U"/>
      <sheetName val="Sheet5__x0008__x0006__x0008__x0003_?_?U?_?U?_?U?_?_x000f_???_x000f_"/>
      <sheetName val="Sheet5__x0008__x0006__x0008__x0003_? ?U?_?U?_?U?_?U?_?U"/>
      <sheetName val="LEGEND"/>
      <sheetName val="uniBase"/>
      <sheetName val="vniBase"/>
      <sheetName val="abcBase"/>
      <sheetName val="Sheet5??Ý??Ý??Ý??Ý??Ý??Ý?"/>
      <sheetName val="Sheet5??Ý??Ý??Ý??Ý??Ý"/>
      <sheetName val="ay (28-10-2005)??#2_Du toan nga"/>
      <sheetName val=" Luong nghiun "/>
      <sheetName val="PONG HOP KINH PHI"/>
      <sheetName val="PHAN TICH KHOI HUONG"/>
      <sheetName val="DON CIA TONG HOP"/>
      <sheetName val="tra-vat-lieu"/>
      <sheetName val="BK QT BIEN LAI"/>
      <sheetName val="BK PHU LUC B"/>
      <sheetName val="Chart1"/>
      <sheetName val="BK PHU LUC B (2)"/>
      <sheetName val="BK PHU LUC B (3)"/>
      <sheetName val="BK PHU LUC B (4)"/>
      <sheetName val="BK PHU LUC BCHD (3)"/>
      <sheetName val="BK PHU LUC BCHD (4)"/>
      <sheetName val="BK PHU LUC C (2)"/>
      <sheetName val="BK PHUC LUC D HD"/>
      <sheetName val="BK PHUC LUC D 3 (2)"/>
      <sheetName val="BK PHUC LUC D CHD(3)"/>
      <sheetName val="BK PHUC LUC D CHD(4)"/>
      <sheetName val="TH VAL TU"/>
      <sheetName val="BANG BU VAN CxUYEN"/>
      <sheetName val="CHI PHI CÁ!MAY"/>
      <sheetName val="_ _Ý_"/>
      <sheetName val="___Ý___Ý___Ý___Ý___Ý___Ý_______"/>
      <sheetName val="Sheet5__x0008__x0006__x0008__x0003____Ý___Ý___Ý___Ý___Ý"/>
      <sheetName val="Sheet5__x0008__x0006__x0008__x0003____Ý___Ý___Ý____x000f_____x000f_"/>
      <sheetName val="_ _Ý___Ý___Ý___Ý___Ý___Ý_______"/>
      <sheetName val="Thuc thanh?ס????????_x0009_?忀ס?_x0004_?????"/>
      <sheetName val="Khoi luong"/>
      <sheetName val="Sheet5_x0000__x0008__x0006__x0008__x0003_ဠ_x0000_蜰Ư༢_x0000_螸Ư༢_x0000_蠼Ư༢_x0000_裀Ưഢ_x0000_襄Ư"/>
      <sheetName val="ShEet5_x0000__x0008__x0006__x0008__x0003_ဠ 蜰Ư༢_x0000_螸Ư༢_x0000_蠼Ə༢_x0000_裀Ư༢_x0000_襄Ư"/>
      <sheetName val="giath`nh1"/>
      <sheetName val="Luong T3- 0_x0013_"/>
      <sheetName val="SheEt5_x0000__x0008__x0006__x0008__x0003_ဠ_x0000_蜰Ư༢_x0000_螸Ư༢_x0000_蠼Ư༢_x0000_⋀_x000f_쀀辈∁_x000f_"/>
      <sheetName val="Rheet5_x0000__x0008__x0006__x0008__x0003_?_x0000_?U?_x0000_?U?_x0000_?U?_x0000_?_x000f_???_x000f_"/>
      <sheetName val="TONG HOP K©N© 2ÈA"/>
      <sheetName val="gha xe _x0000_ay"/>
      <sheetName val="Rheet5"/>
      <sheetName val="gha xe "/>
      <sheetName val="Shɥet5_x0000__x0008__x0006__x0008__x0003_ဠ 蜰Ư༢_x0000_螸Ư༢_x0000_蠼Ư༢_x0000_裀Ư༢_x0000_襄Ư"/>
      <sheetName val="Sheet5??U??U??U??U??U??U?"/>
      <sheetName val="Sheet5??U??U??U??U??U"/>
      <sheetName val="DI-ESTI"/>
      <sheetName val="Sheet5__x0008__x0006__x0008__x0003_ဠ_蜰Ư༢_螸Ư༢_蠼Ư༢_⋀_x000f_쀀궈∁_x000f_"/>
      <sheetName val="Luong ¼1- 03"/>
      <sheetName val="Sales2002"/>
      <sheetName val="Thuc thanh_x0000_ס_x0000_ 忀ס_x0000__x0004__x0000_鵀ס_x0000_怈ס_x0000_d_x0000_![BC"/>
      <sheetName val="Sheet5?_x0008__x0006__x0008__x0003_ဠ?蜰Ư༢?螸Ư༢?蠼Ư༢?裀Ư༢?褄Ư"/>
      <sheetName val="Sheet5?_x0008__x0006__x0008__x0003_???U???U???U???U??7U"/>
      <sheetName val=" lam?_x000e_2_Goi 1 (TT04)? 2_goi 1 d"/>
      <sheetName val="[BC11cau-Q"/>
      <sheetName val="? ?U?"/>
      <sheetName val="Sheet5?_x0008__x0006__x0008__x0003_ဠ 蜰Ư༢?螸Ư༢?蠼Ư༢?裀Ưܢ?襄Ư"/>
      <sheetName val="MAKHO"/>
      <sheetName val="Thuc thanh_x0000_ס_x0000__x0009_忀ס_x0000__x0004__x0000_鵀ס_x0000_怈ס_x0000_d_x0000_![BC"/>
      <sheetName val="Thuc thanh_ס_________x0009__忀ס__x0004______"/>
      <sheetName val="Sheet5__x0008__x0006__x0008__x0003_ဠ 蜰Ư༢_螸Ư༢_蠼Ư༢_裀Ưܢ_襄Ư"/>
      <sheetName val="Sheet5_x0000__x0008__x0006__x0008__x0003_ဠ_x0000_茰Ư༢_x0000_螸Ư༢_x0000_蠼Ư༢_x0000_裀Ư༢_x0000_襄Ư"/>
      <sheetName val="BOQ-1"/>
      <sheetName val="ay (28-10-2005)_x0000_#2_Du toan ngay"/>
      <sheetName val="MTL$-INTER"/>
      <sheetName val="Sheet5_x0000__x0008__x0006__x0008__x0003_? ?Ý?_x0000_?Ý?_x0000_?Ý?_x0000_?Ý?_x0000_?Ý"/>
      <sheetName val="Sheet5?_x0008__x0006__x0008__x0003_? ?Ý???Ý???Ý???Ý???Ý"/>
      <sheetName val="TONG XOP NHAN CONG"/>
      <sheetName val="???????????![BC11cau-QL15A-3.xl"/>
      <sheetName val="Thuc thanh?ס? 忀ס?_x0004_?鵀ס?怈ס?d?![BC"/>
      <sheetName val="Thuc thanh?ס?_x0009_忀ס?_x0004_?鵀ס?怈ס?d?![BC"/>
      <sheetName val="ay (28-10-2005)?#2_Du toan ngay"/>
      <sheetName val="C47(T11)"/>
      <sheetName val="Thuc thanh_x0000_ס_x0000__x0000__x0000__x0000__x0000__x0000__x0000__x0000_ _x0000_忀ס_x0000__x0004__x0000__x0000__x0000__x0000__x0000_"/>
      <sheetName val="Thuc thanh?ס???????? ?忀ס?_x0004_?????"/>
      <sheetName val="???Ý???Ý???Ý???Ý???Ý???Ý??"/>
      <sheetName val="VC"/>
      <sheetName val="NKC"/>
      <sheetName val="PEDESB"/>
      <sheetName val="Thuc thanh_ס_ 忀ס__x0004__鵀ס_怈ס_d_!_BC"/>
      <sheetName val="???_x000f__x0000__x0001__x0000__x0000__x0000__x0000__x0000__x0000__x0000_??U???U???U??"/>
      <sheetName val="ay (28-10-2005)__#2_Du toan nga"/>
      <sheetName val="Shɥet5"/>
      <sheetName val="ptvt"/>
      <sheetName val="Don gia-cau"/>
      <sheetName val="Tra"/>
      <sheetName val="Sheet5__Ý__Ý__Ý__Ý__Ý__Ý_"/>
      <sheetName val="Sheet5__Ý__Ý__Ý__Ý__Ý"/>
      <sheetName val="Sheet5__U__U__U__U__U__U_"/>
    </sheetNames>
    <sheetDataSet>
      <sheetData sheetId="0" refreshError="1"/>
      <sheetData sheetId="1" refreshError="1"/>
      <sheetData sheetId="2" refreshError="1"/>
      <sheetData sheetId="3" refreshError="1">
        <row r="10">
          <cell r="C10" t="str">
            <v>CÇu ®ång bôt km397+485.75</v>
          </cell>
          <cell r="D10"/>
          <cell r="E10"/>
          <cell r="F10"/>
          <cell r="G10"/>
          <cell r="H10"/>
          <cell r="I10"/>
          <cell r="J10">
            <v>1656805757.0816243</v>
          </cell>
        </row>
        <row r="11">
          <cell r="C11" t="str">
            <v>1. DÇm BTCT D¦L L=24m</v>
          </cell>
          <cell r="D11" t="str">
            <v>m3</v>
          </cell>
          <cell r="E11">
            <v>52.75</v>
          </cell>
          <cell r="F11">
            <v>278810.8254982286</v>
          </cell>
          <cell r="G11">
            <v>35358.619999999995</v>
          </cell>
          <cell r="H11">
            <v>0</v>
          </cell>
          <cell r="I11">
            <v>488783.70715874148</v>
          </cell>
          <cell r="J11">
            <v>528800000</v>
          </cell>
        </row>
        <row r="12">
          <cell r="C12" t="str">
            <v>DÇm BTCT D¦L L=24m</v>
          </cell>
          <cell r="D12" t="str">
            <v>DÇm</v>
          </cell>
          <cell r="E12">
            <v>4</v>
          </cell>
          <cell r="F12" t="e">
            <v>#N/A</v>
          </cell>
          <cell r="G12" t="e">
            <v>#N/A</v>
          </cell>
          <cell r="H12" t="e">
            <v>#N/A</v>
          </cell>
          <cell r="I12">
            <v>100000000</v>
          </cell>
          <cell r="J12">
            <v>400000000</v>
          </cell>
        </row>
        <row r="13">
          <cell r="C13" t="str">
            <v>Lao l¾p dÇm BTCT D¦L L=24m</v>
          </cell>
          <cell r="D13" t="str">
            <v>DÇm</v>
          </cell>
          <cell r="E13">
            <v>4</v>
          </cell>
          <cell r="F13" t="e">
            <v>#N/A</v>
          </cell>
          <cell r="G13" t="e">
            <v>#N/A</v>
          </cell>
          <cell r="H13" t="e">
            <v>#N/A</v>
          </cell>
          <cell r="I13">
            <v>28000000</v>
          </cell>
          <cell r="J13">
            <v>112000000</v>
          </cell>
        </row>
        <row r="14">
          <cell r="C14" t="str">
            <v>Mua vµ l¾p ®Æt gèi cÇu b»ng cao su</v>
          </cell>
          <cell r="D14" t="str">
            <v>Gèi</v>
          </cell>
          <cell r="E14">
            <v>8</v>
          </cell>
          <cell r="F14">
            <v>1581785.4</v>
          </cell>
          <cell r="G14">
            <v>30683.100000000002</v>
          </cell>
          <cell r="H14">
            <v>0</v>
          </cell>
          <cell r="I14">
            <v>2100000</v>
          </cell>
          <cell r="J14">
            <v>16800000</v>
          </cell>
        </row>
        <row r="15">
          <cell r="C15" t="str">
            <v>2. Líp phñ mÆt cÇu</v>
          </cell>
          <cell r="D15"/>
          <cell r="E15"/>
          <cell r="F15"/>
          <cell r="G15"/>
          <cell r="H15"/>
          <cell r="I15"/>
          <cell r="J15">
            <v>43209530.30685392</v>
          </cell>
        </row>
        <row r="16">
          <cell r="C16" t="str">
            <v>Bª t«ng t¹o dèc M300</v>
          </cell>
          <cell r="D16" t="str">
            <v>m3</v>
          </cell>
          <cell r="E16">
            <v>19.2</v>
          </cell>
          <cell r="F16">
            <v>574369.22931885719</v>
          </cell>
          <cell r="G16">
            <v>40910.799999999996</v>
          </cell>
          <cell r="H16">
            <v>12642.59325</v>
          </cell>
          <cell r="I16">
            <v>983321.19550532626</v>
          </cell>
          <cell r="J16">
            <v>18879766.953702264</v>
          </cell>
        </row>
        <row r="17">
          <cell r="C17" t="str">
            <v>BTN h¹t mÞn dµy 5cm</v>
          </cell>
          <cell r="D17" t="str">
            <v>m2</v>
          </cell>
          <cell r="E17">
            <v>192</v>
          </cell>
          <cell r="F17">
            <v>42468.434871299731</v>
          </cell>
          <cell r="G17">
            <v>329.74254000000002</v>
          </cell>
          <cell r="H17">
            <v>2021.9958464000001</v>
          </cell>
          <cell r="I17">
            <v>57176.14270663201</v>
          </cell>
          <cell r="J17">
            <v>10977819.399673346</v>
          </cell>
        </row>
        <row r="18">
          <cell r="C18" t="str">
            <v>Cèt thÐp c¸c lo¹i</v>
          </cell>
          <cell r="D18" t="str">
            <v>TÊn</v>
          </cell>
          <cell r="E18">
            <v>1.92</v>
          </cell>
          <cell r="F18">
            <v>4911215.3371428577</v>
          </cell>
          <cell r="G18">
            <v>159406.01</v>
          </cell>
          <cell r="H18">
            <v>99583.053999999989</v>
          </cell>
          <cell r="I18">
            <v>6954137.4757699519</v>
          </cell>
          <cell r="J18">
            <v>13351943.953478307</v>
          </cell>
        </row>
        <row r="19">
          <cell r="C19" t="str">
            <v>3. Lan can tay vÞn b»ng BTCT</v>
          </cell>
          <cell r="D19" t="str">
            <v>md</v>
          </cell>
          <cell r="E19">
            <v>68.8</v>
          </cell>
          <cell r="F19"/>
          <cell r="G19"/>
          <cell r="H19"/>
          <cell r="I19">
            <v>450000</v>
          </cell>
          <cell r="J19">
            <v>30960000</v>
          </cell>
        </row>
        <row r="20">
          <cell r="C20" t="str">
            <v>4. B¶n dÉn KT(300x220x20)cm</v>
          </cell>
          <cell r="D20" t="str">
            <v>b¶n</v>
          </cell>
          <cell r="E20">
            <v>8</v>
          </cell>
          <cell r="F20"/>
          <cell r="G20"/>
          <cell r="H20"/>
          <cell r="I20">
            <v>2200000</v>
          </cell>
          <cell r="J20">
            <v>17600000</v>
          </cell>
        </row>
        <row r="21">
          <cell r="C21" t="str">
            <v>5. Khe co d·n cao su</v>
          </cell>
          <cell r="D21" t="str">
            <v>md</v>
          </cell>
          <cell r="E21">
            <v>16</v>
          </cell>
          <cell r="F21"/>
          <cell r="G21"/>
          <cell r="H21"/>
          <cell r="I21">
            <v>2500000</v>
          </cell>
          <cell r="J21">
            <v>40000000</v>
          </cell>
        </row>
        <row r="22">
          <cell r="C22" t="str">
            <v>6. T­êng hé lan mÒm</v>
          </cell>
          <cell r="D22" t="str">
            <v>md</v>
          </cell>
          <cell r="E22">
            <v>40</v>
          </cell>
          <cell r="F22"/>
          <cell r="G22"/>
          <cell r="H22"/>
          <cell r="I22">
            <v>450000</v>
          </cell>
          <cell r="J22">
            <v>18000000</v>
          </cell>
        </row>
        <row r="23">
          <cell r="C23" t="str">
            <v>7. Mè cÇu</v>
          </cell>
          <cell r="D23"/>
          <cell r="E23"/>
          <cell r="F23"/>
          <cell r="G23"/>
          <cell r="H23"/>
          <cell r="I23"/>
          <cell r="J23">
            <v>910628027.20978248</v>
          </cell>
        </row>
        <row r="24">
          <cell r="C24" t="str">
            <v>Bª t«ng M300</v>
          </cell>
          <cell r="D24" t="str">
            <v>m3</v>
          </cell>
          <cell r="E24">
            <v>1.23</v>
          </cell>
          <cell r="F24">
            <v>563323.6672165714</v>
          </cell>
          <cell r="G24">
            <v>83931.68</v>
          </cell>
          <cell r="H24">
            <v>50524.219980000002</v>
          </cell>
          <cell r="I24">
            <v>1211661.7359944407</v>
          </cell>
          <cell r="J24">
            <v>1490343.9352731621</v>
          </cell>
        </row>
        <row r="25">
          <cell r="C25" t="str">
            <v>Bª t«ng M250</v>
          </cell>
          <cell r="D25" t="str">
            <v>m3</v>
          </cell>
          <cell r="E25">
            <v>410.45</v>
          </cell>
          <cell r="F25">
            <v>467896.36724971433</v>
          </cell>
          <cell r="G25">
            <v>44651.040000000001</v>
          </cell>
          <cell r="H25">
            <v>50524.219980000002</v>
          </cell>
          <cell r="I25">
            <v>913830.47055423819</v>
          </cell>
          <cell r="J25">
            <v>375081716.63898706</v>
          </cell>
        </row>
        <row r="26">
          <cell r="C26" t="str">
            <v>Bª t«ng lãt mãng M100 ®¸ 4x6</v>
          </cell>
          <cell r="D26" t="str">
            <v>m3</v>
          </cell>
          <cell r="E26">
            <v>9</v>
          </cell>
          <cell r="F26">
            <v>261846.0050055357</v>
          </cell>
          <cell r="G26">
            <v>22898.699999999997</v>
          </cell>
          <cell r="H26">
            <v>12040.565000000001</v>
          </cell>
          <cell r="I26">
            <v>476409.41943829454</v>
          </cell>
          <cell r="J26">
            <v>4287684.7749446509</v>
          </cell>
        </row>
        <row r="27">
          <cell r="C27" t="str">
            <v>Cèt thÐp c¸c lo¹i</v>
          </cell>
          <cell r="D27" t="str">
            <v>TÊn</v>
          </cell>
          <cell r="E27">
            <v>28.82</v>
          </cell>
          <cell r="F27">
            <v>4932735.3371428577</v>
          </cell>
          <cell r="G27">
            <v>179831.68000000002</v>
          </cell>
          <cell r="H27">
            <v>210581.53</v>
          </cell>
          <cell r="I27">
            <v>7224454.8297665929</v>
          </cell>
          <cell r="J27">
            <v>208208788.1938732</v>
          </cell>
        </row>
        <row r="28">
          <cell r="C28" t="str">
            <v>§¸ héc x©y tø nãn M100</v>
          </cell>
          <cell r="D28" t="str">
            <v>m3</v>
          </cell>
          <cell r="E28">
            <v>46.5</v>
          </cell>
          <cell r="F28">
            <v>278810.8254982286</v>
          </cell>
          <cell r="G28">
            <v>35358.619999999995</v>
          </cell>
          <cell r="H28">
            <v>0</v>
          </cell>
          <cell r="I28">
            <v>488783.70716064883</v>
          </cell>
          <cell r="J28">
            <v>22728442.382970169</v>
          </cell>
        </row>
        <row r="29">
          <cell r="C29" t="str">
            <v>§¸ héc x©y taluy v÷a M100</v>
          </cell>
          <cell r="D29" t="str">
            <v>m3</v>
          </cell>
          <cell r="E29">
            <v>96</v>
          </cell>
          <cell r="F29">
            <v>248531.96105274287</v>
          </cell>
          <cell r="G29">
            <v>31998.09</v>
          </cell>
          <cell r="H29">
            <v>0</v>
          </cell>
          <cell r="I29">
            <v>437566.59880956577</v>
          </cell>
          <cell r="J29">
            <v>42006393.48571831</v>
          </cell>
        </row>
        <row r="30">
          <cell r="C30" t="str">
            <v>§¸ héc x©y mãng, ch©n khay M100</v>
          </cell>
          <cell r="D30" t="str">
            <v>m3</v>
          </cell>
          <cell r="E30">
            <v>98.74</v>
          </cell>
          <cell r="F30">
            <v>248531.96105274287</v>
          </cell>
          <cell r="G30">
            <v>27907.01</v>
          </cell>
          <cell r="H30">
            <v>0</v>
          </cell>
          <cell r="I30">
            <v>421653.28258626495</v>
          </cell>
          <cell r="J30">
            <v>41634045.122567795</v>
          </cell>
        </row>
        <row r="31">
          <cell r="C31" t="str">
            <v xml:space="preserve">D¨m s¹n ®Öm </v>
          </cell>
          <cell r="D31" t="str">
            <v>m3</v>
          </cell>
          <cell r="E31">
            <v>63.58</v>
          </cell>
          <cell r="F31">
            <v>135855.41509523807</v>
          </cell>
          <cell r="G31">
            <v>30115.26</v>
          </cell>
          <cell r="H31">
            <v>0</v>
          </cell>
          <cell r="I31">
            <v>288292.40124649595</v>
          </cell>
          <cell r="J31">
            <v>18329630.871252213</v>
          </cell>
        </row>
        <row r="32">
          <cell r="C32" t="str">
            <v xml:space="preserve">§µo mãng ®Êt cÊp 3 </v>
          </cell>
          <cell r="D32" t="str">
            <v>m3</v>
          </cell>
          <cell r="E32">
            <v>1142.2</v>
          </cell>
          <cell r="F32">
            <v>0</v>
          </cell>
          <cell r="G32">
            <v>5890.0582800000002</v>
          </cell>
          <cell r="H32">
            <v>2404.6233119999997</v>
          </cell>
          <cell r="I32">
            <v>26458.435658106639</v>
          </cell>
          <cell r="J32">
            <v>30220825.208689403</v>
          </cell>
        </row>
        <row r="33">
          <cell r="C33" t="str">
            <v>§¾p ®Êt cÊp 3</v>
          </cell>
          <cell r="D33" t="str">
            <v>m3</v>
          </cell>
          <cell r="E33">
            <v>2229.6</v>
          </cell>
          <cell r="F33">
            <v>0</v>
          </cell>
          <cell r="G33">
            <v>9298.26</v>
          </cell>
          <cell r="H33">
            <v>0</v>
          </cell>
          <cell r="I33">
            <v>36167.992732107356</v>
          </cell>
          <cell r="J33">
            <v>80640156.595506564</v>
          </cell>
        </row>
        <row r="34">
          <cell r="C34" t="str">
            <v>Thi c«ng mè</v>
          </cell>
          <cell r="D34" t="str">
            <v>TB</v>
          </cell>
          <cell r="E34"/>
          <cell r="F34"/>
          <cell r="G34"/>
          <cell r="H34"/>
          <cell r="I34"/>
          <cell r="J34">
            <v>86000000</v>
          </cell>
        </row>
        <row r="35">
          <cell r="C35" t="str">
            <v xml:space="preserve">8. Cäc BTCT (35x35)cm </v>
          </cell>
          <cell r="D35" t="str">
            <v>md</v>
          </cell>
          <cell r="E35"/>
          <cell r="F35"/>
          <cell r="G35"/>
          <cell r="H35"/>
          <cell r="I35">
            <v>400000</v>
          </cell>
          <cell r="J35">
            <v>0</v>
          </cell>
        </row>
        <row r="36">
          <cell r="C36" t="str">
            <v>9. Ph¸ dì cÇu cò</v>
          </cell>
          <cell r="D36"/>
          <cell r="E36"/>
          <cell r="F36"/>
          <cell r="G36"/>
          <cell r="H36"/>
          <cell r="I36"/>
          <cell r="J36">
            <v>21608199.564987957</v>
          </cell>
        </row>
        <row r="37">
          <cell r="C37" t="str">
            <v>§Ëp bá bª t«ng cÇu cò</v>
          </cell>
          <cell r="D37" t="str">
            <v>m3</v>
          </cell>
          <cell r="E37">
            <v>17.55</v>
          </cell>
          <cell r="F37">
            <v>0</v>
          </cell>
          <cell r="G37">
            <v>68671.7</v>
          </cell>
          <cell r="H37">
            <v>0</v>
          </cell>
          <cell r="I37">
            <v>267116.37946255063</v>
          </cell>
          <cell r="J37">
            <v>4687892.4595677638</v>
          </cell>
        </row>
        <row r="38">
          <cell r="C38" t="str">
            <v>§Ëp bá ®¸ héc x©y cò</v>
          </cell>
          <cell r="D38" t="str">
            <v>m3</v>
          </cell>
          <cell r="E38">
            <v>90.96</v>
          </cell>
          <cell r="F38">
            <v>0</v>
          </cell>
          <cell r="G38">
            <v>22208.720000000001</v>
          </cell>
          <cell r="H38">
            <v>0</v>
          </cell>
          <cell r="I38">
            <v>86386.573783633401</v>
          </cell>
          <cell r="J38">
            <v>7857722.7513592932</v>
          </cell>
        </row>
        <row r="39">
          <cell r="C39" t="str">
            <v>Th¸o dì thÐp cÇu cò</v>
          </cell>
          <cell r="D39" t="str">
            <v>TÊn</v>
          </cell>
          <cell r="E39">
            <v>4.71</v>
          </cell>
          <cell r="F39">
            <v>215999.99999999997</v>
          </cell>
          <cell r="G39">
            <v>218652</v>
          </cell>
          <cell r="H39">
            <v>543277.45000000007</v>
          </cell>
          <cell r="I39">
            <v>1924115.5741105948</v>
          </cell>
          <cell r="J39">
            <v>9062584.3540609013</v>
          </cell>
        </row>
        <row r="40">
          <cell r="C40" t="str">
            <v>10. H¹ng môc kh¸c</v>
          </cell>
          <cell r="D40" t="str">
            <v>TB</v>
          </cell>
          <cell r="E40"/>
          <cell r="F40"/>
          <cell r="G40"/>
          <cell r="H40"/>
          <cell r="I40"/>
          <cell r="J40">
            <v>46000000</v>
          </cell>
        </row>
        <row r="41">
          <cell r="C41" t="str">
            <v>§¾p ®Êt ®ª quai</v>
          </cell>
          <cell r="D41" t="str">
            <v>m3</v>
          </cell>
          <cell r="E41">
            <v>80</v>
          </cell>
          <cell r="F41">
            <v>0</v>
          </cell>
          <cell r="G41">
            <v>29528.04</v>
          </cell>
          <cell r="H41">
            <v>0</v>
          </cell>
          <cell r="I41">
            <v>137828.35964320746</v>
          </cell>
          <cell r="J41">
            <v>11026268.771456596</v>
          </cell>
        </row>
        <row r="42">
          <cell r="C42" t="str">
            <v>M¸y b¬m n­íc</v>
          </cell>
          <cell r="D42" t="str">
            <v>Ca</v>
          </cell>
          <cell r="E42">
            <v>50</v>
          </cell>
          <cell r="F42">
            <v>0</v>
          </cell>
          <cell r="G42">
            <v>0</v>
          </cell>
          <cell r="H42">
            <v>466499</v>
          </cell>
          <cell r="I42">
            <v>625657.55711489427</v>
          </cell>
          <cell r="J42">
            <v>31282877.855744712</v>
          </cell>
        </row>
        <row r="43">
          <cell r="C43" t="str">
            <v>Mua vµ l¾p ®Æt biÓn b¸o ®­êng bé</v>
          </cell>
          <cell r="D43" t="str">
            <v>Bé</v>
          </cell>
          <cell r="E43">
            <v>4</v>
          </cell>
          <cell r="F43">
            <v>594310.03418620001</v>
          </cell>
          <cell r="G43">
            <v>9170.9856</v>
          </cell>
          <cell r="H43">
            <v>2246.2963200000004</v>
          </cell>
          <cell r="I43">
            <v>860000</v>
          </cell>
          <cell r="J43">
            <v>3440000</v>
          </cell>
        </row>
        <row r="44">
          <cell r="C44" t="str">
            <v>10. TuyÕn tr¸nh</v>
          </cell>
          <cell r="D44"/>
          <cell r="E44"/>
          <cell r="F44"/>
          <cell r="G44"/>
          <cell r="H44"/>
          <cell r="I44"/>
          <cell r="J44">
            <v>0</v>
          </cell>
        </row>
        <row r="45">
          <cell r="C45" t="str">
            <v>DÇm I500 lµm cÇu t¹m</v>
          </cell>
          <cell r="D45" t="str">
            <v>TÊn</v>
          </cell>
          <cell r="E45"/>
          <cell r="F45">
            <v>999886.30761904758</v>
          </cell>
          <cell r="G45">
            <v>346912.49600000004</v>
          </cell>
          <cell r="H45">
            <v>446151.53</v>
          </cell>
          <cell r="I45">
            <v>3623924.8854130441</v>
          </cell>
          <cell r="J45">
            <v>0</v>
          </cell>
        </row>
        <row r="46">
          <cell r="C46" t="str">
            <v>L¾p dùng vµ th¸o dì cÇu t¹m</v>
          </cell>
          <cell r="D46" t="str">
            <v>TÊn</v>
          </cell>
          <cell r="E46">
            <v>0</v>
          </cell>
          <cell r="F46">
            <v>278999.99999999994</v>
          </cell>
          <cell r="G46">
            <v>218652</v>
          </cell>
          <cell r="H46">
            <v>543277.45000000007</v>
          </cell>
          <cell r="I46">
            <v>2200391.9957527202</v>
          </cell>
          <cell r="J46">
            <v>0</v>
          </cell>
        </row>
        <row r="47">
          <cell r="C47" t="str">
            <v>L¾p ®Æt vµ th¸o dì rä ®¸</v>
          </cell>
          <cell r="D47" t="str">
            <v>Rä</v>
          </cell>
          <cell r="E47"/>
          <cell r="F47">
            <v>167311.23357142857</v>
          </cell>
          <cell r="G47">
            <v>63119.520000000004</v>
          </cell>
          <cell r="H47">
            <v>0</v>
          </cell>
          <cell r="I47">
            <v>498735.7040999615</v>
          </cell>
          <cell r="J47">
            <v>0</v>
          </cell>
        </row>
        <row r="48">
          <cell r="C48" t="str">
            <v xml:space="preserve">§¾p ®Êt nÒn ®­êng </v>
          </cell>
          <cell r="D48" t="str">
            <v>m3</v>
          </cell>
          <cell r="E48"/>
          <cell r="F48">
            <v>5714.2857142857138</v>
          </cell>
          <cell r="G48">
            <v>6287.7246742857133</v>
          </cell>
          <cell r="H48">
            <v>16215.547368</v>
          </cell>
          <cell r="I48">
            <v>60797.097711059716</v>
          </cell>
          <cell r="J48">
            <v>0</v>
          </cell>
        </row>
        <row r="49">
          <cell r="C49" t="str">
            <v>Mãng cÊp phèi ®¸ d¨m lo¹i 1</v>
          </cell>
          <cell r="D49" t="str">
            <v>m3</v>
          </cell>
          <cell r="E49"/>
          <cell r="F49">
            <v>211603.89028571427</v>
          </cell>
          <cell r="G49">
            <v>675.13600000000008</v>
          </cell>
          <cell r="H49">
            <v>7602.8820839999989</v>
          </cell>
          <cell r="I49">
            <v>256047.42392078004</v>
          </cell>
          <cell r="J49">
            <v>0</v>
          </cell>
        </row>
        <row r="50">
          <cell r="C50" t="str">
            <v>cÇu chÌ rÐn km399+647.55</v>
          </cell>
          <cell r="D50"/>
          <cell r="E50"/>
          <cell r="F50"/>
          <cell r="G50"/>
          <cell r="H50"/>
          <cell r="I50"/>
          <cell r="J50">
            <v>1429621416.0456164</v>
          </cell>
        </row>
        <row r="51">
          <cell r="C51" t="str">
            <v>1. DÇm BTCT th­êng L=12m</v>
          </cell>
          <cell r="D51"/>
          <cell r="E51"/>
          <cell r="F51"/>
          <cell r="G51"/>
          <cell r="H51"/>
          <cell r="I51"/>
          <cell r="J51">
            <v>271000000</v>
          </cell>
        </row>
        <row r="52">
          <cell r="C52" t="str">
            <v>DÇm BTCT th­êng L=12m</v>
          </cell>
          <cell r="D52" t="str">
            <v>DÇm</v>
          </cell>
          <cell r="E52">
            <v>5</v>
          </cell>
          <cell r="F52" t="e">
            <v>#N/A</v>
          </cell>
          <cell r="G52" t="e">
            <v>#N/A</v>
          </cell>
          <cell r="H52" t="e">
            <v>#N/A</v>
          </cell>
          <cell r="I52">
            <v>35000000</v>
          </cell>
          <cell r="J52">
            <v>175000000</v>
          </cell>
        </row>
        <row r="53">
          <cell r="C53" t="str">
            <v>Lao l¾p dÇm BTCT L=12m</v>
          </cell>
          <cell r="D53" t="str">
            <v>DÇm</v>
          </cell>
          <cell r="E53">
            <v>5</v>
          </cell>
          <cell r="F53" t="e">
            <v>#N/A</v>
          </cell>
          <cell r="G53" t="e">
            <v>#N/A</v>
          </cell>
          <cell r="H53" t="e">
            <v>#N/A</v>
          </cell>
          <cell r="I53">
            <v>15000000</v>
          </cell>
          <cell r="J53">
            <v>75000000</v>
          </cell>
        </row>
        <row r="54">
          <cell r="C54" t="str">
            <v>Mua vµ l¾p ®Æt gèi cÇu b»ng cao su</v>
          </cell>
          <cell r="D54" t="str">
            <v>Gèi</v>
          </cell>
          <cell r="E54">
            <v>10</v>
          </cell>
          <cell r="F54">
            <v>1581785.4</v>
          </cell>
          <cell r="G54">
            <v>30683.100000000002</v>
          </cell>
          <cell r="H54">
            <v>0</v>
          </cell>
          <cell r="I54">
            <v>2100000</v>
          </cell>
          <cell r="J54">
            <v>21000000</v>
          </cell>
        </row>
        <row r="55">
          <cell r="C55" t="str">
            <v>2. Líp phñ mÆt cÇu</v>
          </cell>
          <cell r="D55"/>
          <cell r="E55"/>
          <cell r="F55"/>
          <cell r="G55"/>
          <cell r="H55"/>
          <cell r="I55">
            <v>0</v>
          </cell>
          <cell r="J55">
            <v>21604765.15342696</v>
          </cell>
        </row>
        <row r="56">
          <cell r="C56" t="str">
            <v>Bª t«ng t¹o dèc M300</v>
          </cell>
          <cell r="D56" t="str">
            <v>m3</v>
          </cell>
          <cell r="E56">
            <v>9.6</v>
          </cell>
          <cell r="F56">
            <v>574369.22931885719</v>
          </cell>
          <cell r="G56">
            <v>40910.799999999996</v>
          </cell>
          <cell r="H56">
            <v>12642.59325</v>
          </cell>
          <cell r="I56">
            <v>983321.19550532626</v>
          </cell>
          <cell r="J56">
            <v>9439883.4768511318</v>
          </cell>
        </row>
        <row r="57">
          <cell r="C57" t="str">
            <v>BTN h¹t mÞn dµy 5cm</v>
          </cell>
          <cell r="D57" t="str">
            <v>m2</v>
          </cell>
          <cell r="E57">
            <v>96</v>
          </cell>
          <cell r="F57">
            <v>42468.434871299731</v>
          </cell>
          <cell r="G57">
            <v>329.74254000000002</v>
          </cell>
          <cell r="H57">
            <v>2021.9958464000001</v>
          </cell>
          <cell r="I57">
            <v>57176.14270663201</v>
          </cell>
          <cell r="J57">
            <v>5488909.6998366732</v>
          </cell>
        </row>
        <row r="58">
          <cell r="C58" t="str">
            <v>Cèt thÐp c¸c lo¹i</v>
          </cell>
          <cell r="D58" t="str">
            <v>TÊn</v>
          </cell>
          <cell r="E58">
            <v>0.96</v>
          </cell>
          <cell r="F58">
            <v>4911215.3371428577</v>
          </cell>
          <cell r="G58">
            <v>159406.01</v>
          </cell>
          <cell r="H58">
            <v>99583.053999999989</v>
          </cell>
          <cell r="I58">
            <v>6954137.4757699519</v>
          </cell>
          <cell r="J58">
            <v>6675971.9767391533</v>
          </cell>
        </row>
        <row r="59">
          <cell r="C59" t="str">
            <v>3. Lan can tay vÞn b»ng BTCT</v>
          </cell>
          <cell r="D59" t="str">
            <v>md</v>
          </cell>
          <cell r="E59">
            <v>43.76</v>
          </cell>
          <cell r="F59"/>
          <cell r="G59"/>
          <cell r="H59"/>
          <cell r="I59">
            <v>450000</v>
          </cell>
          <cell r="J59">
            <v>19692000</v>
          </cell>
        </row>
        <row r="60">
          <cell r="C60" t="str">
            <v>4. B¶n dÉn KT(300x220x20)cm</v>
          </cell>
          <cell r="D60" t="str">
            <v>b¶n</v>
          </cell>
          <cell r="E60">
            <v>8</v>
          </cell>
          <cell r="F60"/>
          <cell r="G60"/>
          <cell r="H60"/>
          <cell r="I60">
            <v>2200000</v>
          </cell>
          <cell r="J60">
            <v>17600000</v>
          </cell>
        </row>
        <row r="61">
          <cell r="C61" t="str">
            <v>5. Khe co d·n cao su</v>
          </cell>
          <cell r="D61" t="str">
            <v>md</v>
          </cell>
          <cell r="E61">
            <v>16</v>
          </cell>
          <cell r="F61"/>
          <cell r="G61"/>
          <cell r="H61"/>
          <cell r="I61">
            <v>2500000</v>
          </cell>
          <cell r="J61">
            <v>40000000</v>
          </cell>
        </row>
        <row r="62">
          <cell r="C62" t="str">
            <v>6. T­êng hé lan mÒm</v>
          </cell>
          <cell r="D62" t="str">
            <v>md</v>
          </cell>
          <cell r="E62">
            <v>40</v>
          </cell>
          <cell r="F62">
            <v>4911215.3371428577</v>
          </cell>
          <cell r="G62"/>
          <cell r="H62">
            <v>99583.053999999989</v>
          </cell>
          <cell r="I62">
            <v>450000</v>
          </cell>
          <cell r="J62">
            <v>18000000</v>
          </cell>
        </row>
        <row r="63">
          <cell r="C63" t="str">
            <v>7. Mè cÇu</v>
          </cell>
          <cell r="D63"/>
          <cell r="E63"/>
          <cell r="F63"/>
          <cell r="G63"/>
          <cell r="H63"/>
          <cell r="I63">
            <v>0</v>
          </cell>
          <cell r="J63">
            <v>951974066.90245414</v>
          </cell>
        </row>
        <row r="64">
          <cell r="C64" t="str">
            <v>Bª t«ng M300</v>
          </cell>
          <cell r="D64" t="str">
            <v>m3</v>
          </cell>
          <cell r="E64">
            <v>301.68</v>
          </cell>
          <cell r="F64">
            <v>563323.6672165714</v>
          </cell>
          <cell r="G64">
            <v>83931.68</v>
          </cell>
          <cell r="H64">
            <v>50524.219980000002</v>
          </cell>
          <cell r="I64">
            <v>1211661.7359944407</v>
          </cell>
          <cell r="J64">
            <v>365534112.51480287</v>
          </cell>
        </row>
        <row r="65">
          <cell r="C65" t="str">
            <v>Bª t«ng M250</v>
          </cell>
          <cell r="D65" t="str">
            <v>m3</v>
          </cell>
          <cell r="E65">
            <v>61.725000000000001</v>
          </cell>
          <cell r="F65">
            <v>467896.36724971433</v>
          </cell>
          <cell r="G65">
            <v>44651.040000000001</v>
          </cell>
          <cell r="H65">
            <v>50524.219980000002</v>
          </cell>
          <cell r="I65">
            <v>913830.47055423819</v>
          </cell>
          <cell r="J65">
            <v>56406185.79496035</v>
          </cell>
        </row>
        <row r="66">
          <cell r="C66" t="str">
            <v>Bª t«ng lãt mãng M100 ®¸ 4x6</v>
          </cell>
          <cell r="D66" t="str">
            <v>m3</v>
          </cell>
          <cell r="E66">
            <v>9</v>
          </cell>
          <cell r="F66">
            <v>261846.0050055357</v>
          </cell>
          <cell r="G66">
            <v>22898.699999999997</v>
          </cell>
          <cell r="H66">
            <v>12040.565000000001</v>
          </cell>
          <cell r="I66">
            <v>476409.41943829454</v>
          </cell>
          <cell r="J66">
            <v>4287684.7749446509</v>
          </cell>
        </row>
        <row r="67">
          <cell r="C67" t="str">
            <v>Cèt thÐp c¸c lo¹i</v>
          </cell>
          <cell r="D67" t="str">
            <v>TÊn</v>
          </cell>
          <cell r="E67">
            <v>25.437999999999999</v>
          </cell>
          <cell r="F67">
            <v>4932735.3371428577</v>
          </cell>
          <cell r="G67">
            <v>179831.68000000002</v>
          </cell>
          <cell r="H67">
            <v>210581.53</v>
          </cell>
          <cell r="I67">
            <v>7224454.8297665929</v>
          </cell>
          <cell r="J67">
            <v>183775681.95960259</v>
          </cell>
        </row>
        <row r="68">
          <cell r="C68" t="str">
            <v>§¸ héc x©y tø nãn M100</v>
          </cell>
          <cell r="D68" t="str">
            <v>m3</v>
          </cell>
          <cell r="E68">
            <v>16.96</v>
          </cell>
          <cell r="F68">
            <v>278810.8254982286</v>
          </cell>
          <cell r="G68">
            <v>35358.619999999995</v>
          </cell>
          <cell r="H68">
            <v>0</v>
          </cell>
          <cell r="I68">
            <v>488783.70716064883</v>
          </cell>
          <cell r="J68">
            <v>8289771.6734446045</v>
          </cell>
        </row>
        <row r="69">
          <cell r="C69" t="str">
            <v>§¸ héc x©y taluy v÷a M100</v>
          </cell>
          <cell r="D69" t="str">
            <v>m3</v>
          </cell>
          <cell r="E69">
            <v>45</v>
          </cell>
          <cell r="F69">
            <v>248531.96105274287</v>
          </cell>
          <cell r="G69">
            <v>31998.09</v>
          </cell>
          <cell r="H69">
            <v>0</v>
          </cell>
          <cell r="I69">
            <v>437566.59880956577</v>
          </cell>
          <cell r="J69">
            <v>19690496.94643046</v>
          </cell>
        </row>
        <row r="70">
          <cell r="C70" t="str">
            <v>§¸ héc x©y mãng, ch©n khay M100</v>
          </cell>
          <cell r="D70" t="str">
            <v>m3</v>
          </cell>
          <cell r="E70">
            <v>48.84</v>
          </cell>
          <cell r="F70">
            <v>248531.96105274287</v>
          </cell>
          <cell r="G70">
            <v>27907.01</v>
          </cell>
          <cell r="H70">
            <v>0</v>
          </cell>
          <cell r="I70">
            <v>421653.28258626495</v>
          </cell>
          <cell r="J70">
            <v>20593546.32151318</v>
          </cell>
        </row>
        <row r="71">
          <cell r="C71" t="str">
            <v xml:space="preserve">D¨m s¹n ®Öm </v>
          </cell>
          <cell r="D71" t="str">
            <v>m3</v>
          </cell>
          <cell r="E71">
            <v>38.79</v>
          </cell>
          <cell r="F71">
            <v>135855.41509523807</v>
          </cell>
          <cell r="G71">
            <v>30115.26</v>
          </cell>
          <cell r="H71">
            <v>0</v>
          </cell>
          <cell r="I71">
            <v>288292.40124649595</v>
          </cell>
          <cell r="J71">
            <v>11182862.244351577</v>
          </cell>
        </row>
        <row r="72">
          <cell r="C72" t="str">
            <v xml:space="preserve">§µo mãng ®Êt cÊp 3 </v>
          </cell>
          <cell r="D72" t="str">
            <v>m3</v>
          </cell>
          <cell r="E72">
            <v>3153.9</v>
          </cell>
          <cell r="F72">
            <v>0</v>
          </cell>
          <cell r="G72">
            <v>5890.0582800000002</v>
          </cell>
          <cell r="H72">
            <v>2404.6233119999997</v>
          </cell>
          <cell r="I72">
            <v>26458.435658106639</v>
          </cell>
          <cell r="J72">
            <v>83447260.222102523</v>
          </cell>
        </row>
        <row r="73">
          <cell r="C73" t="str">
            <v>§¾p ®Êt cÊp 3</v>
          </cell>
          <cell r="D73" t="str">
            <v>m3</v>
          </cell>
          <cell r="E73">
            <v>3394.34</v>
          </cell>
          <cell r="F73">
            <v>0</v>
          </cell>
          <cell r="G73">
            <v>9298.26</v>
          </cell>
          <cell r="H73">
            <v>0</v>
          </cell>
          <cell r="I73">
            <v>36167.992732107356</v>
          </cell>
          <cell r="J73">
            <v>122766464.45030129</v>
          </cell>
        </row>
        <row r="74">
          <cell r="C74" t="str">
            <v>Thi c«ng mè</v>
          </cell>
          <cell r="D74" t="str">
            <v>TB</v>
          </cell>
          <cell r="E74"/>
          <cell r="F74"/>
          <cell r="G74"/>
          <cell r="H74"/>
          <cell r="I74"/>
          <cell r="J74">
            <v>76000000</v>
          </cell>
        </row>
        <row r="75">
          <cell r="C75" t="str">
            <v>9. Ph¸ dì cÇu cò</v>
          </cell>
          <cell r="D75"/>
          <cell r="E75"/>
          <cell r="F75"/>
          <cell r="G75"/>
          <cell r="H75"/>
          <cell r="I75"/>
          <cell r="J75">
            <v>16750583.989735419</v>
          </cell>
        </row>
        <row r="76">
          <cell r="C76" t="str">
            <v>§Ëp bá bª t«ng cÇu cò</v>
          </cell>
          <cell r="D76" t="str">
            <v>m3</v>
          </cell>
          <cell r="E76">
            <v>31.08</v>
          </cell>
          <cell r="F76">
            <v>0</v>
          </cell>
          <cell r="G76">
            <v>68671.7</v>
          </cell>
          <cell r="H76">
            <v>0</v>
          </cell>
          <cell r="I76">
            <v>267116.37946255063</v>
          </cell>
          <cell r="J76">
            <v>8301977.0736960731</v>
          </cell>
        </row>
        <row r="77">
          <cell r="C77" t="str">
            <v>§Ëp bá ®¸ héc x©y cò</v>
          </cell>
          <cell r="D77" t="str">
            <v>m3</v>
          </cell>
          <cell r="E77">
            <v>97.8</v>
          </cell>
          <cell r="F77">
            <v>0</v>
          </cell>
          <cell r="G77">
            <v>22208.720000000001</v>
          </cell>
          <cell r="H77">
            <v>0</v>
          </cell>
          <cell r="I77">
            <v>86386.573783633401</v>
          </cell>
          <cell r="J77">
            <v>8448606.9160393458</v>
          </cell>
        </row>
        <row r="78">
          <cell r="C78" t="str">
            <v>Th¸o dì thÐp cÇu cò</v>
          </cell>
          <cell r="D78" t="str">
            <v>TÊn</v>
          </cell>
          <cell r="E78"/>
          <cell r="F78">
            <v>215999.99999999997</v>
          </cell>
          <cell r="G78">
            <v>218652</v>
          </cell>
          <cell r="H78">
            <v>543277.45000000007</v>
          </cell>
          <cell r="I78">
            <v>1924115.5741105948</v>
          </cell>
          <cell r="J78">
            <v>0</v>
          </cell>
        </row>
        <row r="79">
          <cell r="C79" t="str">
            <v>10. H¹ng môc kh¸c</v>
          </cell>
          <cell r="D79" t="str">
            <v>TB</v>
          </cell>
          <cell r="E79"/>
          <cell r="F79"/>
          <cell r="G79"/>
          <cell r="H79"/>
          <cell r="I79">
            <v>0</v>
          </cell>
          <cell r="J79">
            <v>73000000</v>
          </cell>
        </row>
        <row r="80">
          <cell r="C80" t="str">
            <v>§¾p ®Êt ®ª quai</v>
          </cell>
          <cell r="D80" t="str">
            <v>m3</v>
          </cell>
          <cell r="E80">
            <v>132</v>
          </cell>
          <cell r="F80">
            <v>0</v>
          </cell>
          <cell r="G80">
            <v>29528.04</v>
          </cell>
          <cell r="H80">
            <v>0</v>
          </cell>
          <cell r="I80">
            <v>137828.35964320746</v>
          </cell>
          <cell r="J80">
            <v>18193343.472903386</v>
          </cell>
        </row>
        <row r="81">
          <cell r="C81" t="str">
            <v>M¸y b¬m n­íc</v>
          </cell>
          <cell r="D81" t="str">
            <v>Ca</v>
          </cell>
          <cell r="E81">
            <v>62</v>
          </cell>
          <cell r="F81">
            <v>0</v>
          </cell>
          <cell r="G81">
            <v>0</v>
          </cell>
          <cell r="H81">
            <v>466499</v>
          </cell>
          <cell r="I81">
            <v>625657.55711489427</v>
          </cell>
          <cell r="J81">
            <v>38790768.541123442</v>
          </cell>
        </row>
        <row r="82">
          <cell r="C82" t="str">
            <v>Mua vµ l¾p ®Æt biÓn b¸o ®­êng bé</v>
          </cell>
          <cell r="D82" t="str">
            <v>Bé</v>
          </cell>
          <cell r="E82">
            <v>4</v>
          </cell>
          <cell r="F82">
            <v>594310.03418620001</v>
          </cell>
          <cell r="G82">
            <v>9170.9856</v>
          </cell>
          <cell r="H82">
            <v>2246.2963200000004</v>
          </cell>
          <cell r="I82">
            <v>860000</v>
          </cell>
          <cell r="J82">
            <v>3440000</v>
          </cell>
        </row>
        <row r="83">
          <cell r="C83" t="str">
            <v>cÇu khe chÑt km399+767.62</v>
          </cell>
          <cell r="D83"/>
          <cell r="E83"/>
          <cell r="F83"/>
          <cell r="G83"/>
          <cell r="H83"/>
          <cell r="I83"/>
          <cell r="J83">
            <v>1734440155.4768608</v>
          </cell>
        </row>
        <row r="84">
          <cell r="C84" t="str">
            <v>1. DÇm BTCT th­êng L=12m</v>
          </cell>
          <cell r="D84"/>
          <cell r="E84"/>
          <cell r="F84"/>
          <cell r="G84"/>
          <cell r="H84"/>
          <cell r="I84"/>
          <cell r="J84">
            <v>271000000</v>
          </cell>
        </row>
        <row r="85">
          <cell r="C85" t="str">
            <v>DÇm BTCT th­êng L=12m</v>
          </cell>
          <cell r="D85" t="str">
            <v>DÇm</v>
          </cell>
          <cell r="E85">
            <v>5</v>
          </cell>
          <cell r="F85" t="e">
            <v>#N/A</v>
          </cell>
          <cell r="G85" t="e">
            <v>#N/A</v>
          </cell>
          <cell r="H85" t="e">
            <v>#N/A</v>
          </cell>
          <cell r="I85">
            <v>35000000</v>
          </cell>
          <cell r="J85">
            <v>175000000</v>
          </cell>
        </row>
        <row r="86">
          <cell r="C86" t="str">
            <v>Lao l¾p dÇm BTCT L=12m</v>
          </cell>
          <cell r="D86" t="str">
            <v>DÇm</v>
          </cell>
          <cell r="E86">
            <v>5</v>
          </cell>
          <cell r="F86" t="e">
            <v>#N/A</v>
          </cell>
          <cell r="G86" t="e">
            <v>#N/A</v>
          </cell>
          <cell r="H86" t="e">
            <v>#N/A</v>
          </cell>
          <cell r="I86">
            <v>15000000</v>
          </cell>
          <cell r="J86">
            <v>75000000</v>
          </cell>
        </row>
        <row r="87">
          <cell r="C87" t="str">
            <v>Mua vµ l¾p ®Æt gèi cÇu b»ng cao su</v>
          </cell>
          <cell r="D87" t="str">
            <v>Gèi</v>
          </cell>
          <cell r="E87">
            <v>10</v>
          </cell>
          <cell r="F87">
            <v>1581785.4</v>
          </cell>
          <cell r="G87">
            <v>30683.100000000002</v>
          </cell>
          <cell r="H87">
            <v>0</v>
          </cell>
          <cell r="I87">
            <v>2100000</v>
          </cell>
          <cell r="J87">
            <v>21000000</v>
          </cell>
        </row>
        <row r="88">
          <cell r="C88" t="str">
            <v>2. Líp phñ mÆt cÇu</v>
          </cell>
          <cell r="D88"/>
          <cell r="E88"/>
          <cell r="F88"/>
          <cell r="G88"/>
          <cell r="H88"/>
          <cell r="I88">
            <v>0</v>
          </cell>
          <cell r="J88">
            <v>21604765.15342696</v>
          </cell>
        </row>
        <row r="89">
          <cell r="C89" t="str">
            <v>Bª t«ng t¹o dèc M300</v>
          </cell>
          <cell r="D89" t="str">
            <v>m3</v>
          </cell>
          <cell r="E89">
            <v>9.6</v>
          </cell>
          <cell r="F89">
            <v>574369.22931885719</v>
          </cell>
          <cell r="G89">
            <v>40910.799999999996</v>
          </cell>
          <cell r="H89">
            <v>12642.59325</v>
          </cell>
          <cell r="I89">
            <v>983321.19550532626</v>
          </cell>
          <cell r="J89">
            <v>9439883.4768511318</v>
          </cell>
        </row>
        <row r="90">
          <cell r="C90" t="str">
            <v>BTN h¹t mÞn dµy 5cm</v>
          </cell>
          <cell r="D90" t="str">
            <v>m2</v>
          </cell>
          <cell r="E90">
            <v>96</v>
          </cell>
          <cell r="F90">
            <v>42468.434871299731</v>
          </cell>
          <cell r="G90">
            <v>329.74254000000002</v>
          </cell>
          <cell r="H90">
            <v>2021.9958464000001</v>
          </cell>
          <cell r="I90">
            <v>57176.14270663201</v>
          </cell>
          <cell r="J90">
            <v>5488909.6998366732</v>
          </cell>
        </row>
        <row r="91">
          <cell r="C91" t="str">
            <v>Cèt thÐp c¸c lo¹i</v>
          </cell>
          <cell r="D91" t="str">
            <v>TÊn</v>
          </cell>
          <cell r="E91">
            <v>0.96</v>
          </cell>
          <cell r="F91">
            <v>4911215.3371428577</v>
          </cell>
          <cell r="G91">
            <v>159406.01</v>
          </cell>
          <cell r="H91">
            <v>99583.053999999989</v>
          </cell>
          <cell r="I91">
            <v>6954137.4757699519</v>
          </cell>
          <cell r="J91">
            <v>6675971.9767391533</v>
          </cell>
        </row>
        <row r="92">
          <cell r="C92" t="str">
            <v>3. Lan can tay vÞn b»ng BTCT</v>
          </cell>
          <cell r="D92" t="str">
            <v>md</v>
          </cell>
          <cell r="E92">
            <v>43.36</v>
          </cell>
          <cell r="F92"/>
          <cell r="G92"/>
          <cell r="H92"/>
          <cell r="I92">
            <v>450000</v>
          </cell>
          <cell r="J92">
            <v>19512000</v>
          </cell>
        </row>
        <row r="93">
          <cell r="C93" t="str">
            <v>4. B¶n dÉn KT(300x220x20)cm</v>
          </cell>
          <cell r="D93" t="str">
            <v>b¶n</v>
          </cell>
          <cell r="E93">
            <v>8</v>
          </cell>
          <cell r="F93"/>
          <cell r="G93"/>
          <cell r="H93"/>
          <cell r="I93">
            <v>2200000</v>
          </cell>
          <cell r="J93">
            <v>17600000</v>
          </cell>
        </row>
        <row r="94">
          <cell r="C94" t="str">
            <v>5. Khe co d·n cao su</v>
          </cell>
          <cell r="D94" t="str">
            <v>md</v>
          </cell>
          <cell r="E94">
            <v>16</v>
          </cell>
          <cell r="F94"/>
          <cell r="G94"/>
          <cell r="H94"/>
          <cell r="I94">
            <v>2500000</v>
          </cell>
          <cell r="J94">
            <v>40000000</v>
          </cell>
        </row>
        <row r="95">
          <cell r="C95" t="str">
            <v>6. T­êng hé lan mÒm</v>
          </cell>
          <cell r="D95" t="str">
            <v>md</v>
          </cell>
          <cell r="E95">
            <v>40</v>
          </cell>
          <cell r="F95"/>
          <cell r="G95"/>
          <cell r="H95"/>
          <cell r="I95">
            <v>450000</v>
          </cell>
          <cell r="J95">
            <v>18000000</v>
          </cell>
        </row>
        <row r="96">
          <cell r="C96" t="str">
            <v>7. Mè cÇu</v>
          </cell>
          <cell r="D96"/>
          <cell r="E96"/>
          <cell r="F96"/>
          <cell r="G96"/>
          <cell r="H96"/>
          <cell r="I96">
            <v>0</v>
          </cell>
          <cell r="J96">
            <v>1028767758.4093841</v>
          </cell>
        </row>
        <row r="97">
          <cell r="C97" t="str">
            <v>Bª t«ng M300</v>
          </cell>
          <cell r="D97" t="str">
            <v>m3</v>
          </cell>
          <cell r="E97">
            <v>299.88</v>
          </cell>
          <cell r="F97">
            <v>563323.6672165714</v>
          </cell>
          <cell r="G97">
            <v>83931.68</v>
          </cell>
          <cell r="H97">
            <v>50524.219980000002</v>
          </cell>
          <cell r="I97">
            <v>1211661.7359944407</v>
          </cell>
          <cell r="J97">
            <v>363353121.39001286</v>
          </cell>
        </row>
        <row r="98">
          <cell r="C98" t="str">
            <v>Bª t«ng M250</v>
          </cell>
          <cell r="D98" t="str">
            <v>m3</v>
          </cell>
          <cell r="E98">
            <v>60.77</v>
          </cell>
          <cell r="F98">
            <v>467896.36724971433</v>
          </cell>
          <cell r="G98">
            <v>44651.040000000001</v>
          </cell>
          <cell r="H98">
            <v>50524.219980000002</v>
          </cell>
          <cell r="I98">
            <v>913830.47055423819</v>
          </cell>
          <cell r="J98">
            <v>55533477.695581056</v>
          </cell>
        </row>
        <row r="99">
          <cell r="C99" t="str">
            <v>Bª t«ng lãt mãng M100 ®¸ 4x6</v>
          </cell>
          <cell r="D99" t="str">
            <v>m3</v>
          </cell>
          <cell r="E99">
            <v>9</v>
          </cell>
          <cell r="F99">
            <v>261846.0050055357</v>
          </cell>
          <cell r="G99">
            <v>22898.699999999997</v>
          </cell>
          <cell r="H99">
            <v>12040.565000000001</v>
          </cell>
          <cell r="I99">
            <v>476409.41943829454</v>
          </cell>
          <cell r="J99">
            <v>4287684.7749446509</v>
          </cell>
        </row>
        <row r="100">
          <cell r="C100" t="str">
            <v>Cèt thÐp c¸c lo¹i</v>
          </cell>
          <cell r="D100" t="str">
            <v>TÊn</v>
          </cell>
          <cell r="E100">
            <v>25.245000000000001</v>
          </cell>
          <cell r="F100">
            <v>4932735.3371428577</v>
          </cell>
          <cell r="G100">
            <v>179831.68000000002</v>
          </cell>
          <cell r="H100">
            <v>210581.53</v>
          </cell>
          <cell r="I100">
            <v>7224454.8297665929</v>
          </cell>
          <cell r="J100">
            <v>182381362.17745766</v>
          </cell>
        </row>
        <row r="101">
          <cell r="C101" t="str">
            <v>§¸ héc x©y tø nãn M100</v>
          </cell>
          <cell r="D101" t="str">
            <v>m3</v>
          </cell>
          <cell r="E101">
            <v>18.84</v>
          </cell>
          <cell r="F101">
            <v>278810.8254982286</v>
          </cell>
          <cell r="G101">
            <v>35358.619999999995</v>
          </cell>
          <cell r="H101">
            <v>0</v>
          </cell>
          <cell r="I101">
            <v>488783.70716064883</v>
          </cell>
          <cell r="J101">
            <v>9208685.0429066233</v>
          </cell>
        </row>
        <row r="102">
          <cell r="C102" t="str">
            <v>§¸ héc x©y taluy v÷a M100</v>
          </cell>
          <cell r="D102" t="str">
            <v>m3</v>
          </cell>
          <cell r="E102">
            <v>45</v>
          </cell>
          <cell r="F102">
            <v>248531.96105274287</v>
          </cell>
          <cell r="G102">
            <v>31998.09</v>
          </cell>
          <cell r="H102">
            <v>0</v>
          </cell>
          <cell r="I102">
            <v>437566.59880956577</v>
          </cell>
          <cell r="J102">
            <v>19690496.94643046</v>
          </cell>
        </row>
        <row r="103">
          <cell r="C103" t="str">
            <v>§¸ héc x©y mãng, ch©n khay M100</v>
          </cell>
          <cell r="D103" t="str">
            <v>m3</v>
          </cell>
          <cell r="E103">
            <v>51.2</v>
          </cell>
          <cell r="F103">
            <v>248531.96105274287</v>
          </cell>
          <cell r="G103">
            <v>27907.01</v>
          </cell>
          <cell r="H103">
            <v>0</v>
          </cell>
          <cell r="I103">
            <v>421653.28258626495</v>
          </cell>
          <cell r="J103">
            <v>21588648.068416767</v>
          </cell>
        </row>
        <row r="104">
          <cell r="C104" t="str">
            <v xml:space="preserve">D¨m s¹n ®Öm </v>
          </cell>
          <cell r="D104" t="str">
            <v>m3</v>
          </cell>
          <cell r="E104">
            <v>42.2</v>
          </cell>
          <cell r="F104">
            <v>135855.41509523807</v>
          </cell>
          <cell r="G104">
            <v>30115.26</v>
          </cell>
          <cell r="H104">
            <v>0</v>
          </cell>
          <cell r="I104">
            <v>288292.40124649595</v>
          </cell>
          <cell r="J104">
            <v>12165939.33260213</v>
          </cell>
        </row>
        <row r="105">
          <cell r="C105" t="str">
            <v xml:space="preserve">§µo mãng ®Êt cÊp 3 </v>
          </cell>
          <cell r="D105" t="str">
            <v>m3</v>
          </cell>
          <cell r="E105">
            <v>4314.8999999999996</v>
          </cell>
          <cell r="F105">
            <v>0</v>
          </cell>
          <cell r="G105">
            <v>5890.0582800000002</v>
          </cell>
          <cell r="H105">
            <v>2404.6233119999997</v>
          </cell>
          <cell r="I105">
            <v>26458.435658106639</v>
          </cell>
          <cell r="J105">
            <v>114165504.02116433</v>
          </cell>
        </row>
        <row r="106">
          <cell r="C106" t="str">
            <v>§¾p ®Êt cÊp 3</v>
          </cell>
          <cell r="D106" t="str">
            <v>m3</v>
          </cell>
          <cell r="E106">
            <v>4711.1499999999996</v>
          </cell>
          <cell r="F106">
            <v>0</v>
          </cell>
          <cell r="G106">
            <v>9298.26</v>
          </cell>
          <cell r="H106">
            <v>0</v>
          </cell>
          <cell r="I106">
            <v>36167.992732107356</v>
          </cell>
          <cell r="J106">
            <v>170392838.95986757</v>
          </cell>
        </row>
        <row r="107">
          <cell r="C107" t="str">
            <v>Thi c«ng mè</v>
          </cell>
          <cell r="D107" t="str">
            <v>TB</v>
          </cell>
          <cell r="E107"/>
          <cell r="F107"/>
          <cell r="G107"/>
          <cell r="H107"/>
          <cell r="I107"/>
          <cell r="J107">
            <v>76000000</v>
          </cell>
        </row>
        <row r="108">
          <cell r="C108" t="str">
            <v>9. H¹ng môc kh¸c</v>
          </cell>
          <cell r="D108" t="str">
            <v>TB</v>
          </cell>
          <cell r="E108"/>
          <cell r="F108"/>
          <cell r="G108"/>
          <cell r="H108"/>
          <cell r="I108">
            <v>0</v>
          </cell>
          <cell r="J108">
            <v>55000000</v>
          </cell>
        </row>
        <row r="109">
          <cell r="C109" t="str">
            <v>§¾p ®Êt ®ª quai</v>
          </cell>
          <cell r="D109" t="str">
            <v>m3</v>
          </cell>
          <cell r="E109">
            <v>145</v>
          </cell>
          <cell r="F109">
            <v>0</v>
          </cell>
          <cell r="G109">
            <v>29528.04</v>
          </cell>
          <cell r="H109">
            <v>0</v>
          </cell>
          <cell r="I109">
            <v>137828.35964320746</v>
          </cell>
          <cell r="J109">
            <v>19985112.148265082</v>
          </cell>
        </row>
        <row r="110">
          <cell r="C110" t="str">
            <v>M¸y b¬m n­íc</v>
          </cell>
          <cell r="D110" t="str">
            <v>Ca</v>
          </cell>
          <cell r="E110">
            <v>50</v>
          </cell>
          <cell r="F110">
            <v>0</v>
          </cell>
          <cell r="G110">
            <v>0</v>
          </cell>
          <cell r="H110">
            <v>466499</v>
          </cell>
          <cell r="I110">
            <v>625657.55711489427</v>
          </cell>
          <cell r="J110">
            <v>31282877.855744712</v>
          </cell>
        </row>
        <row r="111">
          <cell r="C111" t="str">
            <v>Mua vµ l¾p ®Æt biÓn b¸o ®­êng bé</v>
          </cell>
          <cell r="D111" t="str">
            <v>Bé</v>
          </cell>
          <cell r="E111">
            <v>4</v>
          </cell>
          <cell r="F111">
            <v>594310.03418620001</v>
          </cell>
          <cell r="G111">
            <v>9170.9856</v>
          </cell>
          <cell r="H111">
            <v>2246.2963200000004</v>
          </cell>
          <cell r="I111">
            <v>860000</v>
          </cell>
          <cell r="J111">
            <v>3440000</v>
          </cell>
        </row>
        <row r="112">
          <cell r="C112" t="str">
            <v>10. Ph¸ dì cÇu cò</v>
          </cell>
          <cell r="D112"/>
          <cell r="E112"/>
          <cell r="F112"/>
          <cell r="G112"/>
          <cell r="H112"/>
          <cell r="I112"/>
          <cell r="J112">
            <v>6037330.3086492335</v>
          </cell>
        </row>
        <row r="113">
          <cell r="C113" t="str">
            <v>§Ëp bá bª t«ng cÇu cò</v>
          </cell>
          <cell r="D113" t="str">
            <v>m3</v>
          </cell>
          <cell r="E113">
            <v>17.103999999999999</v>
          </cell>
          <cell r="F113">
            <v>0</v>
          </cell>
          <cell r="G113">
            <v>68671.7</v>
          </cell>
          <cell r="H113">
            <v>0</v>
          </cell>
          <cell r="I113">
            <v>267116.37946255063</v>
          </cell>
          <cell r="J113">
            <v>4568758.5543274656</v>
          </cell>
        </row>
        <row r="114">
          <cell r="C114" t="str">
            <v>§Ëp bá ®¸ héc x©y cò</v>
          </cell>
          <cell r="D114" t="str">
            <v>m3</v>
          </cell>
          <cell r="E114">
            <v>17</v>
          </cell>
          <cell r="F114">
            <v>0</v>
          </cell>
          <cell r="G114">
            <v>22208.720000000001</v>
          </cell>
          <cell r="H114">
            <v>0</v>
          </cell>
          <cell r="I114">
            <v>86386.573783633401</v>
          </cell>
          <cell r="J114">
            <v>1468571.7543217677</v>
          </cell>
        </row>
        <row r="115">
          <cell r="C115" t="str">
            <v>11. TuyÕn tr¸nh</v>
          </cell>
          <cell r="D115"/>
          <cell r="E115"/>
          <cell r="F115"/>
          <cell r="G115"/>
          <cell r="H115"/>
          <cell r="I115">
            <v>0</v>
          </cell>
          <cell r="J115">
            <v>256918301.60540026</v>
          </cell>
        </row>
        <row r="116">
          <cell r="C116" t="str">
            <v>DÇm I500 lµm cÇu t¹m</v>
          </cell>
          <cell r="D116" t="str">
            <v>TÊn</v>
          </cell>
          <cell r="E116">
            <v>7.5359999999999996</v>
          </cell>
          <cell r="F116">
            <v>999886.30761904758</v>
          </cell>
          <cell r="G116">
            <v>346912.49600000004</v>
          </cell>
          <cell r="H116">
            <v>446151.53</v>
          </cell>
          <cell r="I116">
            <v>3623924.8854130441</v>
          </cell>
          <cell r="J116">
            <v>27309897.936472699</v>
          </cell>
        </row>
        <row r="117">
          <cell r="C117" t="str">
            <v>L¾p dùng vµ th¸o dì cÇu t¹m</v>
          </cell>
          <cell r="D117" t="str">
            <v>TÊn</v>
          </cell>
          <cell r="E117">
            <v>7.5359999999999996</v>
          </cell>
          <cell r="F117">
            <v>278999.99999999994</v>
          </cell>
          <cell r="G117">
            <v>218652</v>
          </cell>
          <cell r="H117">
            <v>543277.45000000007</v>
          </cell>
          <cell r="I117">
            <v>2200391.9957527202</v>
          </cell>
          <cell r="J117">
            <v>16582154.079992497</v>
          </cell>
        </row>
        <row r="118">
          <cell r="C118" t="str">
            <v>L¾p ®Æt vµ th¸o dì rä ®¸</v>
          </cell>
          <cell r="D118" t="str">
            <v>Rä</v>
          </cell>
          <cell r="E118">
            <v>64</v>
          </cell>
          <cell r="F118">
            <v>167311.23357142857</v>
          </cell>
          <cell r="G118">
            <v>63119.520000000004</v>
          </cell>
          <cell r="H118">
            <v>0</v>
          </cell>
          <cell r="I118">
            <v>498735.7040999615</v>
          </cell>
          <cell r="J118">
            <v>31919085.062397536</v>
          </cell>
        </row>
        <row r="119">
          <cell r="C119" t="str">
            <v xml:space="preserve">§¾p ®Êt nÒn ®­êng </v>
          </cell>
          <cell r="D119" t="str">
            <v>m3</v>
          </cell>
          <cell r="E119">
            <v>2145</v>
          </cell>
          <cell r="F119">
            <v>5714.2857142857138</v>
          </cell>
          <cell r="G119">
            <v>6287.7246742857133</v>
          </cell>
          <cell r="H119">
            <v>16215.547368</v>
          </cell>
          <cell r="I119">
            <v>60797.097711059716</v>
          </cell>
          <cell r="J119">
            <v>130409774.59022309</v>
          </cell>
        </row>
        <row r="120">
          <cell r="C120" t="str">
            <v>Mãng cÊp phèi ®¸ d¨m lo¹i 1</v>
          </cell>
          <cell r="D120" t="str">
            <v>m3</v>
          </cell>
          <cell r="E120">
            <v>198</v>
          </cell>
          <cell r="F120">
            <v>211603.89028571427</v>
          </cell>
          <cell r="G120">
            <v>675.13600000000008</v>
          </cell>
          <cell r="H120">
            <v>7602.8820839999989</v>
          </cell>
          <cell r="I120">
            <v>256047.42392078004</v>
          </cell>
          <cell r="J120">
            <v>50697389.936314449</v>
          </cell>
        </row>
        <row r="121">
          <cell r="C121" t="str">
            <v>cÇu b¸nh r¸n km400+68.4</v>
          </cell>
          <cell r="D121"/>
          <cell r="E121"/>
          <cell r="F121"/>
          <cell r="G121"/>
          <cell r="H121"/>
          <cell r="I121"/>
          <cell r="J121">
            <v>1806954333.0773902</v>
          </cell>
        </row>
        <row r="122">
          <cell r="C122" t="str">
            <v>1. DÇm BTCT th­êng L=15m</v>
          </cell>
          <cell r="D122"/>
          <cell r="E122"/>
          <cell r="F122"/>
          <cell r="G122"/>
          <cell r="H122"/>
          <cell r="I122"/>
          <cell r="J122">
            <v>321000000</v>
          </cell>
        </row>
        <row r="123">
          <cell r="C123" t="str">
            <v>DÇm BTCT th­êng L=15m</v>
          </cell>
          <cell r="D123" t="str">
            <v>DÇm</v>
          </cell>
          <cell r="E123">
            <v>5</v>
          </cell>
          <cell r="F123" t="e">
            <v>#N/A</v>
          </cell>
          <cell r="G123" t="e">
            <v>#N/A</v>
          </cell>
          <cell r="H123" t="e">
            <v>#N/A</v>
          </cell>
          <cell r="I123">
            <v>42000000</v>
          </cell>
          <cell r="J123">
            <v>210000000</v>
          </cell>
        </row>
        <row r="124">
          <cell r="C124" t="str">
            <v>Lao l¾p dÇm BTCT L=15m</v>
          </cell>
          <cell r="D124" t="str">
            <v>DÇm</v>
          </cell>
          <cell r="E124">
            <v>5</v>
          </cell>
          <cell r="F124" t="e">
            <v>#N/A</v>
          </cell>
          <cell r="G124" t="e">
            <v>#N/A</v>
          </cell>
          <cell r="H124" t="e">
            <v>#N/A</v>
          </cell>
          <cell r="I124">
            <v>18000000</v>
          </cell>
          <cell r="J124">
            <v>90000000</v>
          </cell>
        </row>
        <row r="125">
          <cell r="C125" t="str">
            <v>Mua vµ l¾p ®Æt gèi cÇu b»ng cao su</v>
          </cell>
          <cell r="D125" t="str">
            <v>Gèi</v>
          </cell>
          <cell r="E125">
            <v>10</v>
          </cell>
          <cell r="F125">
            <v>1581785.4</v>
          </cell>
          <cell r="G125">
            <v>30683.100000000002</v>
          </cell>
          <cell r="H125">
            <v>0</v>
          </cell>
          <cell r="I125">
            <v>2100000</v>
          </cell>
          <cell r="J125">
            <v>21000000</v>
          </cell>
        </row>
        <row r="126">
          <cell r="C126" t="str">
            <v>2. Líp phñ mÆt cÇu</v>
          </cell>
          <cell r="D126"/>
          <cell r="E126"/>
          <cell r="F126"/>
          <cell r="G126"/>
          <cell r="H126"/>
          <cell r="I126">
            <v>0</v>
          </cell>
          <cell r="J126">
            <v>27005956.4417837</v>
          </cell>
        </row>
        <row r="127">
          <cell r="C127" t="str">
            <v>Bª t«ng t¹o dèc M300</v>
          </cell>
          <cell r="D127" t="str">
            <v>m3</v>
          </cell>
          <cell r="E127">
            <v>12</v>
          </cell>
          <cell r="F127">
            <v>574369.22931885719</v>
          </cell>
          <cell r="G127">
            <v>40910.799999999996</v>
          </cell>
          <cell r="H127">
            <v>12642.59325</v>
          </cell>
          <cell r="I127">
            <v>983321.19550532626</v>
          </cell>
          <cell r="J127">
            <v>11799854.346063916</v>
          </cell>
        </row>
        <row r="128">
          <cell r="C128" t="str">
            <v>BTN h¹t mÞn dµy 5cm</v>
          </cell>
          <cell r="D128" t="str">
            <v>m2</v>
          </cell>
          <cell r="E128">
            <v>120</v>
          </cell>
          <cell r="F128">
            <v>42468.434871299731</v>
          </cell>
          <cell r="G128">
            <v>329.74254000000002</v>
          </cell>
          <cell r="H128">
            <v>2021.9958464000001</v>
          </cell>
          <cell r="I128">
            <v>57176.14270663201</v>
          </cell>
          <cell r="J128">
            <v>6861137.1247958411</v>
          </cell>
        </row>
        <row r="129">
          <cell r="C129" t="str">
            <v>Cèt thÐp c¸c lo¹i</v>
          </cell>
          <cell r="D129" t="str">
            <v>TÊn</v>
          </cell>
          <cell r="E129">
            <v>1.2</v>
          </cell>
          <cell r="F129">
            <v>4911215.3371428577</v>
          </cell>
          <cell r="G129">
            <v>159406.01</v>
          </cell>
          <cell r="H129">
            <v>99583.053999999989</v>
          </cell>
          <cell r="I129">
            <v>6954137.4757699519</v>
          </cell>
          <cell r="J129">
            <v>8344964.9709239416</v>
          </cell>
        </row>
        <row r="130">
          <cell r="C130" t="str">
            <v>3. Lan can tay vÞn b»ng BTCT</v>
          </cell>
          <cell r="D130" t="str">
            <v>md</v>
          </cell>
          <cell r="E130">
            <v>56.36</v>
          </cell>
          <cell r="F130"/>
          <cell r="G130"/>
          <cell r="H130"/>
          <cell r="I130">
            <v>450000</v>
          </cell>
          <cell r="J130">
            <v>25362000</v>
          </cell>
        </row>
        <row r="131">
          <cell r="C131" t="str">
            <v>4. B¶n dÉn KT(300x220x20)cm</v>
          </cell>
          <cell r="D131" t="str">
            <v>b¶n</v>
          </cell>
          <cell r="E131">
            <v>8</v>
          </cell>
          <cell r="F131"/>
          <cell r="G131"/>
          <cell r="H131"/>
          <cell r="I131">
            <v>2200000</v>
          </cell>
          <cell r="J131">
            <v>17600000</v>
          </cell>
        </row>
        <row r="132">
          <cell r="C132" t="str">
            <v>5. Khe co d·n cao su</v>
          </cell>
          <cell r="D132" t="str">
            <v>md</v>
          </cell>
          <cell r="E132">
            <v>16</v>
          </cell>
          <cell r="F132"/>
          <cell r="G132"/>
          <cell r="H132"/>
          <cell r="I132">
            <v>2500000</v>
          </cell>
          <cell r="J132">
            <v>40000000</v>
          </cell>
        </row>
        <row r="133">
          <cell r="C133" t="str">
            <v>6. T­êng hé lan mÒm</v>
          </cell>
          <cell r="D133" t="str">
            <v>md</v>
          </cell>
          <cell r="E133">
            <v>40</v>
          </cell>
          <cell r="F133"/>
          <cell r="G133"/>
          <cell r="H133"/>
          <cell r="I133">
            <v>450000</v>
          </cell>
          <cell r="J133">
            <v>18000000</v>
          </cell>
        </row>
        <row r="134">
          <cell r="C134" t="str">
            <v>7. Mè cÇu</v>
          </cell>
          <cell r="D134"/>
          <cell r="E134"/>
          <cell r="F134"/>
          <cell r="G134"/>
          <cell r="H134"/>
          <cell r="I134">
            <v>0</v>
          </cell>
          <cell r="J134">
            <v>876493450.70468807</v>
          </cell>
        </row>
        <row r="135">
          <cell r="C135" t="str">
            <v>Bª t«ng M300</v>
          </cell>
          <cell r="D135" t="str">
            <v>m3</v>
          </cell>
          <cell r="E135">
            <v>248.58</v>
          </cell>
          <cell r="F135">
            <v>563323.6672165714</v>
          </cell>
          <cell r="G135">
            <v>83931.68</v>
          </cell>
          <cell r="H135">
            <v>50524.219980000002</v>
          </cell>
          <cell r="I135">
            <v>1211661.7359944407</v>
          </cell>
          <cell r="J135">
            <v>301194874.33349812</v>
          </cell>
        </row>
        <row r="136">
          <cell r="C136" t="str">
            <v>Bª t«ng M250</v>
          </cell>
          <cell r="D136" t="str">
            <v>m3</v>
          </cell>
          <cell r="E136">
            <v>56.58</v>
          </cell>
          <cell r="F136">
            <v>467896.36724971433</v>
          </cell>
          <cell r="G136">
            <v>44651.040000000001</v>
          </cell>
          <cell r="H136">
            <v>50524.219980000002</v>
          </cell>
          <cell r="I136">
            <v>913830.47055423819</v>
          </cell>
          <cell r="J136">
            <v>51704528.023958795</v>
          </cell>
        </row>
        <row r="137">
          <cell r="C137" t="str">
            <v>Bª t«ng lãt mãng M100 ®¸ 4x6</v>
          </cell>
          <cell r="D137" t="str">
            <v>m3</v>
          </cell>
          <cell r="E137">
            <v>7.2</v>
          </cell>
          <cell r="F137">
            <v>261846.0050055357</v>
          </cell>
          <cell r="G137">
            <v>22898.699999999997</v>
          </cell>
          <cell r="H137">
            <v>12040.565000000001</v>
          </cell>
          <cell r="I137">
            <v>476409.41943829454</v>
          </cell>
          <cell r="J137">
            <v>3430147.8199557206</v>
          </cell>
        </row>
        <row r="138">
          <cell r="C138" t="str">
            <v>Cèt thÐp c¸c lo¹i</v>
          </cell>
          <cell r="D138" t="str">
            <v>TÊn</v>
          </cell>
          <cell r="E138">
            <v>21.361000000000001</v>
          </cell>
          <cell r="F138">
            <v>4932735.3371428577</v>
          </cell>
          <cell r="G138">
            <v>179831.68000000002</v>
          </cell>
          <cell r="H138">
            <v>210581.53</v>
          </cell>
          <cell r="I138">
            <v>7224454.8297665929</v>
          </cell>
          <cell r="J138">
            <v>154321579.61864421</v>
          </cell>
        </row>
        <row r="139">
          <cell r="C139" t="str">
            <v>§¸ héc x©y tø nãn M100</v>
          </cell>
          <cell r="D139" t="str">
            <v>m3</v>
          </cell>
          <cell r="E139">
            <v>52.75</v>
          </cell>
          <cell r="F139">
            <v>278810.8254982286</v>
          </cell>
          <cell r="G139">
            <v>35358.619999999995</v>
          </cell>
          <cell r="H139">
            <v>0</v>
          </cell>
          <cell r="I139">
            <v>488783.70716064883</v>
          </cell>
          <cell r="J139">
            <v>25783340.552724227</v>
          </cell>
        </row>
        <row r="140">
          <cell r="C140" t="str">
            <v>§¸ héc x©y taluy v÷a M100</v>
          </cell>
          <cell r="D140" t="str">
            <v>m3</v>
          </cell>
          <cell r="E140">
            <v>75</v>
          </cell>
          <cell r="F140">
            <v>248531.96105274287</v>
          </cell>
          <cell r="G140">
            <v>31998.09</v>
          </cell>
          <cell r="H140">
            <v>0</v>
          </cell>
          <cell r="I140">
            <v>437566.59880956577</v>
          </cell>
          <cell r="J140">
            <v>32817494.910717431</v>
          </cell>
        </row>
        <row r="141">
          <cell r="C141" t="str">
            <v>§¸ héc x©y mãng, ch©n khay M100</v>
          </cell>
          <cell r="D141" t="str">
            <v>m3</v>
          </cell>
          <cell r="E141">
            <v>62.97</v>
          </cell>
          <cell r="F141">
            <v>248531.96105274287</v>
          </cell>
          <cell r="G141">
            <v>27907.01</v>
          </cell>
          <cell r="H141">
            <v>0</v>
          </cell>
          <cell r="I141">
            <v>421653.28258626495</v>
          </cell>
          <cell r="J141">
            <v>26551507.204457104</v>
          </cell>
        </row>
        <row r="142">
          <cell r="C142" t="str">
            <v xml:space="preserve">D¨m s¹n ®Öm </v>
          </cell>
          <cell r="D142" t="str">
            <v>m3</v>
          </cell>
          <cell r="E142">
            <v>68.55</v>
          </cell>
          <cell r="F142">
            <v>135855.41509523807</v>
          </cell>
          <cell r="G142">
            <v>30115.26</v>
          </cell>
          <cell r="H142">
            <v>0</v>
          </cell>
          <cell r="I142">
            <v>288292.40124649595</v>
          </cell>
          <cell r="J142">
            <v>19762444.105447296</v>
          </cell>
        </row>
        <row r="143">
          <cell r="C143" t="str">
            <v xml:space="preserve">§µo mãng ®Êt cÊp 3 </v>
          </cell>
          <cell r="D143" t="str">
            <v>m3</v>
          </cell>
          <cell r="E143">
            <v>3074.75</v>
          </cell>
          <cell r="F143">
            <v>0</v>
          </cell>
          <cell r="G143">
            <v>5890.0582800000002</v>
          </cell>
          <cell r="H143">
            <v>2404.6233119999997</v>
          </cell>
          <cell r="I143">
            <v>26458.435658106639</v>
          </cell>
          <cell r="J143">
            <v>81353075.039763391</v>
          </cell>
        </row>
        <row r="144">
          <cell r="C144" t="str">
            <v>§¾p ®Êt cÊp 3</v>
          </cell>
          <cell r="D144" t="str">
            <v>m3</v>
          </cell>
          <cell r="E144">
            <v>3195.49</v>
          </cell>
          <cell r="F144">
            <v>0</v>
          </cell>
          <cell r="G144">
            <v>9298.26</v>
          </cell>
          <cell r="H144">
            <v>0</v>
          </cell>
          <cell r="I144">
            <v>36167.992732107356</v>
          </cell>
          <cell r="J144">
            <v>115574459.09552172</v>
          </cell>
        </row>
        <row r="145">
          <cell r="C145" t="str">
            <v>Thi c«ng mè</v>
          </cell>
          <cell r="D145" t="str">
            <v>TB</v>
          </cell>
          <cell r="E145"/>
          <cell r="F145"/>
          <cell r="G145"/>
          <cell r="H145"/>
          <cell r="I145"/>
          <cell r="J145">
            <v>64000000</v>
          </cell>
        </row>
        <row r="146">
          <cell r="C146" t="str">
            <v xml:space="preserve">8. Cäc BTCT (35x35)cm </v>
          </cell>
          <cell r="D146" t="str">
            <v>md</v>
          </cell>
          <cell r="E146">
            <v>480</v>
          </cell>
          <cell r="F146"/>
          <cell r="G146"/>
          <cell r="H146"/>
          <cell r="I146">
            <v>400000</v>
          </cell>
          <cell r="J146">
            <v>192000000</v>
          </cell>
        </row>
        <row r="147">
          <cell r="C147" t="str">
            <v>9. Ph¸ dì cÇu cò</v>
          </cell>
          <cell r="D147"/>
          <cell r="E147"/>
          <cell r="F147"/>
          <cell r="G147"/>
          <cell r="H147"/>
          <cell r="I147"/>
          <cell r="J147">
            <v>27858183.286820337</v>
          </cell>
        </row>
        <row r="148">
          <cell r="C148" t="str">
            <v>§Ëp bá bª t«ng cÇu cò</v>
          </cell>
          <cell r="D148" t="str">
            <v>m3</v>
          </cell>
          <cell r="E148">
            <v>43.22</v>
          </cell>
          <cell r="F148">
            <v>0</v>
          </cell>
          <cell r="G148">
            <v>68671.7</v>
          </cell>
          <cell r="H148">
            <v>0</v>
          </cell>
          <cell r="I148">
            <v>267116.37946255063</v>
          </cell>
          <cell r="J148">
            <v>11544769.920371437</v>
          </cell>
        </row>
        <row r="149">
          <cell r="C149" t="str">
            <v>§Ëp bá ®¸ héc x©y cò</v>
          </cell>
          <cell r="D149" t="str">
            <v>m3</v>
          </cell>
          <cell r="E149">
            <v>188.84200000000001</v>
          </cell>
          <cell r="F149">
            <v>0</v>
          </cell>
          <cell r="G149">
            <v>22208.720000000001</v>
          </cell>
          <cell r="H149">
            <v>0</v>
          </cell>
          <cell r="I149">
            <v>86386.573783633401</v>
          </cell>
          <cell r="J149">
            <v>16313413.3664489</v>
          </cell>
        </row>
        <row r="150">
          <cell r="C150" t="str">
            <v>10. H¹ng môc kh¸c</v>
          </cell>
          <cell r="D150" t="str">
            <v>TB</v>
          </cell>
          <cell r="E150"/>
          <cell r="F150"/>
          <cell r="G150"/>
          <cell r="H150"/>
          <cell r="I150">
            <v>0</v>
          </cell>
          <cell r="J150">
            <v>52000000</v>
          </cell>
        </row>
        <row r="151">
          <cell r="C151" t="str">
            <v>§¾p ®Êt ®ª quai</v>
          </cell>
          <cell r="D151" t="str">
            <v>m3</v>
          </cell>
          <cell r="E151">
            <v>115</v>
          </cell>
          <cell r="F151">
            <v>0</v>
          </cell>
          <cell r="G151">
            <v>29528.04</v>
          </cell>
          <cell r="H151">
            <v>0</v>
          </cell>
          <cell r="I151">
            <v>137828.35964320746</v>
          </cell>
          <cell r="J151">
            <v>15850261.358968858</v>
          </cell>
        </row>
        <row r="152">
          <cell r="C152" t="str">
            <v>M¸y b¬m n­íc</v>
          </cell>
          <cell r="D152" t="str">
            <v>Ca</v>
          </cell>
          <cell r="E152">
            <v>52</v>
          </cell>
          <cell r="F152">
            <v>0</v>
          </cell>
          <cell r="G152">
            <v>0</v>
          </cell>
          <cell r="H152">
            <v>466499</v>
          </cell>
          <cell r="I152">
            <v>625657.55711489427</v>
          </cell>
          <cell r="J152">
            <v>32534192.969974503</v>
          </cell>
        </row>
        <row r="153">
          <cell r="C153" t="str">
            <v>Mua vµ l¾p ®Æt biÓn b¸o ®­êng bé</v>
          </cell>
          <cell r="D153" t="str">
            <v>Bé</v>
          </cell>
          <cell r="E153">
            <v>4</v>
          </cell>
          <cell r="F153">
            <v>594310.03418620001</v>
          </cell>
          <cell r="G153">
            <v>9170.9856</v>
          </cell>
          <cell r="H153">
            <v>2246.2963200000004</v>
          </cell>
          <cell r="I153">
            <v>860000</v>
          </cell>
          <cell r="J153">
            <v>3440000</v>
          </cell>
        </row>
        <row r="154">
          <cell r="C154" t="str">
            <v>11. TuyÕn tr¸nh</v>
          </cell>
          <cell r="D154" t="str">
            <v>Bé</v>
          </cell>
          <cell r="E154">
            <v>4</v>
          </cell>
          <cell r="F154">
            <v>594310.03418620001</v>
          </cell>
          <cell r="G154">
            <v>9170.9856</v>
          </cell>
          <cell r="H154">
            <v>2246.2963200000004</v>
          </cell>
          <cell r="I154">
            <v>0</v>
          </cell>
          <cell r="J154">
            <v>209634742.64409792</v>
          </cell>
        </row>
        <row r="155">
          <cell r="C155" t="str">
            <v>DÇm I500 lµm cÇu t¹m</v>
          </cell>
          <cell r="D155" t="str">
            <v>TÊn</v>
          </cell>
          <cell r="E155">
            <v>7.5359999999999996</v>
          </cell>
          <cell r="F155">
            <v>999886.30761904758</v>
          </cell>
          <cell r="G155">
            <v>346912.49600000004</v>
          </cell>
          <cell r="H155">
            <v>446151.53</v>
          </cell>
          <cell r="I155">
            <v>3623924.8854130441</v>
          </cell>
          <cell r="J155">
            <v>27309897.936472699</v>
          </cell>
        </row>
        <row r="156">
          <cell r="C156" t="str">
            <v>L¾p dùng vµ th¸o dì cÇu t¹m</v>
          </cell>
          <cell r="D156" t="str">
            <v>TÊn</v>
          </cell>
          <cell r="E156">
            <v>7.5359999999999996</v>
          </cell>
          <cell r="F156">
            <v>278999.99999999994</v>
          </cell>
          <cell r="G156">
            <v>218652</v>
          </cell>
          <cell r="H156">
            <v>543277.45000000007</v>
          </cell>
          <cell r="I156">
            <v>2200391.9957527202</v>
          </cell>
          <cell r="J156">
            <v>16582154.079992497</v>
          </cell>
        </row>
        <row r="157">
          <cell r="C157" t="str">
            <v>L¾p ®Æt vµ th¸o dì rä ®¸</v>
          </cell>
          <cell r="D157" t="str">
            <v>Rä</v>
          </cell>
          <cell r="E157">
            <v>80</v>
          </cell>
          <cell r="F157">
            <v>167311.23357142857</v>
          </cell>
          <cell r="G157">
            <v>63119.520000000004</v>
          </cell>
          <cell r="H157">
            <v>0</v>
          </cell>
          <cell r="I157">
            <v>498735.7040999615</v>
          </cell>
          <cell r="J157">
            <v>39898856.327996917</v>
          </cell>
        </row>
        <row r="158">
          <cell r="C158" t="str">
            <v xml:space="preserve">§¾p ®Êt nÒn ®­êng </v>
          </cell>
          <cell r="D158" t="str">
            <v>m3</v>
          </cell>
          <cell r="E158">
            <v>1375</v>
          </cell>
          <cell r="F158">
            <v>5714.2857142857138</v>
          </cell>
          <cell r="G158">
            <v>6287.7246742857133</v>
          </cell>
          <cell r="H158">
            <v>16215.547368</v>
          </cell>
          <cell r="I158">
            <v>60797.097711059716</v>
          </cell>
          <cell r="J158">
            <v>83596009.352707103</v>
          </cell>
        </row>
        <row r="159">
          <cell r="C159" t="str">
            <v>Mãng cÊp phèi ®¸ d¨m lo¹i 1</v>
          </cell>
          <cell r="D159" t="str">
            <v>m3</v>
          </cell>
          <cell r="E159">
            <v>165</v>
          </cell>
          <cell r="F159">
            <v>211603.89028571427</v>
          </cell>
          <cell r="G159">
            <v>675.13600000000008</v>
          </cell>
          <cell r="H159">
            <v>7602.8820839999989</v>
          </cell>
          <cell r="I159">
            <v>256047.42392078004</v>
          </cell>
          <cell r="J159">
            <v>42247824.94692871</v>
          </cell>
        </row>
        <row r="160">
          <cell r="C160" t="str">
            <v>cÇu c©y ng·i km401+18.63</v>
          </cell>
          <cell r="D160"/>
          <cell r="E160"/>
          <cell r="F160"/>
          <cell r="G160"/>
          <cell r="H160"/>
          <cell r="I160"/>
          <cell r="J160">
            <v>1511488655.496485</v>
          </cell>
        </row>
        <row r="161">
          <cell r="C161" t="str">
            <v>1. DÇm BTCT th­êng L=15m</v>
          </cell>
          <cell r="D161"/>
          <cell r="E161"/>
          <cell r="F161"/>
          <cell r="G161"/>
          <cell r="H161"/>
          <cell r="I161"/>
          <cell r="J161">
            <v>321000000</v>
          </cell>
        </row>
        <row r="162">
          <cell r="C162" t="str">
            <v>DÇm BTCT th­êng L=15m</v>
          </cell>
          <cell r="D162" t="str">
            <v>DÇm</v>
          </cell>
          <cell r="E162">
            <v>5</v>
          </cell>
          <cell r="F162" t="e">
            <v>#N/A</v>
          </cell>
          <cell r="G162" t="e">
            <v>#N/A</v>
          </cell>
          <cell r="H162" t="e">
            <v>#N/A</v>
          </cell>
          <cell r="I162">
            <v>42000000</v>
          </cell>
          <cell r="J162">
            <v>210000000</v>
          </cell>
        </row>
        <row r="163">
          <cell r="C163" t="str">
            <v>Lao l¾p dÇm BTCT L=15m</v>
          </cell>
          <cell r="D163" t="str">
            <v>DÇm</v>
          </cell>
          <cell r="E163">
            <v>5</v>
          </cell>
          <cell r="F163" t="e">
            <v>#N/A</v>
          </cell>
          <cell r="G163" t="e">
            <v>#N/A</v>
          </cell>
          <cell r="H163" t="e">
            <v>#N/A</v>
          </cell>
          <cell r="I163">
            <v>18000000</v>
          </cell>
          <cell r="J163">
            <v>90000000</v>
          </cell>
        </row>
        <row r="164">
          <cell r="C164" t="str">
            <v>Mua vµ l¾p ®Æt gèi cÇu b»ng cao su</v>
          </cell>
          <cell r="D164" t="str">
            <v>Gèi</v>
          </cell>
          <cell r="E164">
            <v>10</v>
          </cell>
          <cell r="F164">
            <v>1581785.4</v>
          </cell>
          <cell r="G164">
            <v>30683.100000000002</v>
          </cell>
          <cell r="H164">
            <v>0</v>
          </cell>
          <cell r="I164">
            <v>2100000</v>
          </cell>
          <cell r="J164">
            <v>21000000</v>
          </cell>
        </row>
        <row r="165">
          <cell r="C165" t="str">
            <v>2. Líp phñ mÆt cÇu</v>
          </cell>
          <cell r="D165"/>
          <cell r="E165"/>
          <cell r="F165"/>
          <cell r="G165"/>
          <cell r="H165"/>
          <cell r="I165">
            <v>0</v>
          </cell>
          <cell r="J165">
            <v>27005956.4417837</v>
          </cell>
        </row>
        <row r="166">
          <cell r="C166" t="str">
            <v>Bª t«ng t¹o dèc M300</v>
          </cell>
          <cell r="D166" t="str">
            <v>m3</v>
          </cell>
          <cell r="E166">
            <v>12</v>
          </cell>
          <cell r="F166">
            <v>574369.22931885719</v>
          </cell>
          <cell r="G166">
            <v>40910.799999999996</v>
          </cell>
          <cell r="H166">
            <v>12642.59325</v>
          </cell>
          <cell r="I166">
            <v>983321.19550532626</v>
          </cell>
          <cell r="J166">
            <v>11799854.346063916</v>
          </cell>
        </row>
        <row r="167">
          <cell r="C167" t="str">
            <v>BTN h¹t mÞn dµy 5cm</v>
          </cell>
          <cell r="D167" t="str">
            <v>m2</v>
          </cell>
          <cell r="E167">
            <v>120</v>
          </cell>
          <cell r="F167">
            <v>42468.434871299731</v>
          </cell>
          <cell r="G167">
            <v>329.74254000000002</v>
          </cell>
          <cell r="H167">
            <v>2021.9958464000001</v>
          </cell>
          <cell r="I167">
            <v>57176.14270663201</v>
          </cell>
          <cell r="J167">
            <v>6861137.1247958411</v>
          </cell>
        </row>
        <row r="168">
          <cell r="C168" t="str">
            <v>Cèt thÐp c¸c lo¹i</v>
          </cell>
          <cell r="D168" t="str">
            <v>TÊn</v>
          </cell>
          <cell r="E168">
            <v>1.2</v>
          </cell>
          <cell r="F168">
            <v>4911215.3371428577</v>
          </cell>
          <cell r="G168">
            <v>159406.01</v>
          </cell>
          <cell r="H168">
            <v>99583.053999999989</v>
          </cell>
          <cell r="I168">
            <v>6954137.4757699519</v>
          </cell>
          <cell r="J168">
            <v>8344964.9709239416</v>
          </cell>
        </row>
        <row r="169">
          <cell r="C169" t="str">
            <v>3. Lan can tay vÞn b»ng BTCT</v>
          </cell>
          <cell r="D169" t="str">
            <v>md</v>
          </cell>
          <cell r="E169">
            <v>44.04</v>
          </cell>
          <cell r="F169"/>
          <cell r="G169"/>
          <cell r="H169"/>
          <cell r="I169">
            <v>450000</v>
          </cell>
          <cell r="J169">
            <v>19818000</v>
          </cell>
        </row>
        <row r="170">
          <cell r="C170" t="str">
            <v>4. B¶n dÉn KT(300x220x20)cm</v>
          </cell>
          <cell r="D170" t="str">
            <v>b¶n</v>
          </cell>
          <cell r="E170">
            <v>8</v>
          </cell>
          <cell r="F170"/>
          <cell r="G170"/>
          <cell r="H170"/>
          <cell r="I170">
            <v>2200000</v>
          </cell>
          <cell r="J170">
            <v>17600000</v>
          </cell>
        </row>
        <row r="171">
          <cell r="C171" t="str">
            <v>5. Khe co d·n cao su</v>
          </cell>
          <cell r="D171" t="str">
            <v>md</v>
          </cell>
          <cell r="E171">
            <v>16</v>
          </cell>
          <cell r="F171"/>
          <cell r="G171"/>
          <cell r="H171"/>
          <cell r="I171">
            <v>2500000</v>
          </cell>
          <cell r="J171">
            <v>40000000</v>
          </cell>
        </row>
        <row r="172">
          <cell r="C172" t="str">
            <v>6. T­êng hé lan mÒm</v>
          </cell>
          <cell r="D172" t="str">
            <v>md</v>
          </cell>
          <cell r="E172">
            <v>40</v>
          </cell>
          <cell r="F172">
            <v>594310.03418620001</v>
          </cell>
          <cell r="G172">
            <v>9170.9856</v>
          </cell>
          <cell r="H172">
            <v>2246.2963200000004</v>
          </cell>
          <cell r="I172">
            <v>450000</v>
          </cell>
          <cell r="J172">
            <v>18000000</v>
          </cell>
        </row>
        <row r="173">
          <cell r="C173" t="str">
            <v>7. Mè cÇu</v>
          </cell>
          <cell r="D173"/>
          <cell r="E173"/>
          <cell r="F173"/>
          <cell r="G173"/>
          <cell r="H173"/>
          <cell r="I173">
            <v>0</v>
          </cell>
          <cell r="J173">
            <v>517250349.20303231</v>
          </cell>
        </row>
        <row r="174">
          <cell r="C174" t="str">
            <v>Bª t«ng M300</v>
          </cell>
          <cell r="D174" t="str">
            <v>m3</v>
          </cell>
          <cell r="E174">
            <v>146.88</v>
          </cell>
          <cell r="F174">
            <v>563323.6672165714</v>
          </cell>
          <cell r="G174">
            <v>83931.68</v>
          </cell>
          <cell r="H174">
            <v>50524.219980000002</v>
          </cell>
          <cell r="I174">
            <v>1211661.7359944407</v>
          </cell>
          <cell r="J174">
            <v>177968875.78286344</v>
          </cell>
        </row>
        <row r="175">
          <cell r="C175" t="str">
            <v>Bª t«ng M250</v>
          </cell>
          <cell r="D175" t="str">
            <v>m3</v>
          </cell>
          <cell r="E175">
            <v>18.32</v>
          </cell>
          <cell r="F175">
            <v>467896.36724971433</v>
          </cell>
          <cell r="G175">
            <v>44651.040000000001</v>
          </cell>
          <cell r="H175">
            <v>50524.219980000002</v>
          </cell>
          <cell r="I175">
            <v>913830.47055423819</v>
          </cell>
          <cell r="J175">
            <v>16741374.220553644</v>
          </cell>
        </row>
        <row r="176">
          <cell r="C176" t="str">
            <v>Bª t«ng lãt mãng M100 ®¸ 4x6</v>
          </cell>
          <cell r="D176" t="str">
            <v>m3</v>
          </cell>
          <cell r="E176">
            <v>6.3</v>
          </cell>
          <cell r="F176">
            <v>261846.0050055357</v>
          </cell>
          <cell r="G176">
            <v>22898.699999999997</v>
          </cell>
          <cell r="H176">
            <v>12040.565000000001</v>
          </cell>
          <cell r="I176">
            <v>476409.41943829454</v>
          </cell>
          <cell r="J176">
            <v>3001379.3424612554</v>
          </cell>
        </row>
        <row r="177">
          <cell r="C177" t="str">
            <v>Cèt thÐp c¸c lo¹i</v>
          </cell>
          <cell r="D177" t="str">
            <v>TÊn</v>
          </cell>
          <cell r="E177">
            <v>11.564</v>
          </cell>
          <cell r="F177">
            <v>4932735.3371428577</v>
          </cell>
          <cell r="G177">
            <v>179831.68000000002</v>
          </cell>
          <cell r="H177">
            <v>210581.53</v>
          </cell>
          <cell r="I177">
            <v>7224454.8297665929</v>
          </cell>
          <cell r="J177">
            <v>83543595.651420876</v>
          </cell>
        </row>
        <row r="178">
          <cell r="C178" t="str">
            <v>§¸ héc x©y tø nãn M100</v>
          </cell>
          <cell r="D178" t="str">
            <v>m3</v>
          </cell>
          <cell r="E178">
            <v>85.49</v>
          </cell>
          <cell r="F178">
            <v>278810.8254982286</v>
          </cell>
          <cell r="G178">
            <v>35358.619999999995</v>
          </cell>
          <cell r="H178">
            <v>0</v>
          </cell>
          <cell r="I178">
            <v>488783.70716064883</v>
          </cell>
          <cell r="J178">
            <v>41786119.125163868</v>
          </cell>
        </row>
        <row r="179">
          <cell r="C179" t="str">
            <v>§¸ héc x©y taluy v÷a M100</v>
          </cell>
          <cell r="D179" t="str">
            <v>m3</v>
          </cell>
          <cell r="E179">
            <v>81</v>
          </cell>
          <cell r="F179">
            <v>248531.96105274287</v>
          </cell>
          <cell r="G179">
            <v>31998.09</v>
          </cell>
          <cell r="H179">
            <v>0</v>
          </cell>
          <cell r="I179">
            <v>437566.59880956577</v>
          </cell>
          <cell r="J179">
            <v>35442894.503574826</v>
          </cell>
        </row>
        <row r="180">
          <cell r="C180" t="str">
            <v>§¸ héc x©y mãng, ch©n khay M100</v>
          </cell>
          <cell r="D180" t="str">
            <v>m3</v>
          </cell>
          <cell r="E180">
            <v>67.5</v>
          </cell>
          <cell r="F180">
            <v>248531.96105274287</v>
          </cell>
          <cell r="G180">
            <v>27907.01</v>
          </cell>
          <cell r="H180">
            <v>0</v>
          </cell>
          <cell r="I180">
            <v>421653.28258626495</v>
          </cell>
          <cell r="J180">
            <v>28461596.574572884</v>
          </cell>
        </row>
        <row r="181">
          <cell r="C181" t="str">
            <v xml:space="preserve">D¨m s¹n ®Öm </v>
          </cell>
          <cell r="D181" t="str">
            <v>m3</v>
          </cell>
          <cell r="E181">
            <v>71.09</v>
          </cell>
          <cell r="F181">
            <v>135855.41509523807</v>
          </cell>
          <cell r="G181">
            <v>30115.26</v>
          </cell>
          <cell r="H181">
            <v>0</v>
          </cell>
          <cell r="I181">
            <v>288292.40124649595</v>
          </cell>
          <cell r="J181">
            <v>20494706.804613397</v>
          </cell>
        </row>
        <row r="182">
          <cell r="C182" t="str">
            <v xml:space="preserve">§µo mãng ®Êt cÊp 3 </v>
          </cell>
          <cell r="D182" t="str">
            <v>m3</v>
          </cell>
          <cell r="E182">
            <v>708.5</v>
          </cell>
          <cell r="F182">
            <v>0</v>
          </cell>
          <cell r="G182">
            <v>5890.0582800000002</v>
          </cell>
          <cell r="H182">
            <v>2404.6233119999997</v>
          </cell>
          <cell r="I182">
            <v>26458.435658106639</v>
          </cell>
          <cell r="J182">
            <v>18745801.663768552</v>
          </cell>
        </row>
        <row r="183">
          <cell r="C183" t="str">
            <v>§¾p ®Êt cÊp 3</v>
          </cell>
          <cell r="D183" t="str">
            <v>m3</v>
          </cell>
          <cell r="E183">
            <v>1550.1</v>
          </cell>
          <cell r="F183">
            <v>0</v>
          </cell>
          <cell r="G183">
            <v>9298.26</v>
          </cell>
          <cell r="H183">
            <v>0</v>
          </cell>
          <cell r="I183">
            <v>36167.992732107356</v>
          </cell>
          <cell r="J183">
            <v>56064005.534039609</v>
          </cell>
        </row>
        <row r="184">
          <cell r="C184" t="str">
            <v>Thi c«ng mè</v>
          </cell>
          <cell r="D184" t="str">
            <v>TB</v>
          </cell>
          <cell r="E184"/>
          <cell r="F184"/>
          <cell r="G184"/>
          <cell r="H184"/>
          <cell r="I184"/>
          <cell r="J184">
            <v>35000000</v>
          </cell>
        </row>
        <row r="185">
          <cell r="C185" t="str">
            <v xml:space="preserve">8. Cäc BTCT (35x35)cm </v>
          </cell>
          <cell r="D185" t="str">
            <v>md</v>
          </cell>
          <cell r="E185">
            <v>360</v>
          </cell>
          <cell r="F185"/>
          <cell r="G185"/>
          <cell r="H185"/>
          <cell r="I185">
            <v>400000</v>
          </cell>
          <cell r="J185">
            <v>144000000</v>
          </cell>
        </row>
        <row r="186">
          <cell r="C186" t="str">
            <v>9. H¹ng môc kh¸c</v>
          </cell>
          <cell r="D186" t="str">
            <v>TB</v>
          </cell>
          <cell r="E186"/>
          <cell r="F186"/>
          <cell r="G186"/>
          <cell r="H186"/>
          <cell r="I186">
            <v>0</v>
          </cell>
          <cell r="J186">
            <v>30000000</v>
          </cell>
        </row>
        <row r="187">
          <cell r="C187" t="str">
            <v>§¾p ®Êt ®ª quai</v>
          </cell>
          <cell r="D187" t="str">
            <v>m3</v>
          </cell>
          <cell r="E187">
            <v>54.32</v>
          </cell>
          <cell r="F187">
            <v>0</v>
          </cell>
          <cell r="G187">
            <v>29528.04</v>
          </cell>
          <cell r="H187">
            <v>0</v>
          </cell>
          <cell r="I187">
            <v>137828.35964320746</v>
          </cell>
          <cell r="J187">
            <v>7486836.4958190294</v>
          </cell>
        </row>
        <row r="188">
          <cell r="C188" t="str">
            <v>M¸y b¬m n­íc</v>
          </cell>
          <cell r="D188" t="str">
            <v>Ca</v>
          </cell>
          <cell r="E188">
            <v>30</v>
          </cell>
          <cell r="F188">
            <v>0</v>
          </cell>
          <cell r="G188">
            <v>0</v>
          </cell>
          <cell r="H188">
            <v>466499</v>
          </cell>
          <cell r="I188">
            <v>625657.55711489427</v>
          </cell>
          <cell r="J188">
            <v>18769726.713446829</v>
          </cell>
        </row>
        <row r="189">
          <cell r="C189" t="str">
            <v>Mua vµ l¾p ®Æt biÓn b¸o ®­êng bé</v>
          </cell>
          <cell r="D189" t="str">
            <v>Bé</v>
          </cell>
          <cell r="E189">
            <v>4</v>
          </cell>
          <cell r="F189">
            <v>594310.03418620001</v>
          </cell>
          <cell r="G189">
            <v>9170.9856</v>
          </cell>
          <cell r="H189">
            <v>2246.2963200000004</v>
          </cell>
          <cell r="I189">
            <v>860000</v>
          </cell>
          <cell r="J189">
            <v>3440000</v>
          </cell>
        </row>
        <row r="190">
          <cell r="C190" t="str">
            <v>10. Ph¸ dì cÇu cò</v>
          </cell>
          <cell r="D190"/>
          <cell r="E190"/>
          <cell r="F190"/>
          <cell r="G190"/>
          <cell r="H190"/>
          <cell r="I190"/>
          <cell r="J190">
            <v>28093660.225139789</v>
          </cell>
        </row>
        <row r="191">
          <cell r="C191" t="str">
            <v>§Ëp bá bª t«ng cÇu cò</v>
          </cell>
          <cell r="D191" t="str">
            <v>m3</v>
          </cell>
          <cell r="E191">
            <v>28.46</v>
          </cell>
          <cell r="F191">
            <v>0</v>
          </cell>
          <cell r="G191">
            <v>68671.7</v>
          </cell>
          <cell r="H191">
            <v>0</v>
          </cell>
          <cell r="I191">
            <v>267116.37946255063</v>
          </cell>
          <cell r="J191">
            <v>7602132.159504191</v>
          </cell>
        </row>
        <row r="192">
          <cell r="C192" t="str">
            <v>§Ëp bá ®¸ héc x©y cò</v>
          </cell>
          <cell r="D192" t="str">
            <v>m3</v>
          </cell>
          <cell r="E192">
            <v>132.30000000000001</v>
          </cell>
          <cell r="F192">
            <v>0</v>
          </cell>
          <cell r="G192">
            <v>22208.720000000001</v>
          </cell>
          <cell r="H192">
            <v>0</v>
          </cell>
          <cell r="I192">
            <v>86386.573783633401</v>
          </cell>
          <cell r="J192">
            <v>11428943.7115747</v>
          </cell>
        </row>
        <row r="193">
          <cell r="C193" t="str">
            <v>Th¸o dì thÐp cÇu cò</v>
          </cell>
          <cell r="D193" t="str">
            <v>TÊn</v>
          </cell>
          <cell r="E193">
            <v>4.71</v>
          </cell>
          <cell r="F193">
            <v>215999.99999999997</v>
          </cell>
          <cell r="G193">
            <v>218652</v>
          </cell>
          <cell r="H193">
            <v>543277.45000000007</v>
          </cell>
          <cell r="I193">
            <v>1924115.5741105948</v>
          </cell>
          <cell r="J193">
            <v>9062584.3540609013</v>
          </cell>
        </row>
        <row r="194">
          <cell r="C194" t="str">
            <v>11. TuyÕn tr¸nh</v>
          </cell>
          <cell r="D194"/>
          <cell r="E194"/>
          <cell r="F194"/>
          <cell r="G194"/>
          <cell r="H194"/>
          <cell r="I194">
            <v>0</v>
          </cell>
          <cell r="J194">
            <v>348720689.6265291</v>
          </cell>
        </row>
        <row r="195">
          <cell r="C195" t="str">
            <v>DÇm I500 lµm cÇu t¹m</v>
          </cell>
          <cell r="D195" t="str">
            <v>TÊn</v>
          </cell>
          <cell r="E195">
            <v>7.5359999999999996</v>
          </cell>
          <cell r="F195">
            <v>999886.30761904758</v>
          </cell>
          <cell r="G195">
            <v>346912.49600000004</v>
          </cell>
          <cell r="H195">
            <v>446151.53</v>
          </cell>
          <cell r="I195">
            <v>3623924.8854130441</v>
          </cell>
          <cell r="J195">
            <v>27309897.936472699</v>
          </cell>
        </row>
        <row r="196">
          <cell r="C196" t="str">
            <v>L¾p dùng vµ th¸o dì cÇu t¹m</v>
          </cell>
          <cell r="D196" t="str">
            <v>TÊn</v>
          </cell>
          <cell r="E196">
            <v>7.5359999999999996</v>
          </cell>
          <cell r="F196">
            <v>278999.99999999994</v>
          </cell>
          <cell r="G196">
            <v>218652</v>
          </cell>
          <cell r="H196">
            <v>543277.45000000007</v>
          </cell>
          <cell r="I196">
            <v>2200391.9957527202</v>
          </cell>
          <cell r="J196">
            <v>16582154.079992497</v>
          </cell>
        </row>
        <row r="197">
          <cell r="C197" t="str">
            <v>L¾p ®Æt vµ th¸o dì rä ®¸</v>
          </cell>
          <cell r="D197" t="str">
            <v>Rä</v>
          </cell>
          <cell r="E197">
            <v>140</v>
          </cell>
          <cell r="F197">
            <v>167311.23357142857</v>
          </cell>
          <cell r="G197">
            <v>63119.520000000004</v>
          </cell>
          <cell r="H197">
            <v>0</v>
          </cell>
          <cell r="I197">
            <v>498735.7040999615</v>
          </cell>
          <cell r="J197">
            <v>69822998.573994607</v>
          </cell>
        </row>
        <row r="198">
          <cell r="C198" t="str">
            <v xml:space="preserve">§¾p ®Êt nÒn ®­êng </v>
          </cell>
          <cell r="D198" t="str">
            <v>m3</v>
          </cell>
          <cell r="E198">
            <v>3240</v>
          </cell>
          <cell r="F198">
            <v>5714.2857142857138</v>
          </cell>
          <cell r="G198">
            <v>6287.7246742857133</v>
          </cell>
          <cell r="H198">
            <v>16215.547368</v>
          </cell>
          <cell r="I198">
            <v>60797.097711059716</v>
          </cell>
          <cell r="J198">
            <v>196982596.58383349</v>
          </cell>
        </row>
        <row r="199">
          <cell r="C199" t="str">
            <v>Mãng cÊp phèi ®¸ d¨m lo¹i 1</v>
          </cell>
          <cell r="D199" t="str">
            <v>m3</v>
          </cell>
          <cell r="E199">
            <v>148.5</v>
          </cell>
          <cell r="F199">
            <v>211603.89028571427</v>
          </cell>
          <cell r="G199">
            <v>675.13600000000008</v>
          </cell>
          <cell r="H199">
            <v>7602.8820839999989</v>
          </cell>
          <cell r="I199">
            <v>256047.42392078004</v>
          </cell>
          <cell r="J199">
            <v>38023042.452235833</v>
          </cell>
        </row>
        <row r="200">
          <cell r="C200" t="str">
            <v>cÇu khe thê km401+362.66</v>
          </cell>
          <cell r="D200"/>
          <cell r="E200"/>
          <cell r="F200"/>
          <cell r="G200"/>
          <cell r="H200"/>
          <cell r="I200"/>
          <cell r="J200">
            <v>1659700711.0894449</v>
          </cell>
        </row>
        <row r="201">
          <cell r="C201" t="str">
            <v>1. DÇm b¶n BTCT D¦L L=9m</v>
          </cell>
          <cell r="D201"/>
          <cell r="E201"/>
          <cell r="F201"/>
          <cell r="G201"/>
          <cell r="H201"/>
          <cell r="I201"/>
          <cell r="J201">
            <v>333000000</v>
          </cell>
        </row>
        <row r="202">
          <cell r="C202" t="str">
            <v>DÇm b¶n BTCT D¦L L=9m</v>
          </cell>
          <cell r="D202" t="str">
            <v>DÇm</v>
          </cell>
          <cell r="E202">
            <v>9</v>
          </cell>
          <cell r="F202" t="e">
            <v>#N/A</v>
          </cell>
          <cell r="G202" t="e">
            <v>#N/A</v>
          </cell>
          <cell r="H202" t="e">
            <v>#N/A</v>
          </cell>
          <cell r="I202">
            <v>25000000</v>
          </cell>
          <cell r="J202">
            <v>225000000</v>
          </cell>
        </row>
        <row r="203">
          <cell r="C203" t="str">
            <v>Lao l¾p dÇm b¶n BTCT D¦L L=9m</v>
          </cell>
          <cell r="D203" t="str">
            <v>DÇm</v>
          </cell>
          <cell r="E203">
            <v>9</v>
          </cell>
          <cell r="F203" t="e">
            <v>#N/A</v>
          </cell>
          <cell r="G203" t="e">
            <v>#N/A</v>
          </cell>
          <cell r="H203" t="e">
            <v>#N/A</v>
          </cell>
          <cell r="I203">
            <v>12000000</v>
          </cell>
          <cell r="J203">
            <v>108000000</v>
          </cell>
        </row>
        <row r="204">
          <cell r="C204" t="str">
            <v>2. Líp phñ mÆt cÇu</v>
          </cell>
          <cell r="D204"/>
          <cell r="E204"/>
          <cell r="F204"/>
          <cell r="G204"/>
          <cell r="H204"/>
          <cell r="I204">
            <v>0</v>
          </cell>
          <cell r="J204">
            <v>18106924.370404184</v>
          </cell>
        </row>
        <row r="205">
          <cell r="C205" t="str">
            <v>Bª t«ng t¹o dèc M300</v>
          </cell>
          <cell r="D205" t="str">
            <v>m3</v>
          </cell>
          <cell r="E205">
            <v>7.7</v>
          </cell>
          <cell r="F205">
            <v>574369.22931885719</v>
          </cell>
          <cell r="G205">
            <v>40910.799999999996</v>
          </cell>
          <cell r="H205">
            <v>12642.59325</v>
          </cell>
          <cell r="I205">
            <v>983321.19550532626</v>
          </cell>
          <cell r="J205">
            <v>7571573.2053910121</v>
          </cell>
        </row>
        <row r="206">
          <cell r="C206" t="str">
            <v>BTN h¹t mÞn dµy 5cm</v>
          </cell>
          <cell r="D206" t="str">
            <v>m2</v>
          </cell>
          <cell r="E206">
            <v>72</v>
          </cell>
          <cell r="F206">
            <v>42468.434871299731</v>
          </cell>
          <cell r="G206">
            <v>329.74254000000002</v>
          </cell>
          <cell r="H206">
            <v>2021.9958464000001</v>
          </cell>
          <cell r="I206">
            <v>57176.14270663201</v>
          </cell>
          <cell r="J206">
            <v>4116682.2748775049</v>
          </cell>
        </row>
        <row r="207">
          <cell r="C207" t="str">
            <v>Cèt thÐp c¸c lo¹i</v>
          </cell>
          <cell r="D207" t="str">
            <v>TÊn</v>
          </cell>
          <cell r="E207">
            <v>0.92300000000000004</v>
          </cell>
          <cell r="F207">
            <v>4911215.3371428577</v>
          </cell>
          <cell r="G207">
            <v>159406.01</v>
          </cell>
          <cell r="H207">
            <v>99583.053999999989</v>
          </cell>
          <cell r="I207">
            <v>6954137.4757699519</v>
          </cell>
          <cell r="J207">
            <v>6418668.8901356664</v>
          </cell>
        </row>
        <row r="208">
          <cell r="C208" t="str">
            <v>3. Lan can tay vÞn b»ng BTCT</v>
          </cell>
          <cell r="D208" t="str">
            <v>md</v>
          </cell>
          <cell r="E208">
            <v>41.88</v>
          </cell>
          <cell r="F208"/>
          <cell r="G208"/>
          <cell r="H208"/>
          <cell r="I208">
            <v>450000</v>
          </cell>
          <cell r="J208">
            <v>18846000</v>
          </cell>
        </row>
        <row r="209">
          <cell r="C209" t="str">
            <v>4. B¶n dÉn KT(300x220x20)cm</v>
          </cell>
          <cell r="D209" t="str">
            <v>b¶n</v>
          </cell>
          <cell r="E209">
            <v>8</v>
          </cell>
          <cell r="F209"/>
          <cell r="G209"/>
          <cell r="H209"/>
          <cell r="I209">
            <v>2200000</v>
          </cell>
          <cell r="J209">
            <v>17600000</v>
          </cell>
        </row>
        <row r="210">
          <cell r="C210" t="str">
            <v>5. MatÝt tÈm nhùa ®­êng</v>
          </cell>
          <cell r="D210" t="str">
            <v>m3</v>
          </cell>
          <cell r="E210">
            <v>0.18</v>
          </cell>
          <cell r="F210"/>
          <cell r="G210"/>
          <cell r="H210"/>
          <cell r="I210">
            <v>150000</v>
          </cell>
          <cell r="J210">
            <v>27000</v>
          </cell>
        </row>
        <row r="211">
          <cell r="C211" t="str">
            <v>6. T­êng hé lan mÒm</v>
          </cell>
          <cell r="D211" t="str">
            <v>md</v>
          </cell>
          <cell r="E211">
            <v>40</v>
          </cell>
          <cell r="F211"/>
          <cell r="G211"/>
          <cell r="H211"/>
          <cell r="I211">
            <v>450000</v>
          </cell>
          <cell r="J211">
            <v>18000000</v>
          </cell>
        </row>
        <row r="212">
          <cell r="C212" t="str">
            <v>7. Mè cÇu</v>
          </cell>
          <cell r="D212"/>
          <cell r="E212"/>
          <cell r="F212"/>
          <cell r="G212"/>
          <cell r="H212"/>
          <cell r="I212">
            <v>0</v>
          </cell>
          <cell r="J212">
            <v>898913500.1734997</v>
          </cell>
        </row>
        <row r="213">
          <cell r="C213" t="str">
            <v>Bª t«ng M300</v>
          </cell>
          <cell r="D213" t="str">
            <v>m3</v>
          </cell>
          <cell r="E213">
            <v>254.56</v>
          </cell>
          <cell r="F213">
            <v>563323.6672165714</v>
          </cell>
          <cell r="G213">
            <v>83931.68</v>
          </cell>
          <cell r="H213">
            <v>50524.219980000002</v>
          </cell>
          <cell r="I213">
            <v>1211661.7359944407</v>
          </cell>
          <cell r="J213">
            <v>308440611.51474482</v>
          </cell>
        </row>
        <row r="214">
          <cell r="C214" t="str">
            <v>Bª t«ng M250</v>
          </cell>
          <cell r="D214" t="str">
            <v>m3</v>
          </cell>
          <cell r="E214">
            <v>48.58</v>
          </cell>
          <cell r="F214">
            <v>467896.36724971433</v>
          </cell>
          <cell r="G214">
            <v>44651.040000000001</v>
          </cell>
          <cell r="H214">
            <v>50524.219980000002</v>
          </cell>
          <cell r="I214">
            <v>913830.47055423819</v>
          </cell>
          <cell r="J214">
            <v>44393884.259524889</v>
          </cell>
        </row>
        <row r="215">
          <cell r="C215" t="str">
            <v>Bª t«ng lãt mãng M100 ®¸ 4x6</v>
          </cell>
          <cell r="D215" t="str">
            <v>m3</v>
          </cell>
          <cell r="E215">
            <v>7.2</v>
          </cell>
          <cell r="F215">
            <v>261846.0050055357</v>
          </cell>
          <cell r="G215">
            <v>22898.699999999997</v>
          </cell>
          <cell r="H215">
            <v>12040.565000000001</v>
          </cell>
          <cell r="I215">
            <v>476409.41943829454</v>
          </cell>
          <cell r="J215">
            <v>3430147.8199557206</v>
          </cell>
        </row>
        <row r="216">
          <cell r="C216" t="str">
            <v>Cèt thÐp c¸c lo¹i</v>
          </cell>
          <cell r="D216" t="str">
            <v>TÊn</v>
          </cell>
          <cell r="E216">
            <v>21.219000000000001</v>
          </cell>
          <cell r="F216">
            <v>4932735.3371428577</v>
          </cell>
          <cell r="G216">
            <v>179831.68000000002</v>
          </cell>
          <cell r="H216">
            <v>210581.53</v>
          </cell>
          <cell r="I216">
            <v>7224454.8297665929</v>
          </cell>
          <cell r="J216">
            <v>153295707.03281733</v>
          </cell>
        </row>
        <row r="217">
          <cell r="C217" t="str">
            <v>§¸ héc x©y tø nãn M100</v>
          </cell>
          <cell r="D217" t="str">
            <v>m3</v>
          </cell>
          <cell r="E217">
            <v>81</v>
          </cell>
          <cell r="F217">
            <v>278810.8254982286</v>
          </cell>
          <cell r="G217">
            <v>35358.619999999995</v>
          </cell>
          <cell r="H217">
            <v>0</v>
          </cell>
          <cell r="I217">
            <v>488783.70716064883</v>
          </cell>
          <cell r="J217">
            <v>39591480.280012555</v>
          </cell>
        </row>
        <row r="218">
          <cell r="C218" t="str">
            <v>§¸ héc x©y taluy v÷a M100</v>
          </cell>
          <cell r="D218" t="str">
            <v>m3</v>
          </cell>
          <cell r="E218">
            <v>37.5</v>
          </cell>
          <cell r="F218">
            <v>248531.96105274287</v>
          </cell>
          <cell r="G218">
            <v>31998.09</v>
          </cell>
          <cell r="H218">
            <v>0</v>
          </cell>
          <cell r="I218">
            <v>437566.59880956577</v>
          </cell>
          <cell r="J218">
            <v>16408747.455358716</v>
          </cell>
        </row>
        <row r="219">
          <cell r="C219" t="str">
            <v>§¸ héc x©y v÷a M100 gia cè lßng cÇu</v>
          </cell>
          <cell r="D219" t="str">
            <v>m3</v>
          </cell>
          <cell r="E219">
            <v>67.03</v>
          </cell>
          <cell r="F219">
            <v>248531.96105274287</v>
          </cell>
          <cell r="G219">
            <v>30390.880000000001</v>
          </cell>
          <cell r="H219">
            <v>0</v>
          </cell>
          <cell r="I219">
            <v>437566.59880956577</v>
          </cell>
          <cell r="J219">
            <v>29330089.118205193</v>
          </cell>
        </row>
        <row r="220">
          <cell r="C220" t="str">
            <v>§¸ héc x©y mãng, ch©n khay M100</v>
          </cell>
          <cell r="D220" t="str">
            <v>m3</v>
          </cell>
          <cell r="E220">
            <v>84.54</v>
          </cell>
          <cell r="F220">
            <v>248531.96105274287</v>
          </cell>
          <cell r="G220">
            <v>27907.01</v>
          </cell>
          <cell r="H220">
            <v>0</v>
          </cell>
          <cell r="I220">
            <v>421653.28258626495</v>
          </cell>
          <cell r="J220">
            <v>35646568.509842843</v>
          </cell>
        </row>
        <row r="221">
          <cell r="C221" t="str">
            <v xml:space="preserve">D¨m s¹n ®Öm </v>
          </cell>
          <cell r="D221" t="str">
            <v>m3</v>
          </cell>
          <cell r="E221">
            <v>79.849999999999994</v>
          </cell>
          <cell r="F221">
            <v>135855.41509523807</v>
          </cell>
          <cell r="G221">
            <v>30115.26</v>
          </cell>
          <cell r="H221">
            <v>0</v>
          </cell>
          <cell r="I221">
            <v>288292.40124649595</v>
          </cell>
          <cell r="J221">
            <v>23020148.239532702</v>
          </cell>
        </row>
        <row r="222">
          <cell r="C222" t="str">
            <v xml:space="preserve">§µo mãng ®Êt cÊp 3 </v>
          </cell>
          <cell r="D222" t="str">
            <v>m3</v>
          </cell>
          <cell r="E222">
            <v>2658.67</v>
          </cell>
          <cell r="F222">
            <v>0</v>
          </cell>
          <cell r="G222">
            <v>5890.0582800000002</v>
          </cell>
          <cell r="H222">
            <v>2404.6233119999997</v>
          </cell>
          <cell r="I222">
            <v>26458.435658106639</v>
          </cell>
          <cell r="J222">
            <v>70344249.131138384</v>
          </cell>
        </row>
        <row r="223">
          <cell r="C223" t="str">
            <v>§¾p ®Êt cÊp 3</v>
          </cell>
          <cell r="D223" t="str">
            <v>m3</v>
          </cell>
          <cell r="E223">
            <v>3069.34</v>
          </cell>
          <cell r="F223">
            <v>0</v>
          </cell>
          <cell r="G223">
            <v>9298.26</v>
          </cell>
          <cell r="H223">
            <v>0</v>
          </cell>
          <cell r="I223">
            <v>36167.992732107356</v>
          </cell>
          <cell r="J223">
            <v>111011866.8123664</v>
          </cell>
        </row>
        <row r="224">
          <cell r="C224" t="str">
            <v>Thi c«ng mè</v>
          </cell>
          <cell r="D224" t="str">
            <v>TB</v>
          </cell>
          <cell r="E224"/>
          <cell r="F224"/>
          <cell r="G224"/>
          <cell r="H224"/>
          <cell r="I224"/>
          <cell r="J224">
            <v>64000000</v>
          </cell>
        </row>
        <row r="225">
          <cell r="C225" t="str">
            <v xml:space="preserve">8. Cäc BTCT (35x35)cm </v>
          </cell>
          <cell r="D225" t="str">
            <v>md</v>
          </cell>
          <cell r="E225">
            <v>288</v>
          </cell>
          <cell r="F225"/>
          <cell r="G225"/>
          <cell r="H225"/>
          <cell r="I225">
            <v>400000</v>
          </cell>
          <cell r="J225">
            <v>115200000</v>
          </cell>
        </row>
        <row r="226">
          <cell r="C226" t="str">
            <v>9. H¹ng môc kh¸c</v>
          </cell>
          <cell r="D226" t="str">
            <v>TB</v>
          </cell>
          <cell r="E226"/>
          <cell r="F226"/>
          <cell r="G226"/>
          <cell r="H226"/>
          <cell r="I226">
            <v>0</v>
          </cell>
          <cell r="J226">
            <v>44000000</v>
          </cell>
        </row>
        <row r="227">
          <cell r="C227" t="str">
            <v>§¾p ®Êt ®ª quai</v>
          </cell>
          <cell r="D227" t="str">
            <v>m3</v>
          </cell>
          <cell r="E227">
            <v>85.6</v>
          </cell>
          <cell r="F227">
            <v>0</v>
          </cell>
          <cell r="G227">
            <v>29528.04</v>
          </cell>
          <cell r="H227">
            <v>0</v>
          </cell>
          <cell r="I227">
            <v>137828.35964320746</v>
          </cell>
          <cell r="J227">
            <v>11798107.585458558</v>
          </cell>
        </row>
        <row r="228">
          <cell r="C228" t="str">
            <v>M¸y b¬m n­íc</v>
          </cell>
          <cell r="D228" t="str">
            <v>Ca</v>
          </cell>
          <cell r="E228">
            <v>45</v>
          </cell>
          <cell r="F228">
            <v>0</v>
          </cell>
          <cell r="G228">
            <v>0</v>
          </cell>
          <cell r="H228">
            <v>466499</v>
          </cell>
          <cell r="I228">
            <v>625657.55711489427</v>
          </cell>
          <cell r="J228">
            <v>28154590.070170242</v>
          </cell>
        </row>
        <row r="229">
          <cell r="C229" t="str">
            <v>Mua vµ l¾p ®Æt biÓn b¸o ®­êng bé</v>
          </cell>
          <cell r="D229" t="str">
            <v>Bé</v>
          </cell>
          <cell r="E229">
            <v>4</v>
          </cell>
          <cell r="F229">
            <v>594310.03418620001</v>
          </cell>
          <cell r="G229">
            <v>9170.9856</v>
          </cell>
          <cell r="H229">
            <v>2246.2963200000004</v>
          </cell>
          <cell r="I229">
            <v>860000</v>
          </cell>
          <cell r="J229">
            <v>3440000</v>
          </cell>
        </row>
        <row r="230">
          <cell r="C230" t="str">
            <v>10. Ph¸ dì cÇu cò</v>
          </cell>
          <cell r="D230"/>
          <cell r="E230"/>
          <cell r="F230"/>
          <cell r="G230"/>
          <cell r="H230"/>
          <cell r="I230"/>
          <cell r="J230">
            <v>24667345.144283161</v>
          </cell>
        </row>
        <row r="231">
          <cell r="C231" t="str">
            <v>§Ëp bá bª t«ng cÇu cò</v>
          </cell>
          <cell r="D231" t="str">
            <v>m3</v>
          </cell>
          <cell r="E231">
            <v>43.06</v>
          </cell>
          <cell r="F231">
            <v>0</v>
          </cell>
          <cell r="G231">
            <v>68671.7</v>
          </cell>
          <cell r="H231">
            <v>0</v>
          </cell>
          <cell r="I231">
            <v>267116.37946255063</v>
          </cell>
          <cell r="J231">
            <v>11502031.29965743</v>
          </cell>
        </row>
        <row r="232">
          <cell r="C232" t="str">
            <v>§Ëp bá ®¸ héc x©y cò</v>
          </cell>
          <cell r="D232" t="str">
            <v>m3</v>
          </cell>
          <cell r="E232">
            <v>152.4</v>
          </cell>
          <cell r="F232">
            <v>0</v>
          </cell>
          <cell r="G232">
            <v>22208.720000000001</v>
          </cell>
          <cell r="H232">
            <v>0</v>
          </cell>
          <cell r="I232">
            <v>86386.573783633401</v>
          </cell>
          <cell r="J232">
            <v>13165313.84462573</v>
          </cell>
        </row>
        <row r="233">
          <cell r="C233" t="str">
            <v>11. TuyÕn tr¸nh</v>
          </cell>
          <cell r="D233"/>
          <cell r="E233"/>
          <cell r="F233"/>
          <cell r="G233"/>
          <cell r="H233"/>
          <cell r="I233">
            <v>0</v>
          </cell>
          <cell r="J233">
            <v>171339941.4012579</v>
          </cell>
        </row>
        <row r="234">
          <cell r="C234" t="str">
            <v>DÇm I500 lµm cÇu t¹m</v>
          </cell>
          <cell r="D234" t="str">
            <v>TÊn</v>
          </cell>
          <cell r="E234">
            <v>7.5359999999999996</v>
          </cell>
          <cell r="F234">
            <v>999886.30761904758</v>
          </cell>
          <cell r="G234">
            <v>346912.49600000004</v>
          </cell>
          <cell r="H234">
            <v>446151.53</v>
          </cell>
          <cell r="I234">
            <v>3623924.8854130441</v>
          </cell>
          <cell r="J234">
            <v>27309897.936472699</v>
          </cell>
        </row>
        <row r="235">
          <cell r="C235" t="str">
            <v>L¾p dùng vµ th¸o dì cÇu t¹m</v>
          </cell>
          <cell r="D235" t="str">
            <v>TÊn</v>
          </cell>
          <cell r="E235">
            <v>7.5359999999999996</v>
          </cell>
          <cell r="F235">
            <v>278999.99999999994</v>
          </cell>
          <cell r="G235">
            <v>218652</v>
          </cell>
          <cell r="H235">
            <v>543277.45000000007</v>
          </cell>
          <cell r="I235">
            <v>2200391.9957527202</v>
          </cell>
          <cell r="J235">
            <v>16582154.079992497</v>
          </cell>
        </row>
        <row r="236">
          <cell r="C236" t="str">
            <v>L¾p ®Æt vµ th¸o dì rä ®¸</v>
          </cell>
          <cell r="D236" t="str">
            <v>Rä</v>
          </cell>
          <cell r="E236">
            <v>80</v>
          </cell>
          <cell r="F236">
            <v>167311.23357142857</v>
          </cell>
          <cell r="G236">
            <v>63119.520000000004</v>
          </cell>
          <cell r="H236">
            <v>0</v>
          </cell>
          <cell r="I236">
            <v>498735.7040999615</v>
          </cell>
          <cell r="J236">
            <v>39898856.327996917</v>
          </cell>
        </row>
        <row r="237">
          <cell r="C237" t="str">
            <v xml:space="preserve">§¾p ®Êt nÒn ®­êng </v>
          </cell>
          <cell r="D237" t="str">
            <v>m3</v>
          </cell>
          <cell r="E237">
            <v>1015.5</v>
          </cell>
          <cell r="F237">
            <v>5714.2857142857138</v>
          </cell>
          <cell r="G237">
            <v>6287.7246742857133</v>
          </cell>
          <cell r="H237">
            <v>16215.547368</v>
          </cell>
          <cell r="I237">
            <v>60797.097711059716</v>
          </cell>
          <cell r="J237">
            <v>61739452.725581139</v>
          </cell>
        </row>
        <row r="238">
          <cell r="C238" t="str">
            <v>Mãng cÊp phèi ®¸ d¨m lo¹i 1</v>
          </cell>
          <cell r="D238" t="str">
            <v>m3</v>
          </cell>
          <cell r="E238">
            <v>100.8</v>
          </cell>
          <cell r="F238">
            <v>211603.89028571427</v>
          </cell>
          <cell r="G238">
            <v>675.13600000000008</v>
          </cell>
          <cell r="H238">
            <v>7602.8820839999989</v>
          </cell>
          <cell r="I238">
            <v>256047.42392078004</v>
          </cell>
          <cell r="J238">
            <v>25809580.331214629</v>
          </cell>
        </row>
        <row r="239">
          <cell r="C239" t="str">
            <v>cÇu ®µ g©n km401+714.2</v>
          </cell>
          <cell r="D239"/>
          <cell r="E239"/>
          <cell r="F239"/>
          <cell r="G239"/>
          <cell r="H239"/>
          <cell r="I239"/>
          <cell r="J239">
            <v>1732650642.6747282</v>
          </cell>
        </row>
        <row r="240">
          <cell r="C240" t="str">
            <v>1. DÇm BTCT th­êng L=18m</v>
          </cell>
          <cell r="D240" t="str">
            <v>m3</v>
          </cell>
          <cell r="E240">
            <v>152.4</v>
          </cell>
          <cell r="F240">
            <v>0</v>
          </cell>
          <cell r="G240">
            <v>22208.720000000001</v>
          </cell>
          <cell r="H240">
            <v>0</v>
          </cell>
          <cell r="I240">
            <v>86386.573783633401</v>
          </cell>
          <cell r="J240">
            <v>371000000</v>
          </cell>
        </row>
        <row r="241">
          <cell r="C241" t="str">
            <v>DÇm BTCT th­êng L=18m</v>
          </cell>
          <cell r="D241" t="str">
            <v>DÇm</v>
          </cell>
          <cell r="E241">
            <v>5</v>
          </cell>
          <cell r="F241" t="e">
            <v>#N/A</v>
          </cell>
          <cell r="G241" t="e">
            <v>#N/A</v>
          </cell>
          <cell r="H241" t="e">
            <v>#N/A</v>
          </cell>
          <cell r="I241">
            <v>50000000</v>
          </cell>
          <cell r="J241">
            <v>250000000</v>
          </cell>
        </row>
        <row r="242">
          <cell r="C242" t="str">
            <v>Lao l¾p dÇm BTCT th­êng  L=18m</v>
          </cell>
          <cell r="D242" t="str">
            <v>DÇm</v>
          </cell>
          <cell r="E242">
            <v>5</v>
          </cell>
          <cell r="F242" t="e">
            <v>#N/A</v>
          </cell>
          <cell r="G242" t="e">
            <v>#N/A</v>
          </cell>
          <cell r="H242" t="e">
            <v>#N/A</v>
          </cell>
          <cell r="I242">
            <v>20000000</v>
          </cell>
          <cell r="J242">
            <v>100000000</v>
          </cell>
        </row>
        <row r="243">
          <cell r="C243" t="str">
            <v>Mua vµ l¾p ®Æt gèi cÇu b»ng cao su</v>
          </cell>
          <cell r="D243" t="str">
            <v>Gèi</v>
          </cell>
          <cell r="E243">
            <v>10</v>
          </cell>
          <cell r="F243">
            <v>1581785.4</v>
          </cell>
          <cell r="G243">
            <v>30683.100000000002</v>
          </cell>
          <cell r="H243">
            <v>0</v>
          </cell>
          <cell r="I243">
            <v>2100000</v>
          </cell>
          <cell r="J243">
            <v>21000000</v>
          </cell>
        </row>
        <row r="244">
          <cell r="C244" t="str">
            <v>2. Líp phñ mÆt cÇu</v>
          </cell>
          <cell r="D244"/>
          <cell r="E244"/>
          <cell r="F244"/>
          <cell r="G244"/>
          <cell r="H244"/>
          <cell r="I244">
            <v>0</v>
          </cell>
          <cell r="J244">
            <v>32407147.730140436</v>
          </cell>
        </row>
        <row r="245">
          <cell r="C245" t="str">
            <v>Bª t«ng t¹o dèc M300</v>
          </cell>
          <cell r="D245" t="str">
            <v>m3</v>
          </cell>
          <cell r="E245">
            <v>14.4</v>
          </cell>
          <cell r="F245">
            <v>574369.22931885719</v>
          </cell>
          <cell r="G245">
            <v>40910.799999999996</v>
          </cell>
          <cell r="H245">
            <v>12642.59325</v>
          </cell>
          <cell r="I245">
            <v>983321.19550532626</v>
          </cell>
          <cell r="J245">
            <v>14159825.215276698</v>
          </cell>
        </row>
        <row r="246">
          <cell r="C246" t="str">
            <v>BTN h¹t mÞn dµy 5cm</v>
          </cell>
          <cell r="D246" t="str">
            <v>m2</v>
          </cell>
          <cell r="E246">
            <v>144</v>
          </cell>
          <cell r="F246">
            <v>42468.434871299731</v>
          </cell>
          <cell r="G246">
            <v>329.74254000000002</v>
          </cell>
          <cell r="H246">
            <v>2021.9958464000001</v>
          </cell>
          <cell r="I246">
            <v>57176.14270663201</v>
          </cell>
          <cell r="J246">
            <v>8233364.5497550098</v>
          </cell>
        </row>
        <row r="247">
          <cell r="C247" t="str">
            <v>Cèt thÐp c¸c lo¹i</v>
          </cell>
          <cell r="D247" t="str">
            <v>TÊn</v>
          </cell>
          <cell r="E247">
            <v>1.44</v>
          </cell>
          <cell r="F247">
            <v>4911215.3371428577</v>
          </cell>
          <cell r="G247">
            <v>159406.01</v>
          </cell>
          <cell r="H247">
            <v>99583.053999999989</v>
          </cell>
          <cell r="I247">
            <v>6954137.4757699519</v>
          </cell>
          <cell r="J247">
            <v>10013957.96510873</v>
          </cell>
        </row>
        <row r="248">
          <cell r="C248" t="str">
            <v>3. Lan can tay vÞn b»ng BTCT</v>
          </cell>
          <cell r="D248" t="str">
            <v>md</v>
          </cell>
          <cell r="E248">
            <v>60.36</v>
          </cell>
          <cell r="F248"/>
          <cell r="G248"/>
          <cell r="H248"/>
          <cell r="I248">
            <v>450000</v>
          </cell>
          <cell r="J248">
            <v>27162000</v>
          </cell>
        </row>
        <row r="249">
          <cell r="C249" t="str">
            <v>4. B¶n dÉn KT(300x220x20)cm</v>
          </cell>
          <cell r="D249" t="str">
            <v>b¶n</v>
          </cell>
          <cell r="E249">
            <v>8</v>
          </cell>
          <cell r="F249"/>
          <cell r="G249"/>
          <cell r="H249"/>
          <cell r="I249">
            <v>2200000</v>
          </cell>
          <cell r="J249">
            <v>17600000</v>
          </cell>
        </row>
        <row r="250">
          <cell r="C250" t="str">
            <v>5. Khe co d·n cao su</v>
          </cell>
          <cell r="D250" t="str">
            <v>md</v>
          </cell>
          <cell r="E250">
            <v>16</v>
          </cell>
          <cell r="F250"/>
          <cell r="G250"/>
          <cell r="H250"/>
          <cell r="I250">
            <v>2500000</v>
          </cell>
          <cell r="J250">
            <v>40000000</v>
          </cell>
        </row>
        <row r="251">
          <cell r="C251" t="str">
            <v>6. T­êng hé lan mÒm</v>
          </cell>
          <cell r="D251" t="str">
            <v>md</v>
          </cell>
          <cell r="E251">
            <v>40</v>
          </cell>
          <cell r="F251"/>
          <cell r="G251"/>
          <cell r="H251"/>
          <cell r="I251">
            <v>450000</v>
          </cell>
          <cell r="J251">
            <v>18000000</v>
          </cell>
        </row>
        <row r="252">
          <cell r="C252" t="str">
            <v>7. Mè cÇu</v>
          </cell>
          <cell r="D252"/>
          <cell r="E252"/>
          <cell r="F252"/>
          <cell r="G252"/>
          <cell r="H252"/>
          <cell r="I252">
            <v>0</v>
          </cell>
          <cell r="J252">
            <v>908724718.61787379</v>
          </cell>
        </row>
        <row r="253">
          <cell r="C253" t="str">
            <v>Bª t«ng M300</v>
          </cell>
          <cell r="D253" t="str">
            <v>m3</v>
          </cell>
          <cell r="E253">
            <v>308.48</v>
          </cell>
          <cell r="F253">
            <v>563323.6672165714</v>
          </cell>
          <cell r="G253">
            <v>83931.68</v>
          </cell>
          <cell r="H253">
            <v>50524.219980000002</v>
          </cell>
          <cell r="I253">
            <v>1211661.7359944407</v>
          </cell>
          <cell r="J253">
            <v>373773412.31956512</v>
          </cell>
        </row>
        <row r="254">
          <cell r="C254" t="str">
            <v>Bª t«ng M250</v>
          </cell>
          <cell r="D254" t="str">
            <v>m3</v>
          </cell>
          <cell r="E254">
            <v>59.04</v>
          </cell>
          <cell r="F254">
            <v>467896.36724971433</v>
          </cell>
          <cell r="G254">
            <v>44651.040000000001</v>
          </cell>
          <cell r="H254">
            <v>50524.219980000002</v>
          </cell>
          <cell r="I254">
            <v>913830.47055423819</v>
          </cell>
          <cell r="J254">
            <v>53952550.981522225</v>
          </cell>
        </row>
        <row r="255">
          <cell r="C255" t="str">
            <v>Bª t«ng lãt mãng M100 ®¸ 4x6</v>
          </cell>
          <cell r="D255" t="str">
            <v>m3</v>
          </cell>
          <cell r="E255">
            <v>7.36</v>
          </cell>
          <cell r="F255">
            <v>261846.0050055357</v>
          </cell>
          <cell r="G255">
            <v>22898.699999999997</v>
          </cell>
          <cell r="H255">
            <v>12040.565000000001</v>
          </cell>
          <cell r="I255">
            <v>476409.41943829454</v>
          </cell>
          <cell r="J255">
            <v>3506373.3270658478</v>
          </cell>
        </row>
        <row r="256">
          <cell r="C256" t="str">
            <v>Cèt thÐp c¸c lo¹i</v>
          </cell>
          <cell r="D256" t="str">
            <v>TÊn</v>
          </cell>
          <cell r="E256">
            <v>25.73</v>
          </cell>
          <cell r="F256">
            <v>4932735.3371428577</v>
          </cell>
          <cell r="G256">
            <v>179831.68000000002</v>
          </cell>
          <cell r="H256">
            <v>210581.53</v>
          </cell>
          <cell r="I256">
            <v>7224454.8297665929</v>
          </cell>
          <cell r="J256">
            <v>185885222.76989445</v>
          </cell>
        </row>
        <row r="257">
          <cell r="C257" t="str">
            <v>§¸ héc x©y tø nãn M100</v>
          </cell>
          <cell r="D257" t="str">
            <v>m3</v>
          </cell>
          <cell r="E257">
            <v>59.35</v>
          </cell>
          <cell r="F257">
            <v>278810.8254982286</v>
          </cell>
          <cell r="G257">
            <v>35358.619999999995</v>
          </cell>
          <cell r="H257">
            <v>0</v>
          </cell>
          <cell r="I257">
            <v>488783.70716064883</v>
          </cell>
          <cell r="J257">
            <v>29009313.01998451</v>
          </cell>
        </row>
        <row r="258">
          <cell r="C258" t="str">
            <v>§¸ héc x©y taluy v÷a M100</v>
          </cell>
          <cell r="D258" t="str">
            <v>m3</v>
          </cell>
          <cell r="E258">
            <v>103.13</v>
          </cell>
          <cell r="F258">
            <v>248531.96105274287</v>
          </cell>
          <cell r="G258">
            <v>31998.09</v>
          </cell>
          <cell r="H258">
            <v>0</v>
          </cell>
          <cell r="I258">
            <v>437566.59880956577</v>
          </cell>
          <cell r="J258">
            <v>45126243.335230514</v>
          </cell>
        </row>
        <row r="259">
          <cell r="C259" t="str">
            <v>§¸ héc x©y mãng, ch©n khay M100</v>
          </cell>
          <cell r="D259" t="str">
            <v>m3</v>
          </cell>
          <cell r="E259">
            <v>74.22</v>
          </cell>
          <cell r="F259">
            <v>248531.96105274287</v>
          </cell>
          <cell r="G259">
            <v>27907.01</v>
          </cell>
          <cell r="H259">
            <v>0</v>
          </cell>
          <cell r="I259">
            <v>421653.28258626495</v>
          </cell>
          <cell r="J259">
            <v>31295106.633552585</v>
          </cell>
        </row>
        <row r="260">
          <cell r="C260" t="str">
            <v xml:space="preserve">D¨m s¹n ®Öm </v>
          </cell>
          <cell r="D260" t="str">
            <v>m3</v>
          </cell>
          <cell r="E260">
            <v>83.19</v>
          </cell>
          <cell r="F260">
            <v>135855.41509523807</v>
          </cell>
          <cell r="G260">
            <v>30115.26</v>
          </cell>
          <cell r="H260">
            <v>0</v>
          </cell>
          <cell r="I260">
            <v>288292.40124649595</v>
          </cell>
          <cell r="J260">
            <v>23983044.859695997</v>
          </cell>
        </row>
        <row r="261">
          <cell r="C261" t="str">
            <v xml:space="preserve">§µo mãng ®Êt cÊp 3 </v>
          </cell>
          <cell r="D261" t="str">
            <v>m3</v>
          </cell>
          <cell r="E261">
            <v>1201</v>
          </cell>
          <cell r="F261">
            <v>0</v>
          </cell>
          <cell r="G261">
            <v>5890.0582800000002</v>
          </cell>
          <cell r="H261">
            <v>2404.6233119999997</v>
          </cell>
          <cell r="I261">
            <v>26458.435658106639</v>
          </cell>
          <cell r="J261">
            <v>31776581.225386072</v>
          </cell>
        </row>
        <row r="262">
          <cell r="C262" t="str">
            <v>§¾p ®Êt cÊp 3</v>
          </cell>
          <cell r="D262" t="str">
            <v>m3</v>
          </cell>
          <cell r="E262">
            <v>1476.91</v>
          </cell>
          <cell r="F262">
            <v>0</v>
          </cell>
          <cell r="G262">
            <v>9298.26</v>
          </cell>
          <cell r="H262">
            <v>0</v>
          </cell>
          <cell r="I262">
            <v>36167.992732107356</v>
          </cell>
          <cell r="J262">
            <v>53416870.145976678</v>
          </cell>
        </row>
        <row r="263">
          <cell r="C263" t="str">
            <v>Thi c«ng mè</v>
          </cell>
          <cell r="D263" t="str">
            <v>TB</v>
          </cell>
          <cell r="E263"/>
          <cell r="F263"/>
          <cell r="G263"/>
          <cell r="H263"/>
          <cell r="I263"/>
          <cell r="J263">
            <v>77000000</v>
          </cell>
        </row>
        <row r="264">
          <cell r="C264" t="str">
            <v xml:space="preserve">8. Cäc BTCT (35x35)cm </v>
          </cell>
          <cell r="D264" t="str">
            <v>md</v>
          </cell>
          <cell r="E264">
            <v>0</v>
          </cell>
          <cell r="F264"/>
          <cell r="G264"/>
          <cell r="H264"/>
          <cell r="I264">
            <v>400000</v>
          </cell>
          <cell r="J264">
            <v>0</v>
          </cell>
        </row>
        <row r="265">
          <cell r="C265" t="str">
            <v>9. Ph¸ dì cÇu cò</v>
          </cell>
          <cell r="D265"/>
          <cell r="E265"/>
          <cell r="F265"/>
          <cell r="G265"/>
          <cell r="H265"/>
          <cell r="I265"/>
          <cell r="J265">
            <v>39762432.747345254</v>
          </cell>
        </row>
        <row r="266">
          <cell r="C266" t="str">
            <v>§Ëp bá bª t«ng cÇu cò</v>
          </cell>
          <cell r="D266" t="str">
            <v>m3</v>
          </cell>
          <cell r="E266">
            <v>96.03</v>
          </cell>
          <cell r="F266">
            <v>0</v>
          </cell>
          <cell r="G266">
            <v>68671.7</v>
          </cell>
          <cell r="H266">
            <v>0</v>
          </cell>
          <cell r="I266">
            <v>267116.37946255063</v>
          </cell>
          <cell r="J266">
            <v>25651185.919788737</v>
          </cell>
        </row>
        <row r="267">
          <cell r="C267" t="str">
            <v>§Ëp bá ®¸ héc x©y cò</v>
          </cell>
          <cell r="D267" t="str">
            <v>m3</v>
          </cell>
          <cell r="E267">
            <v>163.35</v>
          </cell>
          <cell r="F267">
            <v>0</v>
          </cell>
          <cell r="G267">
            <v>22208.720000000001</v>
          </cell>
          <cell r="H267">
            <v>0</v>
          </cell>
          <cell r="I267">
            <v>86386.573783633401</v>
          </cell>
          <cell r="J267">
            <v>14111246.827556515</v>
          </cell>
        </row>
        <row r="268">
          <cell r="C268" t="str">
            <v>10. H¹ng môc kh¸c</v>
          </cell>
          <cell r="D268" t="str">
            <v>TB</v>
          </cell>
          <cell r="E268">
            <v>3150</v>
          </cell>
          <cell r="F268">
            <v>5714.2857142857138</v>
          </cell>
          <cell r="G268">
            <v>6287.7246742857133</v>
          </cell>
          <cell r="H268">
            <v>16215.547368</v>
          </cell>
          <cell r="I268">
            <v>0</v>
          </cell>
          <cell r="J268">
            <v>60000000</v>
          </cell>
        </row>
        <row r="269">
          <cell r="C269" t="str">
            <v>§¾p ®Êt ®ª quai</v>
          </cell>
          <cell r="D269" t="str">
            <v>m3</v>
          </cell>
          <cell r="E269">
            <v>120</v>
          </cell>
          <cell r="F269">
            <v>0</v>
          </cell>
          <cell r="G269">
            <v>29528.04</v>
          </cell>
          <cell r="H269">
            <v>0</v>
          </cell>
          <cell r="I269">
            <v>137828.35964320746</v>
          </cell>
          <cell r="J269">
            <v>16539403.157184895</v>
          </cell>
        </row>
        <row r="270">
          <cell r="C270" t="str">
            <v>M¸y b¬m n­íc</v>
          </cell>
          <cell r="D270" t="str">
            <v>Ca</v>
          </cell>
          <cell r="E270">
            <v>54</v>
          </cell>
          <cell r="F270">
            <v>0</v>
          </cell>
          <cell r="G270">
            <v>0</v>
          </cell>
          <cell r="H270">
            <v>466499</v>
          </cell>
          <cell r="I270">
            <v>625657.55711489427</v>
          </cell>
          <cell r="J270">
            <v>33785508.084204294</v>
          </cell>
        </row>
        <row r="271">
          <cell r="C271" t="str">
            <v>Mua vµ l¾p ®Æt biÓn b¸o ®­êng bé</v>
          </cell>
          <cell r="D271" t="str">
            <v>Bé</v>
          </cell>
          <cell r="E271">
            <v>4</v>
          </cell>
          <cell r="F271">
            <v>594310.03418620001</v>
          </cell>
          <cell r="G271">
            <v>9170.9856</v>
          </cell>
          <cell r="H271">
            <v>2246.2963200000004</v>
          </cell>
          <cell r="I271">
            <v>860000</v>
          </cell>
          <cell r="J271">
            <v>3440000</v>
          </cell>
        </row>
        <row r="272">
          <cell r="C272" t="str">
            <v>11. TuyÕn tr¸nh</v>
          </cell>
          <cell r="D272"/>
          <cell r="E272"/>
          <cell r="F272"/>
          <cell r="G272"/>
          <cell r="H272"/>
          <cell r="I272">
            <v>0</v>
          </cell>
          <cell r="J272">
            <v>217994343.57936862</v>
          </cell>
        </row>
        <row r="273">
          <cell r="C273" t="str">
            <v>DÇm I500 lµm cÇu t¹m</v>
          </cell>
          <cell r="D273" t="str">
            <v>TÊn</v>
          </cell>
          <cell r="E273">
            <v>7.5359999999999996</v>
          </cell>
          <cell r="F273">
            <v>999886.30761904758</v>
          </cell>
          <cell r="G273">
            <v>346912.49600000004</v>
          </cell>
          <cell r="H273">
            <v>446151.53</v>
          </cell>
          <cell r="I273">
            <v>3623924.8854130441</v>
          </cell>
          <cell r="J273">
            <v>27309897.936472699</v>
          </cell>
        </row>
        <row r="274">
          <cell r="C274" t="str">
            <v>L¾p dùng vµ th¸o dì cÇu t¹m</v>
          </cell>
          <cell r="D274" t="str">
            <v>TÊn</v>
          </cell>
          <cell r="E274">
            <v>7.5359999999999996</v>
          </cell>
          <cell r="F274">
            <v>278999.99999999994</v>
          </cell>
          <cell r="G274">
            <v>218652</v>
          </cell>
          <cell r="H274">
            <v>543277.45000000007</v>
          </cell>
          <cell r="I274">
            <v>2200391.9957527202</v>
          </cell>
          <cell r="J274">
            <v>16582154.079992497</v>
          </cell>
        </row>
        <row r="275">
          <cell r="C275" t="str">
            <v>L¾p ®Æt vµ th¸o dì rä ®¸</v>
          </cell>
          <cell r="D275" t="str">
            <v>Rä</v>
          </cell>
          <cell r="E275">
            <v>80</v>
          </cell>
          <cell r="F275">
            <v>167311.23357142857</v>
          </cell>
          <cell r="G275">
            <v>63119.520000000004</v>
          </cell>
          <cell r="H275">
            <v>0</v>
          </cell>
          <cell r="I275">
            <v>498735.7040999615</v>
          </cell>
          <cell r="J275">
            <v>39898856.327996917</v>
          </cell>
        </row>
        <row r="276">
          <cell r="C276" t="str">
            <v xml:space="preserve">§¾p ®Êt nÒn ®­êng </v>
          </cell>
          <cell r="D276" t="str">
            <v>m3</v>
          </cell>
          <cell r="E276">
            <v>1512.5</v>
          </cell>
          <cell r="F276">
            <v>5714.2857142857138</v>
          </cell>
          <cell r="G276">
            <v>6287.7246742857133</v>
          </cell>
          <cell r="H276">
            <v>16215.547368</v>
          </cell>
          <cell r="I276">
            <v>60797.097711059716</v>
          </cell>
          <cell r="J276">
            <v>91955610.287977815</v>
          </cell>
        </row>
        <row r="277">
          <cell r="C277" t="str">
            <v>Mãng cÊp phèi ®¸ d¨m lo¹i 1</v>
          </cell>
          <cell r="D277" t="str">
            <v>m3</v>
          </cell>
          <cell r="E277">
            <v>165</v>
          </cell>
          <cell r="F277">
            <v>211603.89028571427</v>
          </cell>
          <cell r="G277">
            <v>675.13600000000008</v>
          </cell>
          <cell r="H277">
            <v>7602.8820839999989</v>
          </cell>
          <cell r="I277">
            <v>256047.42392078004</v>
          </cell>
          <cell r="J277">
            <v>42247824.94692871</v>
          </cell>
        </row>
        <row r="278">
          <cell r="C278" t="str">
            <v>cÇu c©y b­ëi km402+955.62</v>
          </cell>
          <cell r="D278"/>
          <cell r="E278"/>
          <cell r="F278"/>
          <cell r="G278"/>
          <cell r="H278"/>
          <cell r="I278"/>
          <cell r="J278">
            <v>1687268738.1014953</v>
          </cell>
        </row>
        <row r="279">
          <cell r="C279" t="str">
            <v>1. DÇm BTCT th­êng L=12m</v>
          </cell>
          <cell r="D279"/>
          <cell r="E279"/>
          <cell r="F279"/>
          <cell r="G279"/>
          <cell r="H279"/>
          <cell r="I279"/>
          <cell r="J279">
            <v>271000000</v>
          </cell>
        </row>
        <row r="280">
          <cell r="C280" t="str">
            <v>DÇm BTCT th­êng L=12m</v>
          </cell>
          <cell r="D280" t="str">
            <v>DÇm</v>
          </cell>
          <cell r="E280">
            <v>5</v>
          </cell>
          <cell r="F280" t="e">
            <v>#N/A</v>
          </cell>
          <cell r="G280" t="e">
            <v>#N/A</v>
          </cell>
          <cell r="H280" t="e">
            <v>#N/A</v>
          </cell>
          <cell r="I280">
            <v>35000000</v>
          </cell>
          <cell r="J280">
            <v>175000000</v>
          </cell>
        </row>
        <row r="281">
          <cell r="C281" t="str">
            <v>Lao l¾p dÇm BTCT L=12m</v>
          </cell>
          <cell r="D281" t="str">
            <v>DÇm</v>
          </cell>
          <cell r="E281">
            <v>5</v>
          </cell>
          <cell r="F281" t="e">
            <v>#N/A</v>
          </cell>
          <cell r="G281" t="e">
            <v>#N/A</v>
          </cell>
          <cell r="H281" t="e">
            <v>#N/A</v>
          </cell>
          <cell r="I281">
            <v>15000000</v>
          </cell>
          <cell r="J281">
            <v>75000000</v>
          </cell>
        </row>
        <row r="282">
          <cell r="C282" t="str">
            <v>Mua vµ l¾p ®Æt gèi cÇu b»ng cao su</v>
          </cell>
          <cell r="D282" t="str">
            <v>Gèi</v>
          </cell>
          <cell r="E282">
            <v>10</v>
          </cell>
          <cell r="F282">
            <v>1581785.4</v>
          </cell>
          <cell r="G282">
            <v>30683.100000000002</v>
          </cell>
          <cell r="H282">
            <v>0</v>
          </cell>
          <cell r="I282">
            <v>2100000</v>
          </cell>
          <cell r="J282">
            <v>21000000</v>
          </cell>
        </row>
        <row r="283">
          <cell r="C283" t="str">
            <v>2. Líp phñ mÆt cÇu</v>
          </cell>
          <cell r="D283"/>
          <cell r="E283"/>
          <cell r="F283"/>
          <cell r="G283"/>
          <cell r="H283"/>
          <cell r="I283">
            <v>0</v>
          </cell>
          <cell r="J283">
            <v>21604765.15342696</v>
          </cell>
        </row>
        <row r="284">
          <cell r="C284" t="str">
            <v>Bª t«ng t¹o dèc M300</v>
          </cell>
          <cell r="D284" t="str">
            <v>m3</v>
          </cell>
          <cell r="E284">
            <v>9.6</v>
          </cell>
          <cell r="F284">
            <v>574369.22931885719</v>
          </cell>
          <cell r="G284">
            <v>40910.799999999996</v>
          </cell>
          <cell r="H284">
            <v>12642.59325</v>
          </cell>
          <cell r="I284">
            <v>983321.19550532626</v>
          </cell>
          <cell r="J284">
            <v>9439883.4768511318</v>
          </cell>
        </row>
        <row r="285">
          <cell r="C285" t="str">
            <v>BTN h¹t mÞn dµy 5cm</v>
          </cell>
          <cell r="D285" t="str">
            <v>m2</v>
          </cell>
          <cell r="E285">
            <v>96</v>
          </cell>
          <cell r="F285">
            <v>42468.434871299731</v>
          </cell>
          <cell r="G285">
            <v>329.74254000000002</v>
          </cell>
          <cell r="H285">
            <v>2021.9958464000001</v>
          </cell>
          <cell r="I285">
            <v>57176.14270663201</v>
          </cell>
          <cell r="J285">
            <v>5488909.6998366732</v>
          </cell>
        </row>
        <row r="286">
          <cell r="C286" t="str">
            <v>Cèt thÐp c¸c lo¹i</v>
          </cell>
          <cell r="D286" t="str">
            <v>TÊn</v>
          </cell>
          <cell r="E286">
            <v>0.96</v>
          </cell>
          <cell r="F286">
            <v>4911215.3371428577</v>
          </cell>
          <cell r="G286">
            <v>159406.01</v>
          </cell>
          <cell r="H286">
            <v>99583.053999999989</v>
          </cell>
          <cell r="I286">
            <v>6954137.4757699519</v>
          </cell>
          <cell r="J286">
            <v>6675971.9767391533</v>
          </cell>
        </row>
        <row r="287">
          <cell r="C287" t="str">
            <v>3. Lan can tay vÞn b»ng BTCT</v>
          </cell>
          <cell r="D287" t="str">
            <v>md</v>
          </cell>
          <cell r="E287">
            <v>39.6</v>
          </cell>
          <cell r="F287"/>
          <cell r="G287"/>
          <cell r="H287"/>
          <cell r="I287">
            <v>450000</v>
          </cell>
          <cell r="J287">
            <v>17820000</v>
          </cell>
        </row>
        <row r="288">
          <cell r="C288" t="str">
            <v>4. B¶n dÉn KT(300x220x20)cm</v>
          </cell>
          <cell r="D288" t="str">
            <v>b¶n</v>
          </cell>
          <cell r="E288">
            <v>8</v>
          </cell>
          <cell r="F288"/>
          <cell r="G288"/>
          <cell r="H288"/>
          <cell r="I288">
            <v>2200000</v>
          </cell>
          <cell r="J288">
            <v>17600000</v>
          </cell>
        </row>
        <row r="289">
          <cell r="C289" t="str">
            <v>5. Khe co d·n cao su</v>
          </cell>
          <cell r="D289" t="str">
            <v>md</v>
          </cell>
          <cell r="E289">
            <v>16</v>
          </cell>
          <cell r="F289"/>
          <cell r="G289"/>
          <cell r="H289"/>
          <cell r="I289">
            <v>2500000</v>
          </cell>
          <cell r="J289">
            <v>40000000</v>
          </cell>
        </row>
        <row r="290">
          <cell r="C290" t="str">
            <v>6. T­êng hé lan mÒm</v>
          </cell>
          <cell r="D290" t="str">
            <v>md</v>
          </cell>
          <cell r="E290">
            <v>40</v>
          </cell>
          <cell r="F290"/>
          <cell r="G290"/>
          <cell r="H290"/>
          <cell r="I290">
            <v>450000</v>
          </cell>
          <cell r="J290">
            <v>18000000</v>
          </cell>
        </row>
        <row r="291">
          <cell r="C291" t="str">
            <v>7. Mè cÇu</v>
          </cell>
          <cell r="D291" t="str">
            <v>TÊn</v>
          </cell>
          <cell r="E291">
            <v>28.07</v>
          </cell>
          <cell r="F291">
            <v>4932735.3371428577</v>
          </cell>
          <cell r="G291">
            <v>179831.68000000002</v>
          </cell>
          <cell r="H291">
            <v>210581.53</v>
          </cell>
          <cell r="I291">
            <v>0</v>
          </cell>
          <cell r="J291">
            <v>987945824.96535063</v>
          </cell>
        </row>
        <row r="292">
          <cell r="C292" t="str">
            <v>Bª t«ng M300</v>
          </cell>
          <cell r="D292" t="str">
            <v>m3</v>
          </cell>
          <cell r="E292">
            <v>336.57</v>
          </cell>
          <cell r="F292">
            <v>563323.6672165714</v>
          </cell>
          <cell r="G292">
            <v>83931.68</v>
          </cell>
          <cell r="H292">
            <v>50524.219980000002</v>
          </cell>
          <cell r="I292">
            <v>1211661.7359944407</v>
          </cell>
          <cell r="J292">
            <v>407808990.4836489</v>
          </cell>
        </row>
        <row r="293">
          <cell r="C293" t="str">
            <v>Bª t«ng M250</v>
          </cell>
          <cell r="D293" t="str">
            <v>m3</v>
          </cell>
          <cell r="E293">
            <v>64.44</v>
          </cell>
          <cell r="F293">
            <v>467896.36724971433</v>
          </cell>
          <cell r="G293">
            <v>44651.040000000001</v>
          </cell>
          <cell r="H293">
            <v>50524.219980000002</v>
          </cell>
          <cell r="I293">
            <v>913830.47055423819</v>
          </cell>
          <cell r="J293">
            <v>58887235.522515103</v>
          </cell>
        </row>
        <row r="294">
          <cell r="C294" t="str">
            <v>Bª t«ng lãt mãng M100 ®¸ 4x6</v>
          </cell>
          <cell r="D294" t="str">
            <v>m3</v>
          </cell>
          <cell r="E294">
            <v>9.9</v>
          </cell>
          <cell r="F294">
            <v>261846.0050055357</v>
          </cell>
          <cell r="G294">
            <v>22898.699999999997</v>
          </cell>
          <cell r="H294">
            <v>12040.565000000001</v>
          </cell>
          <cell r="I294">
            <v>476409.41943829454</v>
          </cell>
          <cell r="J294">
            <v>4716453.2524391161</v>
          </cell>
        </row>
        <row r="295">
          <cell r="C295" t="str">
            <v>Cèt thÐp c¸c lo¹i</v>
          </cell>
          <cell r="D295" t="str">
            <v>TÊn</v>
          </cell>
          <cell r="E295">
            <v>28.07</v>
          </cell>
          <cell r="F295">
            <v>4932735.3371428577</v>
          </cell>
          <cell r="G295">
            <v>179831.68000000002</v>
          </cell>
          <cell r="H295">
            <v>210581.53</v>
          </cell>
          <cell r="I295">
            <v>7224454.8297665929</v>
          </cell>
          <cell r="J295">
            <v>202790447.07154825</v>
          </cell>
        </row>
        <row r="296">
          <cell r="C296" t="str">
            <v>§¸ héc x©y tø nãn M100</v>
          </cell>
          <cell r="D296" t="str">
            <v>m3</v>
          </cell>
          <cell r="E296">
            <v>34.1</v>
          </cell>
          <cell r="F296">
            <v>278810.8254982286</v>
          </cell>
          <cell r="G296">
            <v>35358.619999999995</v>
          </cell>
          <cell r="H296">
            <v>0</v>
          </cell>
          <cell r="I296">
            <v>488783.70716064883</v>
          </cell>
          <cell r="J296">
            <v>16667524.414178126</v>
          </cell>
        </row>
        <row r="297">
          <cell r="C297" t="str">
            <v>§¸ héc x©y taluy v÷a M100</v>
          </cell>
          <cell r="D297" t="str">
            <v>m3</v>
          </cell>
          <cell r="E297">
            <v>64.5</v>
          </cell>
          <cell r="F297">
            <v>248531.96105274287</v>
          </cell>
          <cell r="G297">
            <v>31998.09</v>
          </cell>
          <cell r="H297">
            <v>0</v>
          </cell>
          <cell r="I297">
            <v>437566.59880956577</v>
          </cell>
          <cell r="J297">
            <v>28223045.62321699</v>
          </cell>
        </row>
        <row r="298">
          <cell r="C298" t="str">
            <v>§¸ héc x©y mãng, ch©n khay M100</v>
          </cell>
          <cell r="D298" t="str">
            <v>m3</v>
          </cell>
          <cell r="E298">
            <v>70.709999999999994</v>
          </cell>
          <cell r="F298">
            <v>248531.96105274287</v>
          </cell>
          <cell r="G298">
            <v>27907.01</v>
          </cell>
          <cell r="H298">
            <v>0</v>
          </cell>
          <cell r="I298">
            <v>421653.28258626495</v>
          </cell>
          <cell r="J298">
            <v>29815103.611674793</v>
          </cell>
        </row>
        <row r="299">
          <cell r="C299" t="str">
            <v xml:space="preserve">D¨m s¹n ®Öm </v>
          </cell>
          <cell r="D299" t="str">
            <v>m3</v>
          </cell>
          <cell r="E299">
            <v>44.15</v>
          </cell>
          <cell r="F299">
            <v>135855.41509523807</v>
          </cell>
          <cell r="G299">
            <v>30115.26</v>
          </cell>
          <cell r="H299">
            <v>0</v>
          </cell>
          <cell r="I299">
            <v>288292.40124649595</v>
          </cell>
          <cell r="J299">
            <v>12728109.515032796</v>
          </cell>
        </row>
        <row r="300">
          <cell r="C300" t="str">
            <v xml:space="preserve">§µo mãng ®Êt cÊp 3 </v>
          </cell>
          <cell r="D300" t="str">
            <v>m3</v>
          </cell>
          <cell r="E300">
            <v>2155.56</v>
          </cell>
          <cell r="F300">
            <v>0</v>
          </cell>
          <cell r="G300">
            <v>5890.0582800000002</v>
          </cell>
          <cell r="H300">
            <v>2404.6233119999997</v>
          </cell>
          <cell r="I300">
            <v>26458.435658106639</v>
          </cell>
          <cell r="J300">
            <v>57032745.567188345</v>
          </cell>
        </row>
        <row r="301">
          <cell r="C301" t="str">
            <v>§¾p ®Êt cÊp 3</v>
          </cell>
          <cell r="D301" t="str">
            <v>m3</v>
          </cell>
          <cell r="E301">
            <v>2357.7800000000002</v>
          </cell>
          <cell r="F301">
            <v>0</v>
          </cell>
          <cell r="G301">
            <v>9298.26</v>
          </cell>
          <cell r="H301">
            <v>0</v>
          </cell>
          <cell r="I301">
            <v>36167.992732107356</v>
          </cell>
          <cell r="J301">
            <v>85276169.903908089</v>
          </cell>
        </row>
        <row r="302">
          <cell r="C302" t="str">
            <v>Thi c«ng mè</v>
          </cell>
          <cell r="D302" t="str">
            <v>TB</v>
          </cell>
          <cell r="E302"/>
          <cell r="F302"/>
          <cell r="G302"/>
          <cell r="H302"/>
          <cell r="I302"/>
          <cell r="J302">
            <v>84000000</v>
          </cell>
        </row>
        <row r="303">
          <cell r="C303" t="str">
            <v xml:space="preserve">8. Cäc BTCT (35x35)cm </v>
          </cell>
          <cell r="D303" t="str">
            <v>md</v>
          </cell>
          <cell r="E303"/>
          <cell r="F303"/>
          <cell r="G303"/>
          <cell r="H303"/>
          <cell r="I303">
            <v>400000</v>
          </cell>
          <cell r="J303">
            <v>0</v>
          </cell>
        </row>
        <row r="304">
          <cell r="C304" t="str">
            <v>9. H¹ng môc kh¸c</v>
          </cell>
          <cell r="D304" t="str">
            <v>TB</v>
          </cell>
          <cell r="E304"/>
          <cell r="F304"/>
          <cell r="G304"/>
          <cell r="H304"/>
          <cell r="I304">
            <v>0</v>
          </cell>
          <cell r="J304">
            <v>21000000</v>
          </cell>
        </row>
        <row r="305">
          <cell r="C305" t="str">
            <v>§¾p ®Êt ®ª quai</v>
          </cell>
          <cell r="D305" t="str">
            <v>m3</v>
          </cell>
          <cell r="E305">
            <v>31.57</v>
          </cell>
          <cell r="F305">
            <v>0</v>
          </cell>
          <cell r="G305">
            <v>29528.04</v>
          </cell>
          <cell r="H305">
            <v>0</v>
          </cell>
          <cell r="I305">
            <v>137828.35964320746</v>
          </cell>
          <cell r="J305">
            <v>4351241.3139360594</v>
          </cell>
        </row>
        <row r="306">
          <cell r="C306" t="str">
            <v>M¸y b¬m n­íc</v>
          </cell>
          <cell r="D306" t="str">
            <v>Ca</v>
          </cell>
          <cell r="E306">
            <v>21</v>
          </cell>
          <cell r="F306">
            <v>0</v>
          </cell>
          <cell r="G306">
            <v>0</v>
          </cell>
          <cell r="H306">
            <v>466499</v>
          </cell>
          <cell r="I306">
            <v>625657.55711489427</v>
          </cell>
          <cell r="J306">
            <v>13138808.69941278</v>
          </cell>
        </row>
        <row r="307">
          <cell r="C307" t="str">
            <v>Mua vµ l¾p ®Æt biÓn b¸o ®­êng bé</v>
          </cell>
          <cell r="D307" t="str">
            <v>Bé</v>
          </cell>
          <cell r="E307">
            <v>4</v>
          </cell>
          <cell r="F307">
            <v>594310.03418620001</v>
          </cell>
          <cell r="G307">
            <v>9170.9856</v>
          </cell>
          <cell r="H307">
            <v>2246.2963200000004</v>
          </cell>
          <cell r="I307">
            <v>860000</v>
          </cell>
          <cell r="J307">
            <v>3440000</v>
          </cell>
        </row>
        <row r="308">
          <cell r="C308" t="str">
            <v>10. Ph¸ dì cÇu cò</v>
          </cell>
          <cell r="D308"/>
          <cell r="E308"/>
          <cell r="F308"/>
          <cell r="G308"/>
          <cell r="H308"/>
          <cell r="I308"/>
          <cell r="J308">
            <v>35379846.377317443</v>
          </cell>
        </row>
        <row r="309">
          <cell r="C309" t="str">
            <v>§Ëp bá bª t«ng cÇu cò</v>
          </cell>
          <cell r="D309" t="str">
            <v>m3</v>
          </cell>
          <cell r="E309">
            <v>38.909999999999997</v>
          </cell>
          <cell r="F309">
            <v>0</v>
          </cell>
          <cell r="G309">
            <v>68671.7</v>
          </cell>
          <cell r="H309">
            <v>0</v>
          </cell>
          <cell r="I309">
            <v>267116.37946255063</v>
          </cell>
          <cell r="J309">
            <v>10393498.324887844</v>
          </cell>
        </row>
        <row r="310">
          <cell r="C310" t="str">
            <v>§Ëp bá ®¸ héc x©y cò</v>
          </cell>
          <cell r="D310" t="str">
            <v>m3</v>
          </cell>
          <cell r="E310">
            <v>163.35</v>
          </cell>
          <cell r="F310">
            <v>0</v>
          </cell>
          <cell r="G310">
            <v>22208.720000000001</v>
          </cell>
          <cell r="H310">
            <v>0</v>
          </cell>
          <cell r="I310">
            <v>86386.573783633401</v>
          </cell>
          <cell r="J310">
            <v>14111246.827556515</v>
          </cell>
        </row>
        <row r="311">
          <cell r="C311" t="str">
            <v>Th¸o dì thÐp cÇu cò</v>
          </cell>
          <cell r="D311" t="str">
            <v>TÊn</v>
          </cell>
          <cell r="E311">
            <v>5.6519999999999992</v>
          </cell>
          <cell r="F311">
            <v>215999.99999999997</v>
          </cell>
          <cell r="G311">
            <v>218652</v>
          </cell>
          <cell r="H311">
            <v>543277.45000000007</v>
          </cell>
          <cell r="I311">
            <v>1924115.5741105948</v>
          </cell>
          <cell r="J311">
            <v>10875101.224873081</v>
          </cell>
        </row>
        <row r="312">
          <cell r="C312" t="str">
            <v>11. TuyÕn tr¸nh</v>
          </cell>
          <cell r="D312"/>
          <cell r="E312"/>
          <cell r="F312"/>
          <cell r="G312"/>
          <cell r="H312"/>
          <cell r="I312">
            <v>0</v>
          </cell>
          <cell r="J312">
            <v>256918301.60540026</v>
          </cell>
        </row>
        <row r="313">
          <cell r="C313" t="str">
            <v>DÇm I500 lµm cÇu t¹m</v>
          </cell>
          <cell r="D313" t="str">
            <v>TÊn</v>
          </cell>
          <cell r="E313">
            <v>7.5359999999999996</v>
          </cell>
          <cell r="F313">
            <v>999886.30761904758</v>
          </cell>
          <cell r="G313">
            <v>346912.49600000004</v>
          </cell>
          <cell r="H313">
            <v>446151.53</v>
          </cell>
          <cell r="I313">
            <v>3623924.8854130441</v>
          </cell>
          <cell r="J313">
            <v>27309897.936472699</v>
          </cell>
        </row>
        <row r="314">
          <cell r="C314" t="str">
            <v>L¾p dùng vµ th¸o dì cÇu t¹m</v>
          </cell>
          <cell r="D314" t="str">
            <v>TÊn</v>
          </cell>
          <cell r="E314">
            <v>7.5359999999999996</v>
          </cell>
          <cell r="F314">
            <v>278999.99999999994</v>
          </cell>
          <cell r="G314">
            <v>218652</v>
          </cell>
          <cell r="H314">
            <v>543277.45000000007</v>
          </cell>
          <cell r="I314">
            <v>2200391.9957527202</v>
          </cell>
          <cell r="J314">
            <v>16582154.079992497</v>
          </cell>
        </row>
        <row r="315">
          <cell r="C315" t="str">
            <v>L¾p ®Æt vµ th¸o dì rä ®¸</v>
          </cell>
          <cell r="D315" t="str">
            <v>Rä</v>
          </cell>
          <cell r="E315">
            <v>64</v>
          </cell>
          <cell r="F315">
            <v>167311.23357142857</v>
          </cell>
          <cell r="G315">
            <v>63119.520000000004</v>
          </cell>
          <cell r="H315">
            <v>0</v>
          </cell>
          <cell r="I315">
            <v>498735.7040999615</v>
          </cell>
          <cell r="J315">
            <v>31919085.062397536</v>
          </cell>
        </row>
        <row r="316">
          <cell r="C316" t="str">
            <v xml:space="preserve">§¾p ®Êt nÒn ®­êng </v>
          </cell>
          <cell r="D316" t="str">
            <v>m3</v>
          </cell>
          <cell r="E316">
            <v>2145</v>
          </cell>
          <cell r="F316">
            <v>5714.2857142857138</v>
          </cell>
          <cell r="G316">
            <v>6287.7246742857133</v>
          </cell>
          <cell r="H316">
            <v>16215.547368</v>
          </cell>
          <cell r="I316">
            <v>60797.097711059716</v>
          </cell>
          <cell r="J316">
            <v>130409774.59022309</v>
          </cell>
        </row>
        <row r="317">
          <cell r="C317" t="str">
            <v>Mãng cÊp phèi ®¸ d¨m lo¹i 1</v>
          </cell>
          <cell r="D317" t="str">
            <v>m3</v>
          </cell>
          <cell r="E317">
            <v>198</v>
          </cell>
          <cell r="F317">
            <v>211603.89028571427</v>
          </cell>
          <cell r="G317">
            <v>675.13600000000008</v>
          </cell>
          <cell r="H317">
            <v>7602.8820839999989</v>
          </cell>
          <cell r="I317">
            <v>256047.42392078004</v>
          </cell>
          <cell r="J317">
            <v>50697389.936314449</v>
          </cell>
        </row>
        <row r="318">
          <cell r="C318" t="str">
            <v>cÇu nghiªng km407+682.2</v>
          </cell>
          <cell r="D318"/>
          <cell r="E318"/>
          <cell r="F318"/>
          <cell r="G318"/>
          <cell r="H318"/>
          <cell r="I318"/>
          <cell r="J318">
            <v>2531392571.695261</v>
          </cell>
        </row>
        <row r="319">
          <cell r="C319" t="str">
            <v>1. DÇm BTCT D¦L L=24m</v>
          </cell>
          <cell r="D319"/>
          <cell r="E319"/>
          <cell r="F319"/>
          <cell r="G319"/>
          <cell r="H319"/>
          <cell r="I319"/>
          <cell r="J319">
            <v>528800000</v>
          </cell>
        </row>
        <row r="320">
          <cell r="C320" t="str">
            <v>DÇm BTCT D¦L L=24m</v>
          </cell>
          <cell r="D320" t="str">
            <v>DÇm</v>
          </cell>
          <cell r="E320">
            <v>4</v>
          </cell>
          <cell r="F320" t="e">
            <v>#N/A</v>
          </cell>
          <cell r="G320" t="e">
            <v>#N/A</v>
          </cell>
          <cell r="H320" t="e">
            <v>#N/A</v>
          </cell>
          <cell r="I320">
            <v>100000000</v>
          </cell>
          <cell r="J320">
            <v>400000000</v>
          </cell>
        </row>
        <row r="321">
          <cell r="C321" t="str">
            <v>Lao l¾p dÇm BTCT D¦L L=24m</v>
          </cell>
          <cell r="D321" t="str">
            <v>DÇm</v>
          </cell>
          <cell r="E321">
            <v>4</v>
          </cell>
          <cell r="F321" t="e">
            <v>#N/A</v>
          </cell>
          <cell r="G321" t="e">
            <v>#N/A</v>
          </cell>
          <cell r="H321" t="e">
            <v>#N/A</v>
          </cell>
          <cell r="I321">
            <v>28000000</v>
          </cell>
          <cell r="J321">
            <v>112000000</v>
          </cell>
        </row>
        <row r="322">
          <cell r="C322" t="str">
            <v>Mua vµ l¾p ®Æt gèi cÇu b»ng cao su</v>
          </cell>
          <cell r="D322" t="str">
            <v>Gèi</v>
          </cell>
          <cell r="E322">
            <v>8</v>
          </cell>
          <cell r="F322">
            <v>1581785.4</v>
          </cell>
          <cell r="G322">
            <v>30683.100000000002</v>
          </cell>
          <cell r="H322">
            <v>0</v>
          </cell>
          <cell r="I322">
            <v>2100000</v>
          </cell>
          <cell r="J322">
            <v>16800000</v>
          </cell>
        </row>
        <row r="323">
          <cell r="C323" t="str">
            <v>2. Líp phñ mÆt cÇu</v>
          </cell>
          <cell r="D323"/>
          <cell r="E323"/>
          <cell r="F323"/>
          <cell r="G323"/>
          <cell r="H323"/>
          <cell r="I323">
            <v>0</v>
          </cell>
          <cell r="J323">
            <v>43209530.30685392</v>
          </cell>
        </row>
        <row r="324">
          <cell r="C324" t="str">
            <v>Bª t«ng t¹o dèc M300</v>
          </cell>
          <cell r="D324" t="str">
            <v>m3</v>
          </cell>
          <cell r="E324">
            <v>19.2</v>
          </cell>
          <cell r="F324">
            <v>574369.22931885719</v>
          </cell>
          <cell r="G324">
            <v>40910.799999999996</v>
          </cell>
          <cell r="H324">
            <v>12642.59325</v>
          </cell>
          <cell r="I324">
            <v>983321.19550532626</v>
          </cell>
          <cell r="J324">
            <v>18879766.953702264</v>
          </cell>
        </row>
        <row r="325">
          <cell r="C325" t="str">
            <v>BTN h¹t mÞn dµy 5cm</v>
          </cell>
          <cell r="D325" t="str">
            <v>m2</v>
          </cell>
          <cell r="E325">
            <v>192</v>
          </cell>
          <cell r="F325">
            <v>42468.434871299731</v>
          </cell>
          <cell r="G325">
            <v>329.74254000000002</v>
          </cell>
          <cell r="H325">
            <v>2021.9958464000001</v>
          </cell>
          <cell r="I325">
            <v>57176.14270663201</v>
          </cell>
          <cell r="J325">
            <v>10977819.399673346</v>
          </cell>
        </row>
        <row r="326">
          <cell r="C326" t="str">
            <v>Cèt thÐp c¸c lo¹i</v>
          </cell>
          <cell r="D326" t="str">
            <v>TÊn</v>
          </cell>
          <cell r="E326">
            <v>1.92</v>
          </cell>
          <cell r="F326">
            <v>4911215.3371428577</v>
          </cell>
          <cell r="G326">
            <v>159406.01</v>
          </cell>
          <cell r="H326">
            <v>99583.053999999989</v>
          </cell>
          <cell r="I326">
            <v>6954137.4757699519</v>
          </cell>
          <cell r="J326">
            <v>13351943.953478307</v>
          </cell>
        </row>
        <row r="327">
          <cell r="C327" t="str">
            <v>3. Lan can tay vÞn b»ng BTCT</v>
          </cell>
          <cell r="D327" t="str">
            <v>md</v>
          </cell>
          <cell r="E327">
            <v>70.28</v>
          </cell>
          <cell r="F327"/>
          <cell r="G327"/>
          <cell r="H327"/>
          <cell r="I327">
            <v>450000</v>
          </cell>
          <cell r="J327">
            <v>31626000</v>
          </cell>
        </row>
        <row r="328">
          <cell r="C328" t="str">
            <v>4. B¶n dÉn KT(300x220x20)cm</v>
          </cell>
          <cell r="D328" t="str">
            <v>b¶n</v>
          </cell>
          <cell r="E328">
            <v>8</v>
          </cell>
          <cell r="F328"/>
          <cell r="G328"/>
          <cell r="H328"/>
          <cell r="I328">
            <v>2200000</v>
          </cell>
          <cell r="J328">
            <v>17600000</v>
          </cell>
        </row>
        <row r="329">
          <cell r="C329" t="str">
            <v>5. Khe co d·n cao su</v>
          </cell>
          <cell r="D329" t="str">
            <v>md</v>
          </cell>
          <cell r="E329">
            <v>16</v>
          </cell>
          <cell r="F329"/>
          <cell r="G329"/>
          <cell r="H329"/>
          <cell r="I329">
            <v>2500000</v>
          </cell>
          <cell r="J329">
            <v>40000000</v>
          </cell>
        </row>
        <row r="330">
          <cell r="C330" t="str">
            <v>6. T­êng hé lan mÒm</v>
          </cell>
          <cell r="D330" t="str">
            <v>md</v>
          </cell>
          <cell r="E330">
            <v>40</v>
          </cell>
          <cell r="F330"/>
          <cell r="G330"/>
          <cell r="H330"/>
          <cell r="I330">
            <v>450000</v>
          </cell>
          <cell r="J330">
            <v>18000000</v>
          </cell>
        </row>
        <row r="331">
          <cell r="C331" t="str">
            <v>7. Mè cÇu</v>
          </cell>
          <cell r="D331"/>
          <cell r="E331"/>
          <cell r="F331"/>
          <cell r="G331"/>
          <cell r="H331"/>
          <cell r="I331">
            <v>0</v>
          </cell>
          <cell r="J331">
            <v>998590960.21869349</v>
          </cell>
        </row>
        <row r="332">
          <cell r="C332" t="str">
            <v>Bª t«ng M300</v>
          </cell>
          <cell r="D332" t="str">
            <v>m3</v>
          </cell>
          <cell r="E332">
            <v>315.36</v>
          </cell>
          <cell r="F332">
            <v>563323.6672165714</v>
          </cell>
          <cell r="G332">
            <v>83931.68</v>
          </cell>
          <cell r="H332">
            <v>50524.219980000002</v>
          </cell>
          <cell r="I332">
            <v>1211661.7359944407</v>
          </cell>
          <cell r="J332">
            <v>382109645.06320685</v>
          </cell>
        </row>
        <row r="333">
          <cell r="C333" t="str">
            <v>Bª t«ng M250</v>
          </cell>
          <cell r="D333" t="str">
            <v>m3</v>
          </cell>
          <cell r="E333">
            <v>58.78</v>
          </cell>
          <cell r="F333">
            <v>467896.36724971433</v>
          </cell>
          <cell r="G333">
            <v>44651.040000000001</v>
          </cell>
          <cell r="H333">
            <v>50524.219980000002</v>
          </cell>
          <cell r="I333">
            <v>913830.47055423819</v>
          </cell>
          <cell r="J333">
            <v>53714955.059178121</v>
          </cell>
        </row>
        <row r="334">
          <cell r="C334" t="str">
            <v>Bª t«ng lãt mãng M100 ®¸ 4x6</v>
          </cell>
          <cell r="D334" t="str">
            <v>m3</v>
          </cell>
          <cell r="E334">
            <v>7.2</v>
          </cell>
          <cell r="F334">
            <v>261846.0050055357</v>
          </cell>
          <cell r="G334">
            <v>22898.699999999997</v>
          </cell>
          <cell r="H334">
            <v>12040.565000000001</v>
          </cell>
          <cell r="I334">
            <v>476409.41943829454</v>
          </cell>
          <cell r="J334">
            <v>3430147.8199557206</v>
          </cell>
        </row>
        <row r="335">
          <cell r="C335" t="str">
            <v>Cèt thÐp c¸c lo¹i</v>
          </cell>
          <cell r="D335" t="str">
            <v>TÊn</v>
          </cell>
          <cell r="E335">
            <v>26.189</v>
          </cell>
          <cell r="F335">
            <v>4932735.3371428577</v>
          </cell>
          <cell r="G335">
            <v>179831.68000000002</v>
          </cell>
          <cell r="H335">
            <v>210581.53</v>
          </cell>
          <cell r="I335">
            <v>7224454.8297665929</v>
          </cell>
          <cell r="J335">
            <v>189201247.53675729</v>
          </cell>
        </row>
        <row r="336">
          <cell r="C336" t="str">
            <v>§¸ héc x©y tø nãn M100</v>
          </cell>
          <cell r="D336" t="str">
            <v>m3</v>
          </cell>
          <cell r="E336">
            <v>71.44</v>
          </cell>
          <cell r="F336">
            <v>278810.8254982286</v>
          </cell>
          <cell r="G336">
            <v>35358.619999999995</v>
          </cell>
          <cell r="H336">
            <v>0</v>
          </cell>
          <cell r="I336">
            <v>488783.70716064883</v>
          </cell>
          <cell r="J336">
            <v>34918708.039556749</v>
          </cell>
        </row>
        <row r="337">
          <cell r="C337" t="str">
            <v>§¸ héc x©y taluy v÷a M100</v>
          </cell>
          <cell r="D337" t="str">
            <v>m3</v>
          </cell>
          <cell r="E337">
            <v>80</v>
          </cell>
          <cell r="F337">
            <v>248531.96105274287</v>
          </cell>
          <cell r="G337">
            <v>31998.09</v>
          </cell>
          <cell r="H337">
            <v>0</v>
          </cell>
          <cell r="I337">
            <v>437566.59880956577</v>
          </cell>
          <cell r="J337">
            <v>35005327.904765263</v>
          </cell>
        </row>
        <row r="338">
          <cell r="C338" t="str">
            <v>§¸ héc x©y mãng, ch©n khay M100</v>
          </cell>
          <cell r="D338" t="str">
            <v>m3</v>
          </cell>
          <cell r="E338">
            <v>61.79</v>
          </cell>
          <cell r="F338">
            <v>248531.96105274287</v>
          </cell>
          <cell r="G338">
            <v>27907.01</v>
          </cell>
          <cell r="H338">
            <v>0</v>
          </cell>
          <cell r="I338">
            <v>421653.28258626495</v>
          </cell>
          <cell r="J338">
            <v>26053956.331005313</v>
          </cell>
        </row>
        <row r="339">
          <cell r="C339" t="str">
            <v xml:space="preserve">D¨m s¹n ®Öm </v>
          </cell>
          <cell r="D339" t="str">
            <v>m3</v>
          </cell>
          <cell r="E339">
            <v>64.69</v>
          </cell>
          <cell r="F339">
            <v>135855.41509523807</v>
          </cell>
          <cell r="G339">
            <v>30115.26</v>
          </cell>
          <cell r="H339">
            <v>0</v>
          </cell>
          <cell r="I339">
            <v>288292.40124649595</v>
          </cell>
          <cell r="J339">
            <v>18649635.436635822</v>
          </cell>
        </row>
        <row r="340">
          <cell r="C340" t="str">
            <v xml:space="preserve">§µo mãng ®Êt cÊp 3 </v>
          </cell>
          <cell r="D340" t="str">
            <v>m3</v>
          </cell>
          <cell r="E340">
            <v>3357.19</v>
          </cell>
          <cell r="F340">
            <v>0</v>
          </cell>
          <cell r="G340">
            <v>5890.0582800000002</v>
          </cell>
          <cell r="H340">
            <v>2404.6233119999997</v>
          </cell>
          <cell r="I340">
            <v>26458.435658106639</v>
          </cell>
          <cell r="J340">
            <v>88825995.607039034</v>
          </cell>
        </row>
        <row r="341">
          <cell r="C341" t="str">
            <v>§¾p ®Êt cÊp 3</v>
          </cell>
          <cell r="D341" t="str">
            <v>m3</v>
          </cell>
          <cell r="E341">
            <v>2424.2800000000002</v>
          </cell>
          <cell r="F341">
            <v>0</v>
          </cell>
          <cell r="G341">
            <v>9298.26</v>
          </cell>
          <cell r="H341">
            <v>0</v>
          </cell>
          <cell r="I341">
            <v>36167.992732107356</v>
          </cell>
          <cell r="J341">
            <v>87681341.420593232</v>
          </cell>
        </row>
        <row r="342">
          <cell r="C342" t="str">
            <v>Thi c«ng mè</v>
          </cell>
          <cell r="D342" t="str">
            <v>TB</v>
          </cell>
          <cell r="E342"/>
          <cell r="F342"/>
          <cell r="G342"/>
          <cell r="H342"/>
          <cell r="I342"/>
          <cell r="J342">
            <v>79000000</v>
          </cell>
        </row>
        <row r="343">
          <cell r="C343" t="str">
            <v xml:space="preserve">8. Cäc BTCT (35x35)cm </v>
          </cell>
          <cell r="D343" t="str">
            <v>md</v>
          </cell>
          <cell r="E343">
            <v>704</v>
          </cell>
          <cell r="F343"/>
          <cell r="G343"/>
          <cell r="H343"/>
          <cell r="I343">
            <v>400000</v>
          </cell>
          <cell r="J343">
            <v>281600000</v>
          </cell>
        </row>
        <row r="344">
          <cell r="C344" t="str">
            <v>9. H¹ng môc kh¸c</v>
          </cell>
          <cell r="D344" t="str">
            <v>TB</v>
          </cell>
          <cell r="E344"/>
          <cell r="F344"/>
          <cell r="G344"/>
          <cell r="H344"/>
          <cell r="I344">
            <v>0</v>
          </cell>
          <cell r="J344">
            <v>56000000</v>
          </cell>
        </row>
        <row r="345">
          <cell r="C345" t="str">
            <v>§¾p ®Êt ®ª quai</v>
          </cell>
          <cell r="D345" t="str">
            <v>m3</v>
          </cell>
          <cell r="E345">
            <v>145</v>
          </cell>
          <cell r="F345">
            <v>0</v>
          </cell>
          <cell r="G345">
            <v>29528.04</v>
          </cell>
          <cell r="H345">
            <v>0</v>
          </cell>
          <cell r="I345">
            <v>137828.35964320746</v>
          </cell>
          <cell r="J345">
            <v>19985112.148265082</v>
          </cell>
        </row>
        <row r="346">
          <cell r="C346" t="str">
            <v>M¸y b¬m n­íc</v>
          </cell>
          <cell r="D346" t="str">
            <v>Ca</v>
          </cell>
          <cell r="E346">
            <v>52</v>
          </cell>
          <cell r="F346">
            <v>0</v>
          </cell>
          <cell r="G346">
            <v>0</v>
          </cell>
          <cell r="H346">
            <v>466499</v>
          </cell>
          <cell r="I346">
            <v>625657.55711489427</v>
          </cell>
          <cell r="J346">
            <v>32534192.969974503</v>
          </cell>
        </row>
        <row r="347">
          <cell r="C347" t="str">
            <v>Mua vµ l¾p ®Æt biÓn b¸o ®­êng bé</v>
          </cell>
          <cell r="D347" t="str">
            <v>Bé</v>
          </cell>
          <cell r="E347">
            <v>4</v>
          </cell>
          <cell r="F347">
            <v>594310.03418620001</v>
          </cell>
          <cell r="G347">
            <v>9170.9856</v>
          </cell>
          <cell r="H347">
            <v>2246.2963200000004</v>
          </cell>
          <cell r="I347">
            <v>860000</v>
          </cell>
          <cell r="J347">
            <v>3440000</v>
          </cell>
        </row>
        <row r="348">
          <cell r="C348" t="str">
            <v>10. Ph¸ dì cÇu cò</v>
          </cell>
          <cell r="D348"/>
          <cell r="E348"/>
          <cell r="F348"/>
          <cell r="G348"/>
          <cell r="H348"/>
          <cell r="I348"/>
          <cell r="J348">
            <v>42648581.675656386</v>
          </cell>
        </row>
        <row r="349">
          <cell r="C349" t="str">
            <v>§Ëp bá bª t«ng cÇu cò</v>
          </cell>
          <cell r="D349" t="str">
            <v>m3</v>
          </cell>
          <cell r="E349">
            <v>47.85</v>
          </cell>
          <cell r="F349">
            <v>0</v>
          </cell>
          <cell r="G349">
            <v>68671.7</v>
          </cell>
          <cell r="H349">
            <v>0</v>
          </cell>
          <cell r="I349">
            <v>267116.37946255063</v>
          </cell>
          <cell r="J349">
            <v>12781518.757283049</v>
          </cell>
        </row>
        <row r="350">
          <cell r="C350" t="str">
            <v>§Ëp bá ®¸ héc x©y cò</v>
          </cell>
          <cell r="D350" t="str">
            <v>m3</v>
          </cell>
          <cell r="E350">
            <v>240.83</v>
          </cell>
          <cell r="F350">
            <v>0</v>
          </cell>
          <cell r="G350">
            <v>22208.720000000001</v>
          </cell>
          <cell r="H350">
            <v>0</v>
          </cell>
          <cell r="I350">
            <v>86386.573783633401</v>
          </cell>
          <cell r="J350">
            <v>20804478.564312432</v>
          </cell>
        </row>
        <row r="351">
          <cell r="C351" t="str">
            <v>Th¸o dì thÐp cÇu cò</v>
          </cell>
          <cell r="D351" t="str">
            <v>TÊn</v>
          </cell>
          <cell r="E351">
            <v>4.71</v>
          </cell>
          <cell r="F351">
            <v>215999.99999999997</v>
          </cell>
          <cell r="G351">
            <v>218652</v>
          </cell>
          <cell r="H351">
            <v>543277.45000000007</v>
          </cell>
          <cell r="I351">
            <v>1924115.5741105948</v>
          </cell>
          <cell r="J351">
            <v>9062584.3540609013</v>
          </cell>
        </row>
        <row r="352">
          <cell r="C352" t="str">
            <v>11. TuyÕn tr¸nh</v>
          </cell>
          <cell r="D352"/>
          <cell r="E352"/>
          <cell r="F352"/>
          <cell r="G352"/>
          <cell r="H352"/>
          <cell r="I352">
            <v>0</v>
          </cell>
          <cell r="J352">
            <v>473317499.49405706</v>
          </cell>
        </row>
        <row r="353">
          <cell r="C353" t="str">
            <v>DÇm I500 lµm cÇu t¹m</v>
          </cell>
          <cell r="D353" t="str">
            <v>TÊn</v>
          </cell>
          <cell r="E353">
            <v>15.071999999999999</v>
          </cell>
          <cell r="F353">
            <v>999886.30761904758</v>
          </cell>
          <cell r="G353">
            <v>346912.49600000004</v>
          </cell>
          <cell r="H353">
            <v>446151.53</v>
          </cell>
          <cell r="I353">
            <v>3623924.8854130441</v>
          </cell>
          <cell r="J353">
            <v>54619795.872945398</v>
          </cell>
        </row>
        <row r="354">
          <cell r="C354" t="str">
            <v>L¾p dùng vµ th¸o dì cÇu t¹m</v>
          </cell>
          <cell r="D354" t="str">
            <v>TÊn</v>
          </cell>
          <cell r="E354">
            <v>15.071999999999999</v>
          </cell>
          <cell r="F354">
            <v>278999.99999999994</v>
          </cell>
          <cell r="G354">
            <v>218652</v>
          </cell>
          <cell r="H354">
            <v>543277.45000000007</v>
          </cell>
          <cell r="I354">
            <v>2200391.9957527202</v>
          </cell>
          <cell r="J354">
            <v>33164308.159984995</v>
          </cell>
        </row>
        <row r="355">
          <cell r="C355" t="str">
            <v>L¾p ®Æt vµ th¸o dì rä ®¸</v>
          </cell>
          <cell r="D355" t="str">
            <v>Rä</v>
          </cell>
          <cell r="E355">
            <v>210</v>
          </cell>
          <cell r="F355">
            <v>167311.23357142857</v>
          </cell>
          <cell r="G355">
            <v>63119.520000000004</v>
          </cell>
          <cell r="H355">
            <v>0</v>
          </cell>
          <cell r="I355">
            <v>498735.7040999615</v>
          </cell>
          <cell r="J355">
            <v>104734497.86099191</v>
          </cell>
        </row>
        <row r="356">
          <cell r="C356" t="str">
            <v xml:space="preserve">§¾p ®Êt nÒn ®­êng </v>
          </cell>
          <cell r="D356" t="str">
            <v>m3</v>
          </cell>
          <cell r="E356">
            <v>3750</v>
          </cell>
          <cell r="F356">
            <v>5714.2857142857138</v>
          </cell>
          <cell r="G356">
            <v>6287.7246742857133</v>
          </cell>
          <cell r="H356">
            <v>16215.547368</v>
          </cell>
          <cell r="I356">
            <v>60797.097711059716</v>
          </cell>
          <cell r="J356">
            <v>227989116.41647393</v>
          </cell>
        </row>
        <row r="357">
          <cell r="C357" t="str">
            <v>Mãng cÊp phèi ®¸ d¨m lo¹i 1</v>
          </cell>
          <cell r="D357" t="str">
            <v>m3</v>
          </cell>
          <cell r="E357">
            <v>206.25</v>
          </cell>
          <cell r="F357">
            <v>211603.89028571427</v>
          </cell>
          <cell r="G357">
            <v>675.13600000000008</v>
          </cell>
          <cell r="H357">
            <v>7602.8820839999989</v>
          </cell>
          <cell r="I357">
            <v>256047.42392078004</v>
          </cell>
          <cell r="J357">
            <v>52809781.183660887</v>
          </cell>
        </row>
        <row r="358">
          <cell r="C358" t="str">
            <v>cÇu s¾t km408+395.13</v>
          </cell>
          <cell r="D358"/>
          <cell r="E358"/>
          <cell r="F358"/>
          <cell r="G358"/>
          <cell r="H358"/>
          <cell r="I358"/>
          <cell r="J358">
            <v>2211272101.7826304</v>
          </cell>
        </row>
        <row r="359">
          <cell r="C359" t="str">
            <v>1. DÇm BTCT D¦L L=24m</v>
          </cell>
          <cell r="D359"/>
          <cell r="E359"/>
          <cell r="F359"/>
          <cell r="G359"/>
          <cell r="H359"/>
          <cell r="I359"/>
          <cell r="J359">
            <v>528800000</v>
          </cell>
        </row>
        <row r="360">
          <cell r="C360" t="str">
            <v>DÇm BTCT D¦L L=24m</v>
          </cell>
          <cell r="D360" t="str">
            <v>DÇm</v>
          </cell>
          <cell r="E360">
            <v>4</v>
          </cell>
          <cell r="F360" t="e">
            <v>#N/A</v>
          </cell>
          <cell r="G360" t="e">
            <v>#N/A</v>
          </cell>
          <cell r="H360" t="e">
            <v>#N/A</v>
          </cell>
          <cell r="I360">
            <v>100000000</v>
          </cell>
          <cell r="J360">
            <v>400000000</v>
          </cell>
        </row>
        <row r="361">
          <cell r="C361" t="str">
            <v>Lao l¾p dÇm BTCT D¦L L=24m</v>
          </cell>
          <cell r="D361" t="str">
            <v>DÇm</v>
          </cell>
          <cell r="E361">
            <v>4</v>
          </cell>
          <cell r="F361" t="e">
            <v>#N/A</v>
          </cell>
          <cell r="G361" t="e">
            <v>#N/A</v>
          </cell>
          <cell r="H361" t="e">
            <v>#N/A</v>
          </cell>
          <cell r="I361">
            <v>28000000</v>
          </cell>
          <cell r="J361">
            <v>112000000</v>
          </cell>
        </row>
        <row r="362">
          <cell r="C362" t="str">
            <v>Mua vµ l¾p ®Æt gèi cÇu b»ng cao su</v>
          </cell>
          <cell r="D362" t="str">
            <v>Gèi</v>
          </cell>
          <cell r="E362">
            <v>8</v>
          </cell>
          <cell r="F362">
            <v>1581785.4</v>
          </cell>
          <cell r="G362">
            <v>30683.100000000002</v>
          </cell>
          <cell r="H362">
            <v>0</v>
          </cell>
          <cell r="I362">
            <v>2100000</v>
          </cell>
          <cell r="J362">
            <v>16800000</v>
          </cell>
        </row>
        <row r="363">
          <cell r="C363" t="str">
            <v>2. Líp phñ mÆt cÇu</v>
          </cell>
          <cell r="D363"/>
          <cell r="E363"/>
          <cell r="F363"/>
          <cell r="G363"/>
          <cell r="H363"/>
          <cell r="I363">
            <v>0</v>
          </cell>
          <cell r="J363">
            <v>43209530.30685392</v>
          </cell>
        </row>
        <row r="364">
          <cell r="C364" t="str">
            <v>Bª t«ng t¹o dèc M300</v>
          </cell>
          <cell r="D364" t="str">
            <v>m3</v>
          </cell>
          <cell r="E364">
            <v>19.2</v>
          </cell>
          <cell r="F364">
            <v>574369.22931885719</v>
          </cell>
          <cell r="G364">
            <v>40910.799999999996</v>
          </cell>
          <cell r="H364">
            <v>12642.59325</v>
          </cell>
          <cell r="I364">
            <v>983321.19550532626</v>
          </cell>
          <cell r="J364">
            <v>18879766.953702264</v>
          </cell>
        </row>
        <row r="365">
          <cell r="C365" t="str">
            <v>BTN h¹t mÞn dµy 5cm</v>
          </cell>
          <cell r="D365" t="str">
            <v>m2</v>
          </cell>
          <cell r="E365">
            <v>192</v>
          </cell>
          <cell r="F365">
            <v>42468.434871299731</v>
          </cell>
          <cell r="G365">
            <v>329.74254000000002</v>
          </cell>
          <cell r="H365">
            <v>2021.9958464000001</v>
          </cell>
          <cell r="I365">
            <v>57176.14270663201</v>
          </cell>
          <cell r="J365">
            <v>10977819.399673346</v>
          </cell>
        </row>
        <row r="366">
          <cell r="C366" t="str">
            <v>Cèt thÐp c¸c lo¹i</v>
          </cell>
          <cell r="D366" t="str">
            <v>TÊn</v>
          </cell>
          <cell r="E366">
            <v>1.92</v>
          </cell>
          <cell r="F366">
            <v>4911215.3371428577</v>
          </cell>
          <cell r="G366">
            <v>159406.01</v>
          </cell>
          <cell r="H366">
            <v>99583.053999999989</v>
          </cell>
          <cell r="I366">
            <v>6954137.4757699519</v>
          </cell>
          <cell r="J366">
            <v>13351943.953478307</v>
          </cell>
        </row>
        <row r="367">
          <cell r="C367" t="str">
            <v>3. Lan can tay vÞn b»ng BTCT</v>
          </cell>
          <cell r="D367" t="str">
            <v>md</v>
          </cell>
          <cell r="E367">
            <v>67.08</v>
          </cell>
          <cell r="F367"/>
          <cell r="G367"/>
          <cell r="H367"/>
          <cell r="I367">
            <v>450000</v>
          </cell>
          <cell r="J367">
            <v>30186000</v>
          </cell>
        </row>
        <row r="368">
          <cell r="C368" t="str">
            <v>4. B¶n dÉn KT(300x220x20)cm</v>
          </cell>
          <cell r="D368" t="str">
            <v>b¶n</v>
          </cell>
          <cell r="E368">
            <v>8</v>
          </cell>
          <cell r="F368"/>
          <cell r="G368"/>
          <cell r="H368"/>
          <cell r="I368">
            <v>2200000</v>
          </cell>
          <cell r="J368">
            <v>17600000</v>
          </cell>
        </row>
        <row r="369">
          <cell r="C369" t="str">
            <v>5. Khe co d·n cao su</v>
          </cell>
          <cell r="D369" t="str">
            <v>md</v>
          </cell>
          <cell r="E369">
            <v>16</v>
          </cell>
          <cell r="F369"/>
          <cell r="G369"/>
          <cell r="H369"/>
          <cell r="I369">
            <v>2500000</v>
          </cell>
          <cell r="J369">
            <v>40000000</v>
          </cell>
        </row>
        <row r="370">
          <cell r="C370" t="str">
            <v>6. T­êng hé lan mÒm</v>
          </cell>
          <cell r="D370" t="str">
            <v>md</v>
          </cell>
          <cell r="E370">
            <v>40</v>
          </cell>
          <cell r="F370"/>
          <cell r="G370"/>
          <cell r="H370"/>
          <cell r="I370">
            <v>450000</v>
          </cell>
          <cell r="J370">
            <v>18000000</v>
          </cell>
        </row>
        <row r="371">
          <cell r="C371" t="str">
            <v>7. Mè cÇu</v>
          </cell>
          <cell r="D371"/>
          <cell r="E371"/>
          <cell r="F371"/>
          <cell r="G371"/>
          <cell r="H371"/>
          <cell r="I371">
            <v>0</v>
          </cell>
          <cell r="J371">
            <v>755522391.79937518</v>
          </cell>
        </row>
        <row r="372">
          <cell r="C372" t="str">
            <v>Bª t«ng M300</v>
          </cell>
          <cell r="D372" t="str">
            <v>m3</v>
          </cell>
          <cell r="E372">
            <v>228.56</v>
          </cell>
          <cell r="F372">
            <v>563323.6672165714</v>
          </cell>
          <cell r="G372">
            <v>83931.68</v>
          </cell>
          <cell r="H372">
            <v>50524.219980000002</v>
          </cell>
          <cell r="I372">
            <v>1211661.7359944407</v>
          </cell>
          <cell r="J372">
            <v>276937406.37888938</v>
          </cell>
        </row>
        <row r="373">
          <cell r="C373" t="str">
            <v>Bª t«ng M250</v>
          </cell>
          <cell r="D373" t="str">
            <v>m3</v>
          </cell>
          <cell r="E373">
            <v>52.61</v>
          </cell>
          <cell r="F373">
            <v>467896.36724971433</v>
          </cell>
          <cell r="G373">
            <v>44651.040000000001</v>
          </cell>
          <cell r="H373">
            <v>50524.219980000002</v>
          </cell>
          <cell r="I373">
            <v>913830.47055423819</v>
          </cell>
          <cell r="J373">
            <v>48076621.05585847</v>
          </cell>
        </row>
        <row r="374">
          <cell r="C374" t="str">
            <v>Bª t«ng lãt mãng M100 ®¸ 4x6</v>
          </cell>
          <cell r="D374" t="str">
            <v>m3</v>
          </cell>
          <cell r="E374">
            <v>7.2</v>
          </cell>
          <cell r="F374">
            <v>261846.0050055357</v>
          </cell>
          <cell r="G374">
            <v>22898.699999999997</v>
          </cell>
          <cell r="H374">
            <v>12040.565000000001</v>
          </cell>
          <cell r="I374">
            <v>476409.41943829454</v>
          </cell>
          <cell r="J374">
            <v>3430147.8199557206</v>
          </cell>
        </row>
        <row r="375">
          <cell r="C375" t="str">
            <v>Cèt thÐp c¸c lo¹i</v>
          </cell>
          <cell r="D375" t="str">
            <v>TÊn</v>
          </cell>
          <cell r="E375">
            <v>19.681999999999999</v>
          </cell>
          <cell r="F375">
            <v>4932735.3371428577</v>
          </cell>
          <cell r="G375">
            <v>179831.68000000002</v>
          </cell>
          <cell r="H375">
            <v>210581.53</v>
          </cell>
          <cell r="I375">
            <v>7224454.8297665929</v>
          </cell>
          <cell r="J375">
            <v>142191719.95946607</v>
          </cell>
        </row>
        <row r="376">
          <cell r="C376" t="str">
            <v>§¸ héc x©y tø nãn M100</v>
          </cell>
          <cell r="D376" t="str">
            <v>m3</v>
          </cell>
          <cell r="E376">
            <v>61.23</v>
          </cell>
          <cell r="F376">
            <v>278810.8254982286</v>
          </cell>
          <cell r="G376">
            <v>35358.619999999995</v>
          </cell>
          <cell r="H376">
            <v>0</v>
          </cell>
          <cell r="I376">
            <v>488783.70716064883</v>
          </cell>
          <cell r="J376">
            <v>29928226.389446527</v>
          </cell>
        </row>
        <row r="377">
          <cell r="C377" t="str">
            <v>§¸ héc x©y taluy v÷a M100</v>
          </cell>
          <cell r="D377" t="str">
            <v>m3</v>
          </cell>
          <cell r="E377">
            <v>80</v>
          </cell>
          <cell r="F377">
            <v>248531.96105274287</v>
          </cell>
          <cell r="G377">
            <v>31998.09</v>
          </cell>
          <cell r="H377">
            <v>0</v>
          </cell>
          <cell r="I377">
            <v>437566.59880956577</v>
          </cell>
          <cell r="J377">
            <v>35005327.904765263</v>
          </cell>
        </row>
        <row r="378">
          <cell r="C378" t="str">
            <v>§¸ héc x©y mãng, ch©n khay M100</v>
          </cell>
          <cell r="D378" t="str">
            <v>m3</v>
          </cell>
          <cell r="E378">
            <v>56.14</v>
          </cell>
          <cell r="F378">
            <v>248531.96105274287</v>
          </cell>
          <cell r="G378">
            <v>27907.01</v>
          </cell>
          <cell r="H378">
            <v>0</v>
          </cell>
          <cell r="I378">
            <v>421653.28258626495</v>
          </cell>
          <cell r="J378">
            <v>23671615.284392916</v>
          </cell>
        </row>
        <row r="379">
          <cell r="C379" t="str">
            <v xml:space="preserve">D¨m s¹n ®Öm </v>
          </cell>
          <cell r="D379" t="str">
            <v>m3</v>
          </cell>
          <cell r="E379">
            <v>60.23</v>
          </cell>
          <cell r="F379">
            <v>135855.41509523807</v>
          </cell>
          <cell r="G379">
            <v>30115.26</v>
          </cell>
          <cell r="H379">
            <v>0</v>
          </cell>
          <cell r="I379">
            <v>288292.40124649595</v>
          </cell>
          <cell r="J379">
            <v>17363851.32707645</v>
          </cell>
        </row>
        <row r="380">
          <cell r="C380" t="str">
            <v xml:space="preserve">§µo mãng ®Êt cÊp 3 </v>
          </cell>
          <cell r="D380" t="str">
            <v>m3</v>
          </cell>
          <cell r="E380">
            <v>2006.32</v>
          </cell>
          <cell r="F380">
            <v>0</v>
          </cell>
          <cell r="G380">
            <v>5890.0582800000002</v>
          </cell>
          <cell r="H380">
            <v>2404.6233119999997</v>
          </cell>
          <cell r="I380">
            <v>26458.435658106639</v>
          </cell>
          <cell r="J380">
            <v>53084088.629572511</v>
          </cell>
        </row>
        <row r="381">
          <cell r="C381" t="str">
            <v>§¾p ®Êt cÊp 3</v>
          </cell>
          <cell r="D381" t="str">
            <v>m3</v>
          </cell>
          <cell r="E381">
            <v>1847.86</v>
          </cell>
          <cell r="F381">
            <v>0</v>
          </cell>
          <cell r="G381">
            <v>9298.26</v>
          </cell>
          <cell r="H381">
            <v>0</v>
          </cell>
          <cell r="I381">
            <v>36167.992732107356</v>
          </cell>
          <cell r="J381">
            <v>66833387.049951896</v>
          </cell>
        </row>
        <row r="382">
          <cell r="C382" t="str">
            <v>Thi c«ng mè</v>
          </cell>
          <cell r="D382" t="str">
            <v>TB</v>
          </cell>
          <cell r="E382"/>
          <cell r="F382"/>
          <cell r="G382"/>
          <cell r="H382"/>
          <cell r="I382"/>
          <cell r="J382">
            <v>59000000</v>
          </cell>
        </row>
        <row r="383">
          <cell r="C383" t="str">
            <v xml:space="preserve">8. Cäc BTCT (35x35)cm </v>
          </cell>
          <cell r="D383" t="str">
            <v>md</v>
          </cell>
          <cell r="E383">
            <v>704</v>
          </cell>
          <cell r="F383"/>
          <cell r="G383"/>
          <cell r="H383"/>
          <cell r="I383">
            <v>400000</v>
          </cell>
          <cell r="J383">
            <v>281600000</v>
          </cell>
        </row>
        <row r="384">
          <cell r="C384" t="str">
            <v>9. H¹ng môc kh¸c</v>
          </cell>
          <cell r="D384" t="str">
            <v>TB</v>
          </cell>
          <cell r="E384"/>
          <cell r="F384"/>
          <cell r="G384"/>
          <cell r="H384"/>
          <cell r="I384">
            <v>0</v>
          </cell>
          <cell r="J384">
            <v>43000000</v>
          </cell>
        </row>
        <row r="385">
          <cell r="C385" t="str">
            <v>§¾p ®Êt ®ª quai</v>
          </cell>
          <cell r="D385" t="str">
            <v>m3</v>
          </cell>
          <cell r="E385">
            <v>150</v>
          </cell>
          <cell r="F385">
            <v>0</v>
          </cell>
          <cell r="G385">
            <v>29528.04</v>
          </cell>
          <cell r="H385">
            <v>0</v>
          </cell>
          <cell r="I385">
            <v>137828.35964320746</v>
          </cell>
          <cell r="J385">
            <v>20674253.94648112</v>
          </cell>
        </row>
        <row r="386">
          <cell r="C386" t="str">
            <v>M¸y b¬m n­íc</v>
          </cell>
          <cell r="D386" t="str">
            <v>Ca</v>
          </cell>
          <cell r="E386">
            <v>30</v>
          </cell>
          <cell r="F386">
            <v>0</v>
          </cell>
          <cell r="G386">
            <v>0</v>
          </cell>
          <cell r="H386">
            <v>466499</v>
          </cell>
          <cell r="I386">
            <v>625657.55711489427</v>
          </cell>
          <cell r="J386">
            <v>18769726.713446829</v>
          </cell>
        </row>
        <row r="387">
          <cell r="C387" t="str">
            <v>Mua vµ l¾p ®Æt biÓn b¸o ®­êng bé</v>
          </cell>
          <cell r="D387" t="str">
            <v>Bé</v>
          </cell>
          <cell r="E387">
            <v>4</v>
          </cell>
          <cell r="F387">
            <v>594310.03418620001</v>
          </cell>
          <cell r="G387">
            <v>9170.9856</v>
          </cell>
          <cell r="H387">
            <v>2246.2963200000004</v>
          </cell>
          <cell r="I387">
            <v>860000</v>
          </cell>
          <cell r="J387">
            <v>3440000</v>
          </cell>
        </row>
        <row r="388">
          <cell r="C388" t="str">
            <v>10. Ph¸ dì cÇu cò</v>
          </cell>
          <cell r="D388"/>
          <cell r="E388"/>
          <cell r="F388"/>
          <cell r="G388"/>
          <cell r="H388"/>
          <cell r="I388"/>
          <cell r="J388">
            <v>18627330.056326333</v>
          </cell>
        </row>
        <row r="389">
          <cell r="C389" t="str">
            <v>§Ëp bá bª t«ng cÇu cò</v>
          </cell>
          <cell r="D389" t="str">
            <v>m3</v>
          </cell>
          <cell r="E389">
            <v>20.29</v>
          </cell>
          <cell r="F389">
            <v>0</v>
          </cell>
          <cell r="G389">
            <v>68671.7</v>
          </cell>
          <cell r="H389">
            <v>0</v>
          </cell>
          <cell r="I389">
            <v>267116.37946255063</v>
          </cell>
          <cell r="J389">
            <v>5419791.3392951516</v>
          </cell>
        </row>
        <row r="390">
          <cell r="C390" t="str">
            <v>§Ëp bá ®¸ héc x©y cò</v>
          </cell>
          <cell r="D390" t="str">
            <v>m3</v>
          </cell>
          <cell r="E390">
            <v>27</v>
          </cell>
          <cell r="F390">
            <v>0</v>
          </cell>
          <cell r="G390">
            <v>22208.720000000001</v>
          </cell>
          <cell r="H390">
            <v>0</v>
          </cell>
          <cell r="I390">
            <v>86386.573783633401</v>
          </cell>
          <cell r="J390">
            <v>2332437.4921581019</v>
          </cell>
        </row>
        <row r="391">
          <cell r="C391" t="str">
            <v>Th¸o dì thÐp cÇu cò</v>
          </cell>
          <cell r="D391" t="str">
            <v>TÊn</v>
          </cell>
          <cell r="E391">
            <v>5.6519999999999992</v>
          </cell>
          <cell r="F391">
            <v>215999.99999999997</v>
          </cell>
          <cell r="G391">
            <v>218652</v>
          </cell>
          <cell r="H391">
            <v>543277.45000000007</v>
          </cell>
          <cell r="I391">
            <v>1924115.5741105948</v>
          </cell>
          <cell r="J391">
            <v>10875101.224873081</v>
          </cell>
        </row>
        <row r="392">
          <cell r="C392" t="str">
            <v>11. TuyÕn tr¸nh</v>
          </cell>
          <cell r="D392"/>
          <cell r="E392"/>
          <cell r="F392"/>
          <cell r="G392"/>
          <cell r="H392"/>
          <cell r="I392">
            <v>0</v>
          </cell>
          <cell r="J392">
            <v>434726849.62007487</v>
          </cell>
        </row>
        <row r="393">
          <cell r="C393" t="str">
            <v>DÇm I500 lµm cÇu t¹m</v>
          </cell>
          <cell r="D393" t="str">
            <v>TÊn</v>
          </cell>
          <cell r="E393">
            <v>15.071999999999999</v>
          </cell>
          <cell r="F393">
            <v>999886.30761904758</v>
          </cell>
          <cell r="G393">
            <v>346912.49600000004</v>
          </cell>
          <cell r="H393">
            <v>446151.53</v>
          </cell>
          <cell r="I393">
            <v>3623924.8854130441</v>
          </cell>
          <cell r="J393">
            <v>54619795.872945398</v>
          </cell>
        </row>
        <row r="394">
          <cell r="C394" t="str">
            <v>L¾p dùng vµ th¸o dì cÇu t¹m</v>
          </cell>
          <cell r="D394" t="str">
            <v>TÊn</v>
          </cell>
          <cell r="E394">
            <v>15.071999999999999</v>
          </cell>
          <cell r="F394">
            <v>278999.99999999994</v>
          </cell>
          <cell r="G394">
            <v>218652</v>
          </cell>
          <cell r="H394">
            <v>543277.45000000007</v>
          </cell>
          <cell r="I394">
            <v>2200391.9957527202</v>
          </cell>
          <cell r="J394">
            <v>33164308.159984995</v>
          </cell>
        </row>
        <row r="395">
          <cell r="C395" t="str">
            <v>L¾p ®Æt vµ th¸o dì rä ®¸</v>
          </cell>
          <cell r="D395" t="str">
            <v>Rä</v>
          </cell>
          <cell r="E395">
            <v>210</v>
          </cell>
          <cell r="F395">
            <v>167311.23357142857</v>
          </cell>
          <cell r="G395">
            <v>63119.520000000004</v>
          </cell>
          <cell r="H395">
            <v>0</v>
          </cell>
          <cell r="I395">
            <v>498735.7040999615</v>
          </cell>
          <cell r="J395">
            <v>104734497.86099191</v>
          </cell>
        </row>
        <row r="396">
          <cell r="C396" t="str">
            <v xml:space="preserve">§¾p ®Êt nÒn ®­êng </v>
          </cell>
          <cell r="D396" t="str">
            <v>m3</v>
          </cell>
          <cell r="E396">
            <v>3150</v>
          </cell>
          <cell r="F396">
            <v>5714.2857142857138</v>
          </cell>
          <cell r="G396">
            <v>6287.7246742857133</v>
          </cell>
          <cell r="H396">
            <v>16215.547368</v>
          </cell>
          <cell r="I396">
            <v>60797.097711059716</v>
          </cell>
          <cell r="J396">
            <v>191510857.78983811</v>
          </cell>
        </row>
        <row r="397">
          <cell r="C397" t="str">
            <v>Mãng cÊp phèi ®¸ d¨m lo¹i 1</v>
          </cell>
          <cell r="D397" t="str">
            <v>m3</v>
          </cell>
          <cell r="E397">
            <v>198</v>
          </cell>
          <cell r="F397">
            <v>211603.89028571427</v>
          </cell>
          <cell r="G397">
            <v>675.13600000000008</v>
          </cell>
          <cell r="H397">
            <v>7602.8820839999989</v>
          </cell>
          <cell r="I397">
            <v>256047.42392078004</v>
          </cell>
          <cell r="J397">
            <v>50697389.936314449</v>
          </cell>
        </row>
        <row r="398">
          <cell r="C398" t="str">
            <v>cÇu trµn km411+677.98</v>
          </cell>
          <cell r="D398"/>
          <cell r="E398"/>
          <cell r="F398"/>
          <cell r="G398"/>
          <cell r="H398"/>
          <cell r="I398"/>
          <cell r="J398">
            <v>3161853982.2899737</v>
          </cell>
        </row>
        <row r="399">
          <cell r="C399" t="str">
            <v>1. DÇm BTCT D¦L L=33m</v>
          </cell>
          <cell r="D399"/>
          <cell r="E399"/>
          <cell r="F399"/>
          <cell r="G399"/>
          <cell r="H399"/>
          <cell r="I399"/>
          <cell r="J399">
            <v>664800000</v>
          </cell>
        </row>
        <row r="400">
          <cell r="C400" t="str">
            <v>DÇm BTCT D¦L L=33m</v>
          </cell>
          <cell r="D400" t="str">
            <v>DÇm</v>
          </cell>
          <cell r="E400">
            <v>4</v>
          </cell>
          <cell r="F400" t="e">
            <v>#N/A</v>
          </cell>
          <cell r="G400" t="e">
            <v>#N/A</v>
          </cell>
          <cell r="H400" t="e">
            <v>#N/A</v>
          </cell>
          <cell r="I400">
            <v>130000000</v>
          </cell>
          <cell r="J400">
            <v>520000000</v>
          </cell>
        </row>
        <row r="401">
          <cell r="C401" t="str">
            <v>Lao l¾p dÇm BTCT L=33m</v>
          </cell>
          <cell r="D401" t="str">
            <v>DÇm</v>
          </cell>
          <cell r="E401">
            <v>4</v>
          </cell>
          <cell r="F401" t="e">
            <v>#N/A</v>
          </cell>
          <cell r="G401" t="e">
            <v>#N/A</v>
          </cell>
          <cell r="H401" t="e">
            <v>#N/A</v>
          </cell>
          <cell r="I401">
            <v>32000000</v>
          </cell>
          <cell r="J401">
            <v>128000000</v>
          </cell>
        </row>
        <row r="402">
          <cell r="C402" t="str">
            <v>Mua vµ l¾p ®Æt gèi cÇu b»ng cao su</v>
          </cell>
          <cell r="D402" t="str">
            <v>Gèi</v>
          </cell>
          <cell r="E402">
            <v>8</v>
          </cell>
          <cell r="F402">
            <v>1581785.4</v>
          </cell>
          <cell r="G402">
            <v>30683.100000000002</v>
          </cell>
          <cell r="H402">
            <v>0</v>
          </cell>
          <cell r="I402">
            <v>2100000</v>
          </cell>
          <cell r="J402">
            <v>16800000</v>
          </cell>
        </row>
        <row r="403">
          <cell r="C403" t="str">
            <v>2. Líp phñ mÆt cÇu</v>
          </cell>
          <cell r="D403"/>
          <cell r="E403"/>
          <cell r="F403"/>
          <cell r="G403"/>
          <cell r="H403"/>
          <cell r="I403">
            <v>0</v>
          </cell>
          <cell r="J403">
            <v>59413104.171924137</v>
          </cell>
        </row>
        <row r="404">
          <cell r="C404" t="str">
            <v>Bª t«ng t¹o dèc M300</v>
          </cell>
          <cell r="D404" t="str">
            <v>m3</v>
          </cell>
          <cell r="E404">
            <v>26.4</v>
          </cell>
          <cell r="F404">
            <v>574369.22931885719</v>
          </cell>
          <cell r="G404">
            <v>40910.799999999996</v>
          </cell>
          <cell r="H404">
            <v>12642.59325</v>
          </cell>
          <cell r="I404">
            <v>983321.19550532626</v>
          </cell>
          <cell r="J404">
            <v>25959679.561340611</v>
          </cell>
        </row>
        <row r="405">
          <cell r="C405" t="str">
            <v>BTN h¹t mÞn dµy 5cm</v>
          </cell>
          <cell r="D405" t="str">
            <v>m2</v>
          </cell>
          <cell r="E405">
            <v>264</v>
          </cell>
          <cell r="F405">
            <v>42468.434871299731</v>
          </cell>
          <cell r="G405">
            <v>329.74254000000002</v>
          </cell>
          <cell r="H405">
            <v>2021.9958464000001</v>
          </cell>
          <cell r="I405">
            <v>57176.14270663201</v>
          </cell>
          <cell r="J405">
            <v>15094501.67455085</v>
          </cell>
        </row>
        <row r="406">
          <cell r="C406" t="str">
            <v>Cèt thÐp c¸c lo¹i</v>
          </cell>
          <cell r="D406" t="str">
            <v>TÊn</v>
          </cell>
          <cell r="E406">
            <v>2.64</v>
          </cell>
          <cell r="F406">
            <v>4911215.3371428577</v>
          </cell>
          <cell r="G406">
            <v>159406.01</v>
          </cell>
          <cell r="H406">
            <v>99583.053999999989</v>
          </cell>
          <cell r="I406">
            <v>6954137.4757699519</v>
          </cell>
          <cell r="J406">
            <v>18358922.936032675</v>
          </cell>
        </row>
        <row r="407">
          <cell r="C407" t="str">
            <v>3. Lan can tay vÞn b»ng BTCT</v>
          </cell>
          <cell r="D407" t="str">
            <v>md</v>
          </cell>
          <cell r="E407">
            <v>91.88</v>
          </cell>
          <cell r="F407"/>
          <cell r="G407"/>
          <cell r="H407"/>
          <cell r="I407">
            <v>450000</v>
          </cell>
          <cell r="J407">
            <v>41346000</v>
          </cell>
        </row>
        <row r="408">
          <cell r="C408" t="str">
            <v>4. B¶n dÉn KT(300x220x20)cm</v>
          </cell>
          <cell r="D408" t="str">
            <v>b¶n</v>
          </cell>
          <cell r="E408">
            <v>8</v>
          </cell>
          <cell r="F408"/>
          <cell r="G408"/>
          <cell r="H408"/>
          <cell r="I408">
            <v>2200000</v>
          </cell>
          <cell r="J408">
            <v>17600000</v>
          </cell>
        </row>
        <row r="409">
          <cell r="C409" t="str">
            <v>5. Khe co d·n cao su</v>
          </cell>
          <cell r="D409" t="str">
            <v>md</v>
          </cell>
          <cell r="E409">
            <v>16</v>
          </cell>
          <cell r="F409"/>
          <cell r="G409"/>
          <cell r="H409"/>
          <cell r="I409">
            <v>2500000</v>
          </cell>
          <cell r="J409">
            <v>40000000</v>
          </cell>
        </row>
        <row r="410">
          <cell r="C410" t="str">
            <v>6. T­êng hé lan mÒm</v>
          </cell>
          <cell r="D410" t="str">
            <v>md</v>
          </cell>
          <cell r="E410">
            <v>40</v>
          </cell>
          <cell r="F410"/>
          <cell r="G410"/>
          <cell r="H410"/>
          <cell r="I410">
            <v>450000</v>
          </cell>
          <cell r="J410">
            <v>18000000</v>
          </cell>
        </row>
        <row r="411">
          <cell r="C411" t="str">
            <v>7. Mè cÇu</v>
          </cell>
          <cell r="D411"/>
          <cell r="E411"/>
          <cell r="F411"/>
          <cell r="G411"/>
          <cell r="H411"/>
          <cell r="I411">
            <v>0</v>
          </cell>
          <cell r="J411">
            <v>1674162293.0241559</v>
          </cell>
        </row>
        <row r="412">
          <cell r="C412" t="str">
            <v>Bª t«ng M300</v>
          </cell>
          <cell r="D412" t="str">
            <v>m3</v>
          </cell>
          <cell r="E412">
            <v>404.1</v>
          </cell>
          <cell r="F412">
            <v>563323.6672165714</v>
          </cell>
          <cell r="G412">
            <v>83931.68</v>
          </cell>
          <cell r="H412">
            <v>50524.219980000002</v>
          </cell>
          <cell r="I412">
            <v>1211661.7359944407</v>
          </cell>
          <cell r="J412">
            <v>489632507.5153535</v>
          </cell>
        </row>
        <row r="413">
          <cell r="C413" t="str">
            <v>Bª t«ng M250</v>
          </cell>
          <cell r="D413" t="str">
            <v>m3</v>
          </cell>
          <cell r="E413">
            <v>78.819999999999993</v>
          </cell>
          <cell r="F413">
            <v>467896.36724971433</v>
          </cell>
          <cell r="G413">
            <v>44651.040000000001</v>
          </cell>
          <cell r="H413">
            <v>50524.219980000002</v>
          </cell>
          <cell r="I413">
            <v>913830.47055423819</v>
          </cell>
          <cell r="J413">
            <v>72028117.689085051</v>
          </cell>
        </row>
        <row r="414">
          <cell r="C414" t="str">
            <v>Bª t«ng lãt mãng M100 ®¸ 4x6</v>
          </cell>
          <cell r="D414" t="str">
            <v>m3</v>
          </cell>
          <cell r="E414">
            <v>11.46</v>
          </cell>
          <cell r="F414">
            <v>261846.0050055357</v>
          </cell>
          <cell r="G414">
            <v>22898.699999999997</v>
          </cell>
          <cell r="H414">
            <v>12040.565000000001</v>
          </cell>
          <cell r="I414">
            <v>476409.41943829454</v>
          </cell>
          <cell r="J414">
            <v>5459651.9467628561</v>
          </cell>
        </row>
        <row r="415">
          <cell r="C415" t="str">
            <v>Cèt thÐp c¸c lo¹i</v>
          </cell>
          <cell r="D415" t="str">
            <v>TÊn</v>
          </cell>
          <cell r="E415">
            <v>33.804000000000002</v>
          </cell>
          <cell r="F415">
            <v>4932735.3371428577</v>
          </cell>
          <cell r="G415">
            <v>179831.68000000002</v>
          </cell>
          <cell r="H415">
            <v>210581.53</v>
          </cell>
          <cell r="I415">
            <v>7224454.8297665929</v>
          </cell>
          <cell r="J415">
            <v>244215471.06542993</v>
          </cell>
        </row>
        <row r="416">
          <cell r="C416" t="str">
            <v>T­êng ch¾n bª t«ng h=4m</v>
          </cell>
          <cell r="D416" t="str">
            <v>md</v>
          </cell>
          <cell r="E416"/>
          <cell r="F416"/>
          <cell r="G416"/>
          <cell r="H416"/>
          <cell r="I416">
            <v>8200000</v>
          </cell>
          <cell r="J416">
            <v>0</v>
          </cell>
        </row>
        <row r="417">
          <cell r="C417" t="str">
            <v>§¸ héc x©y tø nãn M100</v>
          </cell>
          <cell r="D417" t="str">
            <v>m3</v>
          </cell>
          <cell r="E417">
            <v>719.06</v>
          </cell>
          <cell r="F417">
            <v>278810.8254982286</v>
          </cell>
          <cell r="G417">
            <v>35358.619999999995</v>
          </cell>
          <cell r="H417">
            <v>0</v>
          </cell>
          <cell r="I417">
            <v>488783.70716064883</v>
          </cell>
          <cell r="J417">
            <v>351464812.47093612</v>
          </cell>
        </row>
        <row r="418">
          <cell r="C418" t="str">
            <v>§¸ héc x©y taluy v÷a M100</v>
          </cell>
          <cell r="D418" t="str">
            <v>m3</v>
          </cell>
          <cell r="E418">
            <v>99</v>
          </cell>
          <cell r="F418">
            <v>248531.96105274287</v>
          </cell>
          <cell r="G418">
            <v>31998.09</v>
          </cell>
          <cell r="H418">
            <v>0</v>
          </cell>
          <cell r="I418">
            <v>437566.59880956577</v>
          </cell>
          <cell r="J418">
            <v>43319093.282147013</v>
          </cell>
        </row>
        <row r="419">
          <cell r="C419" t="str">
            <v>§¸ héc x©y mãng, ch©n khay M100</v>
          </cell>
          <cell r="D419" t="str">
            <v>m3</v>
          </cell>
          <cell r="E419">
            <v>58.26</v>
          </cell>
          <cell r="F419">
            <v>248531.96105274287</v>
          </cell>
          <cell r="G419">
            <v>27907.01</v>
          </cell>
          <cell r="H419">
            <v>0</v>
          </cell>
          <cell r="I419">
            <v>421653.28258626495</v>
          </cell>
          <cell r="J419">
            <v>24565520.243475795</v>
          </cell>
        </row>
        <row r="420">
          <cell r="C420" t="str">
            <v xml:space="preserve">D¨m s¹n ®Öm </v>
          </cell>
          <cell r="D420" t="str">
            <v>m3</v>
          </cell>
          <cell r="E420">
            <v>331.11</v>
          </cell>
          <cell r="F420">
            <v>135855.41509523807</v>
          </cell>
          <cell r="G420">
            <v>30115.26</v>
          </cell>
          <cell r="H420">
            <v>0</v>
          </cell>
          <cell r="I420">
            <v>288292.40124649595</v>
          </cell>
          <cell r="J420">
            <v>95456496.976727277</v>
          </cell>
        </row>
        <row r="421">
          <cell r="C421" t="str">
            <v xml:space="preserve">§µo mãng ®Êt cÊp 3 </v>
          </cell>
          <cell r="D421" t="str">
            <v>m3</v>
          </cell>
          <cell r="E421">
            <v>2813.25</v>
          </cell>
          <cell r="F421">
            <v>0</v>
          </cell>
          <cell r="G421">
            <v>5890.0582800000002</v>
          </cell>
          <cell r="H421">
            <v>2404.6233119999997</v>
          </cell>
          <cell r="I421">
            <v>26458.435658106639</v>
          </cell>
          <cell r="J421">
            <v>74434194.115168497</v>
          </cell>
        </row>
        <row r="422">
          <cell r="C422" t="str">
            <v>§¾p ®Êt cÊp 3</v>
          </cell>
          <cell r="D422" t="str">
            <v>m3</v>
          </cell>
          <cell r="E422">
            <v>4771.8</v>
          </cell>
          <cell r="F422">
            <v>0</v>
          </cell>
          <cell r="G422">
            <v>9298.26</v>
          </cell>
          <cell r="H422">
            <v>0</v>
          </cell>
          <cell r="I422">
            <v>36167.992732107356</v>
          </cell>
          <cell r="J422">
            <v>172586427.7190699</v>
          </cell>
        </row>
        <row r="423">
          <cell r="C423" t="str">
            <v>Thi c«ng mè</v>
          </cell>
          <cell r="D423" t="str">
            <v>TB</v>
          </cell>
          <cell r="E423">
            <v>28.07</v>
          </cell>
          <cell r="F423">
            <v>4932735.3371428577</v>
          </cell>
          <cell r="G423">
            <v>179831.68000000002</v>
          </cell>
          <cell r="H423">
            <v>210581.53</v>
          </cell>
          <cell r="I423">
            <v>7224454.8297665929</v>
          </cell>
          <cell r="J423">
            <v>101000000</v>
          </cell>
        </row>
        <row r="424">
          <cell r="C424" t="str">
            <v xml:space="preserve">8. Cäc BTCT (35x35)cm </v>
          </cell>
          <cell r="D424" t="str">
            <v>md</v>
          </cell>
          <cell r="E424">
            <v>768</v>
          </cell>
          <cell r="F424"/>
          <cell r="G424"/>
          <cell r="H424"/>
          <cell r="I424">
            <v>400000</v>
          </cell>
          <cell r="J424">
            <v>307200000</v>
          </cell>
        </row>
        <row r="425">
          <cell r="C425" t="str">
            <v>9. H¹ng môc kh¸c</v>
          </cell>
          <cell r="D425" t="str">
            <v>TB</v>
          </cell>
          <cell r="E425"/>
          <cell r="F425"/>
          <cell r="G425"/>
          <cell r="H425"/>
          <cell r="I425">
            <v>0</v>
          </cell>
          <cell r="J425">
            <v>28000000</v>
          </cell>
        </row>
        <row r="426">
          <cell r="C426" t="str">
            <v>§¾p ®Êt ®ª quai</v>
          </cell>
          <cell r="D426" t="str">
            <v>m3</v>
          </cell>
          <cell r="E426">
            <v>45</v>
          </cell>
          <cell r="F426">
            <v>0</v>
          </cell>
          <cell r="G426">
            <v>29528.04</v>
          </cell>
          <cell r="H426">
            <v>0</v>
          </cell>
          <cell r="I426">
            <v>137828.35964320746</v>
          </cell>
          <cell r="J426">
            <v>6202276.1839443352</v>
          </cell>
        </row>
        <row r="427">
          <cell r="C427" t="str">
            <v>M¸y b¬m n­íc</v>
          </cell>
          <cell r="D427" t="str">
            <v>Ca</v>
          </cell>
          <cell r="E427">
            <v>30</v>
          </cell>
          <cell r="F427">
            <v>0</v>
          </cell>
          <cell r="G427">
            <v>0</v>
          </cell>
          <cell r="H427">
            <v>466499</v>
          </cell>
          <cell r="I427">
            <v>625657.55711489427</v>
          </cell>
          <cell r="J427">
            <v>18769726.713446829</v>
          </cell>
        </row>
        <row r="428">
          <cell r="C428" t="str">
            <v>Mua vµ l¾p ®Æt biÓn b¸o ®­êng bé</v>
          </cell>
          <cell r="D428" t="str">
            <v>Bé</v>
          </cell>
          <cell r="E428">
            <v>4</v>
          </cell>
          <cell r="F428">
            <v>594310.03418620001</v>
          </cell>
          <cell r="G428">
            <v>9170.9856</v>
          </cell>
          <cell r="H428">
            <v>2246.2963200000004</v>
          </cell>
          <cell r="I428">
            <v>860000</v>
          </cell>
          <cell r="J428">
            <v>3440000</v>
          </cell>
        </row>
        <row r="429">
          <cell r="C429" t="str">
            <v>10. Ph¸ dì cÇu cò</v>
          </cell>
          <cell r="D429"/>
          <cell r="E429"/>
          <cell r="F429"/>
          <cell r="G429"/>
          <cell r="H429"/>
          <cell r="I429"/>
          <cell r="J429">
            <v>36387794.307268664</v>
          </cell>
        </row>
        <row r="430">
          <cell r="C430" t="str">
            <v>§Ëp bá bª t«ng cÇu cò</v>
          </cell>
          <cell r="D430" t="str">
            <v>m3</v>
          </cell>
          <cell r="E430">
            <v>36.08</v>
          </cell>
          <cell r="F430">
            <v>0</v>
          </cell>
          <cell r="G430">
            <v>68671.7</v>
          </cell>
          <cell r="H430">
            <v>0</v>
          </cell>
          <cell r="I430">
            <v>267116.37946255063</v>
          </cell>
          <cell r="J430">
            <v>9637558.971008826</v>
          </cell>
        </row>
        <row r="431">
          <cell r="C431" t="str">
            <v>§Ëp bá ®¸ héc x©y cò</v>
          </cell>
          <cell r="D431" t="str">
            <v>m3</v>
          </cell>
          <cell r="E431">
            <v>204.75</v>
          </cell>
          <cell r="F431">
            <v>0</v>
          </cell>
          <cell r="G431">
            <v>22208.720000000001</v>
          </cell>
          <cell r="H431">
            <v>0</v>
          </cell>
          <cell r="I431">
            <v>86386.573783633401</v>
          </cell>
          <cell r="J431">
            <v>17687650.982198939</v>
          </cell>
        </row>
        <row r="432">
          <cell r="C432" t="str">
            <v>Th¸o dì thÐp cÇu cò</v>
          </cell>
          <cell r="D432" t="str">
            <v>TÊn</v>
          </cell>
          <cell r="E432">
            <v>4.71</v>
          </cell>
          <cell r="F432">
            <v>215999.99999999997</v>
          </cell>
          <cell r="G432">
            <v>218652</v>
          </cell>
          <cell r="H432">
            <v>543277.45000000007</v>
          </cell>
          <cell r="I432">
            <v>1924115.5741105948</v>
          </cell>
          <cell r="J432">
            <v>9062584.3540609013</v>
          </cell>
        </row>
        <row r="433">
          <cell r="C433" t="str">
            <v>11. TuyÕn tr¸nh</v>
          </cell>
          <cell r="D433"/>
          <cell r="E433"/>
          <cell r="F433"/>
          <cell r="G433"/>
          <cell r="H433"/>
          <cell r="I433">
            <v>0</v>
          </cell>
          <cell r="J433">
            <v>274944790.78662509</v>
          </cell>
        </row>
        <row r="434">
          <cell r="C434" t="str">
            <v>DÇm I500 lµm cÇu t¹m</v>
          </cell>
          <cell r="D434" t="str">
            <v>TÊn</v>
          </cell>
          <cell r="E434">
            <v>7.5359999999999996</v>
          </cell>
          <cell r="F434">
            <v>999886.30761904758</v>
          </cell>
          <cell r="G434">
            <v>346912.49600000004</v>
          </cell>
          <cell r="H434">
            <v>446151.53</v>
          </cell>
          <cell r="I434">
            <v>3623924.8854130441</v>
          </cell>
          <cell r="J434">
            <v>27309897.936472699</v>
          </cell>
        </row>
        <row r="435">
          <cell r="C435" t="str">
            <v>L¾p dùng vµ th¸o dì cÇu t¹m</v>
          </cell>
          <cell r="D435" t="str">
            <v>TÊn</v>
          </cell>
          <cell r="E435">
            <v>7.5359999999999996</v>
          </cell>
          <cell r="F435">
            <v>278999.99999999994</v>
          </cell>
          <cell r="G435">
            <v>218652</v>
          </cell>
          <cell r="H435">
            <v>543277.45000000007</v>
          </cell>
          <cell r="I435">
            <v>2200391.9957527202</v>
          </cell>
          <cell r="J435">
            <v>16582154.079992497</v>
          </cell>
        </row>
        <row r="436">
          <cell r="C436" t="str">
            <v>L¾p ®Æt vµ th¸o dì rä ®¸</v>
          </cell>
          <cell r="D436" t="str">
            <v>Rä</v>
          </cell>
          <cell r="E436">
            <v>150</v>
          </cell>
          <cell r="F436">
            <v>167311.23357142857</v>
          </cell>
          <cell r="G436">
            <v>63119.520000000004</v>
          </cell>
          <cell r="H436">
            <v>0</v>
          </cell>
          <cell r="I436">
            <v>498735.7040999615</v>
          </cell>
          <cell r="J436">
            <v>74810355.614994228</v>
          </cell>
        </row>
        <row r="437">
          <cell r="C437" t="str">
            <v xml:space="preserve">§¾p ®Êt nÒn ®­êng </v>
          </cell>
          <cell r="D437" t="str">
            <v>m3</v>
          </cell>
          <cell r="E437">
            <v>1875</v>
          </cell>
          <cell r="F437">
            <v>5714.2857142857138</v>
          </cell>
          <cell r="G437">
            <v>6287.7246742857133</v>
          </cell>
          <cell r="H437">
            <v>16215.547368</v>
          </cell>
          <cell r="I437">
            <v>60797.097711059716</v>
          </cell>
          <cell r="J437">
            <v>113994558.20823696</v>
          </cell>
        </row>
        <row r="438">
          <cell r="C438" t="str">
            <v>Mãng cÊp phèi ®¸ d¨m lo¹i 1</v>
          </cell>
          <cell r="D438" t="str">
            <v>m3</v>
          </cell>
          <cell r="E438">
            <v>165</v>
          </cell>
          <cell r="F438">
            <v>211603.89028571427</v>
          </cell>
          <cell r="G438">
            <v>675.13600000000008</v>
          </cell>
          <cell r="H438">
            <v>7602.8820839999989</v>
          </cell>
          <cell r="I438">
            <v>256047.42392078004</v>
          </cell>
          <cell r="J438">
            <v>42247824.94692871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Set>
  </externalBook>
</externalLink>
</file>

<file path=xl/externalLinks/externalLink3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PTDG"/>
      <sheetName val="T.Tranh AnLoc"/>
      <sheetName val="T.Tranh LocNinh"/>
      <sheetName val="QL13"/>
      <sheetName val="Tonghop"/>
      <sheetName val="Tra_bang"/>
      <sheetName val="KSTK(1778 Dcuong)"/>
      <sheetName val="dbgt(tuyen) (2)"/>
      <sheetName val="dbgt(tuyen)"/>
      <sheetName val="DgiaksatDHC4,"/>
      <sheetName val="dongia"/>
      <sheetName val="KSTK (06)"/>
      <sheetName val="XL4Poppy"/>
      <sheetName val="Congty"/>
      <sheetName val="VPPN"/>
      <sheetName val="XN74"/>
      <sheetName val="XN54"/>
      <sheetName val="XN33"/>
      <sheetName val="NK96"/>
      <sheetName val="XL4Test5"/>
      <sheetName val="tong hop"/>
      <sheetName val="phan tich DG"/>
      <sheetName val="gia vat lieu"/>
      <sheetName val="gia xe may"/>
      <sheetName val="gia nhan cong"/>
      <sheetName val="Sheet1"/>
      <sheetName val="Sheet2"/>
      <sheetName val="Sheet3"/>
      <sheetName val="Co.gty"/>
      <sheetName val="T.Tranh LmcNinh"/>
      <sheetName val="KSTK(17_x0017_8 Dcuong)"/>
      <sheetName val="dbgt(tuien)"/>
      <sheetName val="DgiakqatDHC4,"/>
      <sheetName val="KQTK (06)"/>
      <sheetName val="TK.TGTGT"/>
      <sheetName val="BR.10%"/>
      <sheetName val="MV.10% "/>
      <sheetName val="MV.01%"/>
      <sheetName val="Ctg.Thu"/>
      <sheetName val="Ctg.Chi"/>
      <sheetName val="Ctg.Gv"/>
      <sheetName val="Ctgs.1"/>
      <sheetName val="Ctgs.2"/>
      <sheetName val="Ctgs.3"/>
      <sheetName val="Bia Ctgs"/>
      <sheetName val="BK.NXT"/>
      <sheetName val="Ct.Nxt"/>
      <sheetName val="Cd.Nhap"/>
      <sheetName val="KSTK(1778 _x0004_c5o.g)"/>
      <sheetName val="db't(tuyen) (2)"/>
      <sheetName val="Sheet4"/>
      <sheetName val="DTCT"/>
      <sheetName val="wia nhan cong"/>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ra_ba_x000e_g"/>
      <sheetName val="_x0018_N54"/>
      <sheetName val="C45-BH"/>
      <sheetName val="C47-BH-01"/>
      <sheetName val="C47-BH-02"/>
      <sheetName val="C47-BH-03"/>
      <sheetName val="C46-BH-I"/>
      <sheetName val="S53-BH-I"/>
      <sheetName val="C47-BH-04"/>
      <sheetName val="C47-BH-05"/>
      <sheetName val="C47-BH-06"/>
      <sheetName val="S53-BH-II"/>
      <sheetName val="C46-BH-II"/>
      <sheetName val="C47-BH-07"/>
      <sheetName val="C47-BH-08"/>
      <sheetName val="C47-BH-09"/>
      <sheetName val="S53-BH-III"/>
      <sheetName val="C46-BH-III"/>
      <sheetName val="C47-BH-10"/>
      <sheetName val="C47-BH-11"/>
      <sheetName val="C47-BH-12"/>
      <sheetName val="S53-BH-IV"/>
      <sheetName val="C46-BH-IV"/>
      <sheetName val="00000000"/>
      <sheetName val="10000000"/>
      <sheetName val="20000000"/>
      <sheetName val="gia vat_x0000_lieu"/>
      <sheetName val="tonghoptt (2)"/>
      <sheetName val="tonghoptt"/>
      <sheetName val="ximang"/>
      <sheetName val="da 1x2"/>
      <sheetName val="cat vang"/>
      <sheetName val="phugia555"/>
      <sheetName val="phugia561"/>
      <sheetName val="dung"/>
      <sheetName val="Dulieu"/>
      <sheetName val="Tai khoan"/>
      <sheetName val="gia 3_x0000_t lieu"/>
      <sheetName val="giathanh1"/>
      <sheetName val="VL,NC"/>
      <sheetName val="Tra KS"/>
      <sheetName val="2_x0000__x0000_(tuyen)"/>
      <sheetName val="ptdg-duong"/>
      <sheetName val="gia vat"/>
      <sheetName val="gia 3"/>
      <sheetName val="2"/>
      <sheetName val="gia vat?lieu"/>
      <sheetName val="TSO_CHUNG"/>
      <sheetName val="ctTBA"/>
      <sheetName val="BTH phi"/>
      <sheetName val="BLT phi"/>
      <sheetName val="phi,le phi"/>
      <sheetName val="Bien Lai TON"/>
      <sheetName val="BCQT "/>
      <sheetName val="Giay di duong"/>
      <sheetName val="BC QT cua tung ap"/>
      <sheetName val="GIAO CHI TIEU THU QUY 07"/>
      <sheetName val="BANG TONG HOP GIAY NOP TIEN"/>
      <sheetName val="CHITIET VL-NC-TT-3p"/>
      <sheetName val="VCV-BE-TONG"/>
      <sheetName val="dgngia"/>
      <sheetName val="DTCT-TB"/>
      <sheetName val="dtct cau"/>
      <sheetName val="Tra_bang_QD11-109"/>
      <sheetName val="_x000c__x0000__x0001__x0000__x0000__x0000__x0001_ý"/>
      <sheetName val="NOMENCLATURE"/>
      <sheetName val="gVL"/>
      <sheetName val="gia 3?t lieu"/>
      <sheetName val="Tonghp"/>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fia vat lieu"/>
      <sheetName val="Shdet3"/>
      <sheetName val="Cn.gty"/>
      <sheetName val="dbgt(tuien("/>
      <sheetName val="DgiajqatDHC4,"/>
      <sheetName val="Loading"/>
      <sheetName val="Check C"/>
      <sheetName val="PTVT (MAU)"/>
      <sheetName val="Thuc thanh"/>
      <sheetName val="T_Tranh_AnLoc"/>
      <sheetName val="T_Tranh_LocNinh"/>
      <sheetName val="KSTK(1778_Dcuong)"/>
      <sheetName val="dbgt(tuyen)_(2)"/>
      <sheetName val="KSTK_(06)"/>
      <sheetName val="tong_hop"/>
      <sheetName val="phan_tich_DG"/>
      <sheetName val="gia_vat_lieu"/>
      <sheetName val="gia_xe_may"/>
      <sheetName val="gia_nhan_cong"/>
      <sheetName val="Co_gty"/>
      <sheetName val="T_Tranh_LmcNinh"/>
      <sheetName val="KSTK(178_Dcuong)"/>
      <sheetName val="KQTK_(06)"/>
      <sheetName val="TK_TGTGT"/>
      <sheetName val="BR_10%"/>
      <sheetName val="MV_10%_"/>
      <sheetName val="MV_01%"/>
      <sheetName val="Ctg_Thu"/>
      <sheetName val="Ctg_Chi"/>
      <sheetName val="Ctg_Gv"/>
      <sheetName val="Ctgs_1"/>
      <sheetName val="Ctgs_2"/>
      <sheetName val="Ctgs_3"/>
      <sheetName val="Bia_Ctgs"/>
      <sheetName val="BK_NXT"/>
      <sheetName val="Ct_Nxt"/>
      <sheetName val="Cd_Nhap"/>
      <sheetName val="KSTK(1778_c5o_g)"/>
      <sheetName val="db't(tuyen)_(2)"/>
      <sheetName val="wia_nhan_cong"/>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ra_bag"/>
      <sheetName val="N54"/>
      <sheetName val="tonghoptt_(2)"/>
      <sheetName val="da_1x2"/>
      <sheetName val="cat_vang"/>
      <sheetName val="Tnnghop"/>
      <sheetName val="KCCP"/>
      <sheetName val="tonluonsong"/>
      <sheetName val="tuyenphu"/>
      <sheetName val="cau"/>
      <sheetName val="Chitietgia"/>
      <sheetName val="M tren"/>
      <sheetName val="X dam"/>
      <sheetName val="C Cham"/>
      <sheetName val="Sum CONG"/>
      <sheetName val="Sum CONG Conlai"/>
      <sheetName val="Cong tron"/>
      <sheetName val="Công 2(4x4)"/>
      <sheetName val="Gia cong"/>
      <sheetName val="Cong hop"/>
      <sheetName val="tuyenphu (2)"/>
      <sheetName val="Chitietgia (2)"/>
      <sheetName val="DI-ESTI"/>
      <sheetName val="DO AM DT"/>
      <sheetName val="BO"/>
      <sheetName val="DgiaksatDHC"/>
      <sheetName val="2??(tuyen)"/>
      <sheetName val="_x000c_?_x0001_???_x0001_ý"/>
      <sheetName val="CdȮNhap"/>
      <sheetName val="T.Tran( AnLoc"/>
      <sheetName val="gia 8e may"/>
      <sheetName val="SOKTMAY"/>
      <sheetName val="gia vat_lieu"/>
      <sheetName val="KH-Q1,Q2,01"/>
      <sheetName val="TK22kV"/>
      <sheetName val="[BCNCKT13_S3.xlsYphugia561"/>
      <sheetName val="Thu"/>
      <sheetName val="Chi"/>
      <sheetName val="TH"/>
      <sheetName val="TC"/>
      <sheetName val="NKBH"/>
      <sheetName val="112"/>
      <sheetName val="112CT"/>
      <sheetName val="112-DBSCL"/>
      <sheetName val="311"/>
      <sheetName val="341-NHNN"/>
      <sheetName val="341-NHCT"/>
      <sheetName val="341-DBSCL"/>
      <sheetName val="NK MH"/>
      <sheetName val="NKC"/>
      <sheetName val="CPSXKD"/>
      <sheetName val="Cong no - Cty Huy Hoang"/>
      <sheetName val="CPTM Huy Hoang-HP"/>
      <sheetName val="CTY Huy Hoang"/>
      <sheetName val="Bang luong"/>
      <sheetName val="NK MH (2)"/>
      <sheetName val="_x000c_?_x0001_?_x0001_ý"/>
      <sheetName val="_x000c_"/>
      <sheetName val="gia 3_t lieu"/>
      <sheetName val="So tong hop "/>
      <sheetName val="Gia KS"/>
      <sheetName val="PHAN DS 22 KV"/>
      <sheetName val="chi tiet C"/>
      <sheetName val="Electrical Breakdown"/>
      <sheetName val="TL rieng"/>
      <sheetName val="uniBase"/>
      <sheetName val="vniBase"/>
      <sheetName val="abcBase"/>
      <sheetName val="ESTI."/>
      <sheetName val="2_x0000__x0000_€(tuyen)"/>
      <sheetName val="CTGS"/>
      <sheetName val="db't(tuyeni (2)"/>
      <sheetName val="LEGEND"/>
      <sheetName val="Ke toaٺ_x0001_thuc hien cong trinh"/>
      <sheetName val="2??€(tuyen)"/>
      <sheetName val="IBASE"/>
      <sheetName val="Sheet6"/>
      <sheetName val="kl cong"/>
      <sheetName val="thkp"/>
      <sheetName val="clvl"/>
      <sheetName val="ptvl"/>
      <sheetName val="ke"/>
      <sheetName val="Nhat ky - socai thang 2"/>
      <sheetName val="Sheet7"/>
      <sheetName val="nhat ky so cai thang 1"/>
      <sheetName val="Nhat ky so cai thang3"/>
      <sheetName val="Sheet5"/>
      <sheetName val="4"/>
      <sheetName val="ND"/>
      <sheetName val="2__(tuyen)"/>
      <sheetName val="_BCNCKT13_S3.xlsYphugia561"/>
      <sheetName val="_x000c___x0001_____x0001_ý"/>
      <sheetName val="_x000c___x0001___x0001_ý"/>
      <sheetName val="TTDZ22"/>
      <sheetName val="Tiepdia"/>
      <sheetName val="MF.01%"/>
      <sheetName val="2__€(tuyen)"/>
      <sheetName val="[BCNCKT13_S3.xl۽_x0000_Ctgs.3"/>
      <sheetName val="_x0000__x0000__x0000__x0000__x0000__x0000__x0000__x0000_"/>
      <sheetName val="gia_vatlieu"/>
      <sheetName val="T.Tranh LkcNinh"/>
      <sheetName val="dbgt(tuyel)"/>
      <sheetName val="KRTK (06)"/>
      <sheetName val="DPCT"/>
      <sheetName val="Temp"/>
      <sheetName val="Lists"/>
      <sheetName val="KSTK(1778 Dcuone)"/>
      <sheetName val="C47-BH-_x0011_1"/>
      <sheetName val="C47-BH-ူ9"/>
      <sheetName val="Cd?Nhap"/>
      <sheetName val="2_x0000__x0000_�(tuyen)"/>
      <sheetName val="MTL$-INTER"/>
      <sheetName val="[BCNCKT13_S3.xls_VPPN"/>
      <sheetName val="|ong hop"/>
      <sheetName val="NHAP DS"/>
      <sheetName val="PTDGAntoanGT"/>
      <sheetName val="Cau - Cong"/>
      <sheetName val="vt"/>
      <sheetName val="PTVT _MAU_"/>
      <sheetName val="KSTK(17_x005f_x0017_8 Dcuong)"/>
      <sheetName val="KSTK(1778 _x005f_x0004_c5o.g)"/>
      <sheetName val="Tra_ba_x005f_x000e_g"/>
      <sheetName val="_x005f_x0018_N54"/>
      <sheetName val="gia vat_x005f_x0000_lieu"/>
      <sheetName val="gia 3_x005f_x0000_t lieu"/>
      <sheetName val="2_x005f_x0000__x005f_x0000_(tuyen)"/>
      <sheetName val="_x005f_x000c__x005f_x0000__x005f_x0001__x005f_x0000__x0"/>
      <sheetName val="_x005f_x000c___x005f_x0001_____x005f_x0001_ý"/>
      <sheetName val="_x005f_x000c_"/>
      <sheetName val="_x005f_x000c_?_x005f_x0001_???_x005f_x0001_ý"/>
      <sheetName val="KKKKKKKK"/>
      <sheetName val="_BCNCKT13_S3.xls_VPPN"/>
      <sheetName val="[BCNCKT13_S3.xl۽?Ctgs.3"/>
      <sheetName val="_BCNCKT13_S3.xl۽"/>
      <sheetName val="_x0010__x0000__x0000__x0000_.VnBook-AntiquaH_x0000__x0000_ÿ_x001f__x0016__x0000__x0000__x0000__x0001__x0000__x0000_"/>
      <sheetName val="_x0001_W_x0000__x0000__x0000__x0014_*Í_x0001_&gt;_x0000__x0000__x0000__x0000__x0000__x0000__x0000_@_x0000__x0000__x0000_õÿ _x0000__x0000_´_x0000__x0000__x0000__x0000_"/>
      <sheetName val="_x0006__x0000__x0000__x0006__x0000__x0000_ _x0006__x0000__x0000_¡_x0006__x0000__x0000_¢_x0006__x0000__x0000_£_x0006__x0000__x0000_¤_x0006__x0000__x0000_¥_x0006__x0000__x0000_"/>
      <sheetName val="_x0000__x0000_I_x0008__x0000__x0000_J_x0008__x0000__x0000_K_x0008__x0000__x0000_L_x0008__x0000__x0000_M_x0008__x0000__x0000_N_x0008__x0000__x0000_O_x0008__x0000__x0000_P"/>
      <sheetName val="Q_x0008__x0000__x0000_R_x0008__x0000__x0000_"/>
      <sheetName val="_x0000_a_x000a__x0000__x0000_b_x000a__x0000__x0000_c_x000a__x0000__x0000_d_x000a__x0000__x0000_e_x000a__x0000__x0000_f_x000a__x0000__x0000_g_x000a__x0000__x0000_h_x000a_"/>
      <sheetName val="j_x000a__x0000__x0000_k_x000a__x0000__x0000_l_x000a_"/>
      <sheetName val="n_x000a__x0000__x0000_o_x000a__x0000__x0000_p_x000a_"/>
      <sheetName val="r_x000a__x0000__x0000_s_x000a__x0000__x0000_t_x000a_"/>
      <sheetName val="v_x000a__x0000__x0000_w_x000a__x0000__x0000_x_x000a_"/>
      <sheetName val="z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BCNCKT13_S3.xl_"/>
      <sheetName val="[BCNCKT13_S3.xl?_x0000_Ctgs.3"/>
      <sheetName val="2??�(tuyen)"/>
      <sheetName val="????????"/>
      <sheetName val="TnTranh AnLoc"/>
      <sheetName val="5.BANG I"/>
      <sheetName val="FD"/>
      <sheetName val="GI"/>
      <sheetName val="EE (3)"/>
      <sheetName val="PAVEMENT"/>
      <sheetName val="TRAFFIC"/>
      <sheetName val="KSTK(17_x005f_x005f_x005f_x0017_8 Dcuong)"/>
      <sheetName val="KSTK(1778 _x005f_x005f_x005f_x0004_c5o.g)"/>
      <sheetName val="Tra_ba_x005f_x005f_x005f_x000e_g"/>
      <sheetName val="_x005f_x005f_x005f_x0018_N54"/>
      <sheetName val="gia vat_x005f_x005f_x005f_x0000_lieu"/>
      <sheetName val="gia 3_x005f_x005f_x005f_x0000_t lieu"/>
      <sheetName val="2_x005f_x005f_x005f_x0000__x005f_x005f_x005f_x0000_(tu"/>
      <sheetName val="_x005f_x005f_x005f_x000c__x005f_x005f_x005f_x0000__x005"/>
      <sheetName val="_x005f_x005f_x005f_x000c___x005f_x005f_x005f_x0001_____"/>
      <sheetName val="_x005f_x005f_x005f_x000c_"/>
      <sheetName val="KSTK(17_x005f_x005f_x005f_x005f_x005f_x005f_x0017"/>
      <sheetName val="KSTK(1778 _x005f_x005f_x005f_x005f_x005f_x005f_x0"/>
      <sheetName val="Tra_ba_x005f_x005f_x005f_x005f_x005f_x005f_x005f_x000e_"/>
      <sheetName val="_x005f_x005f_x005f_x005f_x005f_x005f_x005f_x0018_N54"/>
      <sheetName val="gia vat_x005f_x005f_x005f_x005f_x005f_x005f_x0000"/>
      <sheetName val="gia 3_x005f_x005f_x005f_x005f_x005f_x005f_x005f_x0000_t"/>
      <sheetName val="2_x005f_x005f_x005f_x005f_x005f_x005f_x005f_x0000__x005"/>
      <sheetName val="_x005f_x005f_x005f_x005f_x005f_x005f_x005f_x000c__x005f"/>
      <sheetName val="_x005f_x005f_x005f_x005f_x005f_x005f_x005f_x000c___x005"/>
      <sheetName val="_x005f_x005f_x005f_x005f_x005f_x005f_x005f_x000c_"/>
      <sheetName val="KST[(17_x0017_8 Dcuong)"/>
      <sheetName val="_BCNCKT13_S3.xl۽_Ctgs.3"/>
      <sheetName val="_x0010_"/>
      <sheetName val="_x0001_W"/>
      <sheetName val="_x0006_"/>
      <sheetName val="Q_x0008_"/>
      <sheetName val="j_"/>
      <sheetName val="n_"/>
      <sheetName val="r_"/>
      <sheetName val="v_"/>
      <sheetName val="z_"/>
      <sheetName val="~_"/>
      <sheetName val="_"/>
      <sheetName val="_"/>
      <sheetName val="_"/>
      <sheetName val="_"/>
      <sheetName val="_"/>
      <sheetName val="_"/>
      <sheetName val="bang2"/>
      <sheetName val="_x0010_???.VnBook-AntiquaH??ÿ_x001f__x0016_???_x0001_??"/>
      <sheetName val="_x0001_W???_x0014_*Í_x0001_&gt;???????@???õÿ ??´????"/>
      <sheetName val="_x0006_??_x0006_?? _x0006_??¡_x0006_??¢_x0006_??£_x0006_??¤_x0006_??¥_x0006_??"/>
      <sheetName val="??I_x0008_??J_x0008_??K_x0008_??L_x0008_??M_x0008_??N_x0008_??O_x0008_??P"/>
      <sheetName val="Q_x0008_??R_x0008_??"/>
      <sheetName val="?a_x000a_??b_x000a_??c_x000a_??d_x000a_??e_x000a_??f_x000a_??g_x000a_??h_x000a_"/>
      <sheetName val="j_x000a_??k_x000a_??l_x000a_"/>
      <sheetName val="n_x000a_??o_x000a_??p_x000a_"/>
      <sheetName val="r_x000a_??s_x000a_??t_x000a_"/>
      <sheetName val="v_x000a_??w_x000a_??x_x000a_"/>
      <sheetName val="z_x000a_??{_x000a_??|_x000a_"/>
      <sheetName val="~_x000a_??_x000a_??_x000a_"/>
      <sheetName val="_x000a_??_x000a_??_x000a_"/>
      <sheetName val="_x000a_??_x000a_??_x000a_"/>
      <sheetName val="_x000a_??_x000a_??_x000a_"/>
      <sheetName val="_x000a_??_x000a_??_x000a_"/>
      <sheetName val="_x000a_??_x000a_??_x000a_"/>
      <sheetName val="_x000a_??_x000a_??_x000a_"/>
      <sheetName val="[BCNCKT13_S3.xl??Ctgs.3"/>
      <sheetName val="2__�(tuyen)"/>
      <sheetName val="_______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sheetData sheetId="287"/>
      <sheetData sheetId="288"/>
      <sheetData sheetId="289"/>
      <sheetData sheetId="290"/>
      <sheetData sheetId="29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refreshError="1"/>
      <sheetData sheetId="307"/>
      <sheetData sheetId="308" refreshError="1"/>
      <sheetData sheetId="309" refreshError="1"/>
      <sheetData sheetId="310"/>
      <sheetData sheetId="311"/>
      <sheetData sheetId="312" refreshError="1"/>
      <sheetData sheetId="313" refreshError="1"/>
      <sheetData sheetId="314" refreshError="1"/>
      <sheetData sheetId="315" refreshError="1"/>
      <sheetData sheetId="316"/>
      <sheetData sheetId="317" refreshError="1"/>
      <sheetData sheetId="318" refreshError="1"/>
      <sheetData sheetId="319" refreshError="1"/>
      <sheetData sheetId="320" refreshError="1"/>
      <sheetData sheetId="321" refreshError="1"/>
      <sheetData sheetId="322"/>
      <sheetData sheetId="323"/>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Set>
  </externalBook>
</externalLink>
</file>

<file path=xl/externalLinks/externalLink3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c-cm"/>
      <sheetName val="tra-vat-lieu"/>
      <sheetName val="CVC-01"/>
      <sheetName val="ptdg-01"/>
      <sheetName val="dtct_Duong-01"/>
      <sheetName val="TH-01"/>
      <sheetName val="ptke-01"/>
      <sheetName val="dtctke-01"/>
      <sheetName val="th-ke-01"/>
      <sheetName val="TH_GTXL"/>
      <sheetName val="ptdg-01 (2)"/>
      <sheetName val="giagoc"/>
      <sheetName val="CVC"/>
      <sheetName val="ptdg"/>
      <sheetName val="dtct_Duong-tk"/>
      <sheetName val="TH-tk"/>
      <sheetName val="ptke"/>
      <sheetName val="dtctke-tk"/>
      <sheetName val="thke-tk"/>
      <sheetName val="dtct_Duong-tc"/>
      <sheetName val="THd-tc"/>
      <sheetName val="dtctke-tc"/>
      <sheetName val="thke-tc"/>
      <sheetName val="TH_GTXL-TC"/>
      <sheetName val="tra_vat_lieu"/>
      <sheetName val="NXT-Q1"/>
      <sheetName val="NXT-10T (2)"/>
      <sheetName val="NXT-6T"/>
      <sheetName val="NXT-10T (3)"/>
      <sheetName val="NXT-9T"/>
      <sheetName val="NXT-9T (2)"/>
      <sheetName val="NXT-10T"/>
      <sheetName val="NXT-10T (4)"/>
      <sheetName val="NXT-Q2"/>
      <sheetName val="NXT-Q3"/>
      <sheetName val="NXT-10"/>
      <sheetName val="Sheet1"/>
      <sheetName val="Sheet1 (2)"/>
      <sheetName val="Sheet2"/>
      <sheetName val="Sheet3"/>
      <sheetName val="31-08"/>
      <sheetName val="01-09"/>
      <sheetName val="02-09"/>
      <sheetName val="03-09"/>
      <sheetName val="04-09"/>
      <sheetName val="05-9"/>
      <sheetName val="06-09"/>
      <sheetName val="07-09"/>
      <sheetName val="08-09"/>
      <sheetName val="XL4Test5"/>
      <sheetName val="dtct cong"/>
      <sheetName val="gVL"/>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THop01"/>
      <sheetName val="THop02"/>
      <sheetName val="Ctiet01"/>
      <sheetName val="Ctiet02"/>
      <sheetName val="Bke01"/>
      <sheetName val="Bke02"/>
      <sheetName val="Ctiet03"/>
      <sheetName val="THop03"/>
      <sheetName val="Bke03"/>
      <sheetName val="BCTHQI"/>
      <sheetName val="C tietTH6T"/>
      <sheetName val="BCTH6T"/>
      <sheetName val="BCTHQII"/>
      <sheetName val="CtietQI"/>
      <sheetName val="CtietQII"/>
      <sheetName val="Bke04"/>
      <sheetName val="THop04"/>
      <sheetName val="Ctiet04"/>
      <sheetName val="C tiet 05"/>
      <sheetName val="THop05"/>
      <sheetName val="Bke05"/>
      <sheetName val="Bke06"/>
      <sheetName val="THop06"/>
      <sheetName val="Ctiet06"/>
      <sheetName val="Bke07"/>
      <sheetName val="THop07"/>
      <sheetName val="Ctiet07"/>
      <sheetName val="Den 31,7"/>
      <sheetName val="Bke08"/>
      <sheetName val="THop08"/>
      <sheetName val="Ctiet08"/>
      <sheetName val="BCQIII"/>
      <sheetName val="CtietQIII"/>
      <sheetName val="BC9Tnam"/>
      <sheetName val="THop09"/>
      <sheetName val="Ctiet09"/>
      <sheetName val="Bke09"/>
      <sheetName val="THop10"/>
      <sheetName val="Bke 10"/>
      <sheetName val="Ctiet10"/>
      <sheetName val="UOc T10"/>
      <sheetName val="Ctiet11"/>
      <sheetName val="THop11"/>
      <sheetName val="Bke 11"/>
      <sheetName val="Uoc 2005"/>
      <sheetName val="THop12"/>
      <sheetName val="Ctiet12"/>
      <sheetName val="Bke 12"/>
      <sheetName val="00000000"/>
      <sheetName val="XXXXXXXX"/>
      <sheetName val="XXXXXXX0"/>
      <sheetName val="Tra_bang"/>
      <sheetName val="Tien An T11"/>
      <sheetName val="DNPD-QL"/>
      <sheetName val="Bang luong"/>
      <sheetName val="Bang CC"/>
      <sheetName val=" Luong nghien "/>
      <sheetName val="QT-LN"/>
      <sheetName val="Giantiep"/>
      <sheetName val="Tong hop"/>
      <sheetName val="Phuc vu"/>
      <sheetName val="May Phat"/>
      <sheetName val="1813"/>
      <sheetName val="dtct cau"/>
      <sheetName val="DTCT"/>
      <sheetName val="px2,tb-t,"/>
      <sheetName val="NhucauKP"/>
      <sheetName val="Sheet3 (2)"/>
      <sheetName val="XL4Poppy"/>
      <sheetName val="dtctODuong-01"/>
      <sheetName val="nc%cm"/>
      <sheetName val="CVC-_x0010_1"/>
      <sheetName val="dt#tke-01"/>
      <sheetName val="ptdg-00 (2)"/>
      <sheetName val="02- 9"/>
      <sheetName val="Cheet3"/>
      <sheetName val="THop0_x0015_"/>
      <sheetName val="Bke0_x0015_"/>
      <sheetName val="_x0004_en 31,7"/>
      <sheetName val="THop0("/>
      <sheetName val="BC9Tfam"/>
      <sheetName val="CtiedQII"/>
      <sheetName val="DHop08"/>
      <sheetName val="Ctiet 9"/>
      <sheetName val="Ctiet!1"/>
      <sheetName val="00 00000"/>
      <sheetName val="dtct_Duong,tc"/>
      <sheetName val="Sheet! (2)"/>
      <sheetName val="nc_cm"/>
      <sheetName val="CORE PLATE"/>
      <sheetName val="ASSY"/>
      <sheetName val="NEEDLE"/>
      <sheetName val="TR "/>
      <sheetName val="TR  AJO"/>
      <sheetName val="TR  ALO"/>
      <sheetName val="DAT 5"/>
      <sheetName val="TR PLUG"/>
      <sheetName val="TR BARREL"/>
      <sheetName val="TR_GR"/>
      <sheetName val="TR  JUKI"/>
      <sheetName val="GUIDE"/>
      <sheetName val="MPY_04003M"/>
      <sheetName val="JUN.07  "/>
      <sheetName val="Kashime_Auto"/>
      <sheetName val="WEITHT1"/>
      <sheetName val="NC_CAM"/>
      <sheetName val="INV.0706JPY"/>
      <sheetName val="Schedule08.07"/>
      <sheetName val="CHENH LECH"/>
      <sheetName val="OKAYA KH ALO"/>
      <sheetName val="OKAYA  (2)"/>
      <sheetName val="OKAYA "/>
      <sheetName val="tra bang"/>
      <sheetName val="Sheet4"/>
      <sheetName val="nhiemvu2006"/>
      <sheetName val="RutTM"/>
      <sheetName val="10000000"/>
      <sheetName val="20000000"/>
      <sheetName val="30000000"/>
      <sheetName val="tra-vat-lieu (duyet)"/>
      <sheetName val="Tra KS"/>
      <sheetName val="[ duong257-272."/>
      <sheetName val="TVL"/>
      <sheetName val="ptdg-01_(2)"/>
      <sheetName val="NXT-10T_(2)"/>
      <sheetName val="NXT-10T_(3)"/>
      <sheetName val="NXT-9T_(2)"/>
      <sheetName val="NXT-10T_(4)"/>
      <sheetName val="Sheet1_(2)"/>
      <sheetName val="dtct_cong"/>
      <sheetName val="C_tietTH6T"/>
      <sheetName val="C_tiet_05"/>
      <sheetName val="Den_31,7"/>
      <sheetName val="Bke_10"/>
      <sheetName val="UOc_T10"/>
      <sheetName val="Bke_11"/>
      <sheetName val="Uoc_2005"/>
      <sheetName val="Bke_12"/>
      <sheetName val="Tien_An_T11"/>
      <sheetName val="Bang_luong"/>
      <sheetName val="Bang_CC"/>
      <sheetName val="_Luong_nghien_"/>
      <sheetName val="Tong_hop"/>
      <sheetName val="Phuc_vu"/>
      <sheetName val="May_Phat"/>
      <sheetName val="dtct_cau"/>
      <sheetName val="d4ct_Duong-01"/>
      <sheetName val="Bia"/>
      <sheetName val="THKP D"/>
      <sheetName val="THKP"/>
      <sheetName val="Bu gia1"/>
      <sheetName val="Bu gia in"/>
      <sheetName val="Bu gia"/>
      <sheetName val="CL CL"/>
      <sheetName val="CL"/>
      <sheetName val="DT"/>
      <sheetName val="GiaVL"/>
      <sheetName val="TH_GTXL࠭TC"/>
      <sheetName val="_ duong257-272."/>
      <sheetName val="THop51"/>
      <sheetName val="Ctie塅䕃⹌"/>
      <sheetName val="Ctiet02_x0000__x0018_[ duong257-272.xls]Bke"/>
      <sheetName val="BeTong"/>
      <sheetName val="Sheet13_x0000__x0000__x0000__x0000__x0000__x0000__x0000__x0000__x0000__x0000__x0000_㸰Ɂ_x0000__x0004__x0000__x0000__x0000__x0000__x0000__x0000_숌Ɂ_x0000_"/>
      <sheetName val="p4ke"/>
      <sheetName val="Ctiet02?_x0018_[ duong257-272.xls]Bke"/>
      <sheetName val="_x0000__x0000__x0000__x0000__x0000__x0000__x0000__x0000_"/>
      <sheetName val="dieuchinh"/>
      <sheetName val="VL,NC"/>
      <sheetName val="dtgt_Duong-tk"/>
      <sheetName val="NXT-10T  4)"/>
      <sheetName val="Sheet13???????????㸰Ɂ?_x0004_??????숌Ɂ?"/>
      <sheetName val="THop1"/>
      <sheetName val="THop1_x0000_"/>
      <sheetName val="Phuong an 1"/>
      <sheetName val="TH_GTXL?TC"/>
      <sheetName val="TH_GTXL_TC"/>
      <sheetName val="Thuc thanh"/>
      <sheetName val="THop1?"/>
      <sheetName val="DO AM DT"/>
      <sheetName val="PHop04"/>
      <sheetName val="_x0000__x0000_u_x0000__x0000__x0000__x0000__x0000__x0000__x0000__x0000__x0000__x0000__x0000__x0000__x0000__x0000__x0000__x001a_[ duong257-2"/>
      <sheetName val="cdps"/>
      <sheetName val="DNP၄-QL"/>
      <sheetName val="Ctie???"/>
      <sheetName val="-272.xls]Bke01_x0000__x0000__x0000__x0018_[ duong257-27"/>
      <sheetName val="-272.xls]Bke01???_x0018_[ duong257-27"/>
      <sheetName val="Ctie___"/>
      <sheetName val="-272.xls_Bke01"/>
      <sheetName val="Sheet3_(2)"/>
      <sheetName val="CVC-1"/>
      <sheetName val="ptdg-00_(2)"/>
      <sheetName val="02-_9"/>
      <sheetName val="THop0"/>
      <sheetName val="Bke0"/>
      <sheetName val="en_31,7"/>
      <sheetName val="Ctiet_9"/>
      <sheetName val="00_00000"/>
      <sheetName val="Sheet!_(2)"/>
      <sheetName val="CORE_PLATE"/>
      <sheetName val="TR_"/>
      <sheetName val="TR__AJO"/>
      <sheetName val="TR__ALO"/>
      <sheetName val="DAT_5"/>
      <sheetName val="TR_PLUG"/>
      <sheetName val="TR_BARREL"/>
      <sheetName val="TR__JUKI"/>
      <sheetName val="JUN_07__"/>
      <sheetName val="INV_0706JPY"/>
      <sheetName val="Schedule08_07"/>
      <sheetName val="CHENH_LECH"/>
      <sheetName val="OKAYA_KH_ALO"/>
      <sheetName val="OKAYA__(2)"/>
      <sheetName val="OKAYA_"/>
      <sheetName val="Sheet13___________㸰Ɂ__x0004_______숌Ɂ_"/>
      <sheetName val="CHITIET VL-NC"/>
      <sheetName val="Ctiet02__x0018__ duong257-272.xls_Bke"/>
      <sheetName val="THTram"/>
      <sheetName val="[_duong257-272_"/>
      <sheetName val="tra-vat-lieu_(duyet)"/>
      <sheetName val="THKP_D"/>
      <sheetName val="Bu_gia1"/>
      <sheetName val="Bu_gia_in"/>
      <sheetName val="Bu_gia"/>
      <sheetName val="CL_CL"/>
      <sheetName val="KKKKKKKK"/>
      <sheetName val="ptdg-01_(2)1"/>
      <sheetName val="NXT-10T_(2)1"/>
      <sheetName val="NXT-10T_(3)1"/>
      <sheetName val="NXT-9T_(2)1"/>
      <sheetName val="NXT-10T_(4)1"/>
      <sheetName val="Sheet1_(2)1"/>
      <sheetName val="dtct_cong1"/>
      <sheetName val="C_tietTH6T1"/>
      <sheetName val="C_tiet_051"/>
      <sheetName val="Den_31,71"/>
      <sheetName val="Bke_101"/>
      <sheetName val="UOc_T101"/>
      <sheetName val="Bke_111"/>
      <sheetName val="Uoc_20051"/>
      <sheetName val="Bke_121"/>
      <sheetName val="dtct_cau1"/>
      <sheetName val="Tien_An_T111"/>
      <sheetName val="Bang_luong1"/>
      <sheetName val="Bang_CC1"/>
      <sheetName val="_Luong_nghien_1"/>
      <sheetName val="Tong_hop1"/>
      <sheetName val="Phuc_vu1"/>
      <sheetName val="May_Phat1"/>
      <sheetName val="Tra_KS"/>
      <sheetName val="XL$Poppy"/>
      <sheetName val="????????"/>
      <sheetName val="THop1_"/>
      <sheetName val="Don gia-cau"/>
      <sheetName val="Tai khoan"/>
      <sheetName val="Cp``pQII"/>
      <sheetName val="_x000d_¹½.,6³"/>
      <sheetName val="Sheet13_x0000_㸰Ɂ_x0000__x0004__x0000_숌Ɂ_x0000_㹨Ɂ_x0000_u_x0000__x001a_[ duong25"/>
      <sheetName val="Bke 90"/>
      <sheetName val="CVC-_x005f_x0010_1"/>
      <sheetName val="THop0_x005f_x0015_"/>
      <sheetName val="Bke0_x005f_x0015_"/>
      <sheetName val="_x005f_x0004_en 31,7"/>
      <sheetName val="-272.xls_Bke01____x0018__ duong257-27"/>
      <sheetName val="??u???????????????_x001a_[ duong257-2"/>
      <sheetName val="Sheet13_x0000__x0000__x0000__x0000__x0000__x0000__x0000__x0000__x0000__x0000__x0000_??_x0000__x0004__x0000__x0000__x0000__x0000__x0000__x0000_??_x0000_"/>
      <sheetName val="Sheet13??????????????_x0004_?????????"/>
      <sheetName val="__u________________x001a__ duong257-2"/>
      <sheetName val="Sheet13_______________x0004__________"/>
      <sheetName val="Ctiet02_x005f_x0000__x005f_x0018__ duong257"/>
      <sheetName val="Ctiet02__x005f_x0018__ duong257-272.x"/>
      <sheetName val="Sheet13_x005f_x0000__x005f_x0000__x005f_x0000__x0"/>
      <sheetName val="THop1_x005f_x0000_"/>
      <sheetName val="-272.xls_Bke01_x005f_x0000__x005f_x0000__x0"/>
      <sheetName val="-272.xls_Bke01____x005f_x0018__ duong"/>
      <sheetName val="Ctiet02_x005f_x0000__x005f_x0018_[ duong257"/>
      <sheetName val="Ctiet02?_x005f_x0018_[ duong257-272.x"/>
      <sheetName val="-272.xls]Bke01_x005f_x0000__x005f_x0000__x0"/>
      <sheetName val="-272.xls]Bke01???_x005f_x0018_[ duong"/>
      <sheetName val="__duong257-272_"/>
      <sheetName val="Ctiet02[_duong257-272_xls]Bke"/>
      <sheetName val="Ctiet02?[_duong257-272_xls]Bke"/>
      <sheetName val="Sheet13㸰Ɂ숌Ɂ㹨Ɂu[_duong257-2"/>
      <sheetName val="Sheet13㸰Ɂ숌Ɂ"/>
      <sheetName val="bang-tra"/>
      <sheetName val="________"/>
      <sheetName val="CtietQIIA"/>
      <sheetName val="_x000a_¹½.,6³"/>
      <sheetName val="NXT-10T__4)"/>
      <sheetName val="Sheet13???????????㸰Ɂ???????숌Ɂ?"/>
      <sheetName val="Phuong_an_1"/>
      <sheetName val="Thuc_thanh"/>
      <sheetName val="DO_AM_DT"/>
      <sheetName val="CHITIET_VL-NC"/>
      <sheetName val="Ctiet02___duong257-272_xls_Bke"/>
      <sheetName val="ptdg-01_(2)2"/>
      <sheetName val="NXT-10T_(2)2"/>
      <sheetName val="NXT-10T_(3)2"/>
      <sheetName val="NXT-9T_(2)2"/>
      <sheetName val="NXT-10T_(4)2"/>
      <sheetName val="Sheet1_(2)2"/>
      <sheetName val="dtct_cong2"/>
      <sheetName val="C_tietTH6T2"/>
      <sheetName val="C_tiet_052"/>
      <sheetName val="Den_31,72"/>
      <sheetName val="Bke_102"/>
      <sheetName val="UOc_T102"/>
      <sheetName val="Bke_112"/>
      <sheetName val="Uoc_20052"/>
      <sheetName val="Bke_122"/>
      <sheetName val="Tien_An_T112"/>
      <sheetName val="Bang_luong2"/>
      <sheetName val="Bang_CC2"/>
      <sheetName val="_Luong_nghien_2"/>
      <sheetName val="Tong_hop2"/>
      <sheetName val="Phuc_vu2"/>
      <sheetName val="May_Phat2"/>
      <sheetName val="dtct_cau2"/>
      <sheetName val="Sheet3_(2)1"/>
      <sheetName val="ptdg-00_(2)1"/>
      <sheetName val="02-_91"/>
      <sheetName val="Ctiet_91"/>
      <sheetName val="00_000001"/>
      <sheetName val="Sheet!_(2)1"/>
      <sheetName val="CORE_PLATE1"/>
      <sheetName val="TR_1"/>
      <sheetName val="TR__AJO1"/>
      <sheetName val="TR__ALO1"/>
      <sheetName val="DAT_51"/>
      <sheetName val="TR_PLUG1"/>
      <sheetName val="TR_BARREL1"/>
      <sheetName val="TR__JUKI1"/>
      <sheetName val="JUN_07__1"/>
      <sheetName val="INV_0706JPY1"/>
      <sheetName val="Schedule08_071"/>
      <sheetName val="CHENH_LECH1"/>
      <sheetName val="OKAYA_KH_ALO1"/>
      <sheetName val="OKAYA__(2)1"/>
      <sheetName val="OKAYA_1"/>
      <sheetName val="tra-vat-lieu_(duyet)1"/>
      <sheetName val="Tra_KS1"/>
      <sheetName val="[_duong257-272_1"/>
      <sheetName val="THKP_D1"/>
      <sheetName val="Bu_gia11"/>
      <sheetName val="Bu_gia_in1"/>
      <sheetName val="Bu_gia2"/>
      <sheetName val="CL_CL1"/>
      <sheetName val="__duong257-272_1"/>
      <sheetName val="NXT-10T__4)1"/>
      <sheetName val="Phuong_an_11"/>
      <sheetName val="Thuc_thanh1"/>
      <sheetName val="DO_AM_DT1"/>
      <sheetName val="ptdg-01_(2)3"/>
      <sheetName val="NXT-10T_(2)3"/>
      <sheetName val="NXT-10T_(3)3"/>
      <sheetName val="NXT-9T_(2)3"/>
      <sheetName val="NXT-10T_(4)3"/>
      <sheetName val="Sheet1_(2)3"/>
      <sheetName val="dtct_cong3"/>
      <sheetName val="C_tietTH6T3"/>
      <sheetName val="C_tiet_053"/>
      <sheetName val="Den_31,73"/>
      <sheetName val="Bke_103"/>
      <sheetName val="UOc_T103"/>
      <sheetName val="Bke_113"/>
      <sheetName val="Uoc_20053"/>
      <sheetName val="Bke_123"/>
      <sheetName val="Tien_An_T113"/>
      <sheetName val="Bang_luong3"/>
      <sheetName val="Bang_CC3"/>
      <sheetName val="_Luong_nghien_3"/>
      <sheetName val="Tong_hop3"/>
      <sheetName val="Phuc_vu3"/>
      <sheetName val="May_Phat3"/>
      <sheetName val="dtct_cau3"/>
      <sheetName val="Sheet3_(2)2"/>
      <sheetName val="ptdg-00_(2)2"/>
      <sheetName val="02-_92"/>
      <sheetName val="Ctiet_92"/>
      <sheetName val="00_000002"/>
      <sheetName val="Sheet!_(2)2"/>
      <sheetName val="CORE_PLATE2"/>
      <sheetName val="TR_2"/>
      <sheetName val="TR__AJO2"/>
      <sheetName val="TR__ALO2"/>
      <sheetName val="DAT_52"/>
      <sheetName val="TR_PLUG2"/>
      <sheetName val="TR_BARREL2"/>
      <sheetName val="TR__JUKI2"/>
      <sheetName val="JUN_07__2"/>
      <sheetName val="INV_0706JPY2"/>
      <sheetName val="Schedule08_072"/>
      <sheetName val="CHENH_LECH2"/>
      <sheetName val="OKAYA_KH_ALO2"/>
      <sheetName val="OKAYA__(2)2"/>
      <sheetName val="OKAYA_2"/>
      <sheetName val="tra-vat-lieu_(duyet)2"/>
      <sheetName val="Tra_KS2"/>
      <sheetName val="[_duong257-272_2"/>
      <sheetName val="THKP_D2"/>
      <sheetName val="Bu_gia12"/>
      <sheetName val="Bu_gia_in2"/>
      <sheetName val="Bu_gia3"/>
      <sheetName val="CL_CL2"/>
      <sheetName val="__duong257-272_2"/>
      <sheetName val="NXT-10T__4)2"/>
      <sheetName val="Phuong_an_12"/>
      <sheetName val="Thuc_thanh2"/>
      <sheetName val="DO_AM_DT2"/>
      <sheetName val="ptdg-01_(2)4"/>
      <sheetName val="NXT-10T_(2)4"/>
      <sheetName val="NXT-10T_(3)4"/>
      <sheetName val="NXT-9T_(2)4"/>
      <sheetName val="NXT-10T_(4)4"/>
      <sheetName val="Sheet1_(2)4"/>
      <sheetName val="dtct_cong4"/>
      <sheetName val="C_tietTH6T4"/>
      <sheetName val="C_tiet_054"/>
      <sheetName val="Den_31,74"/>
      <sheetName val="Bke_104"/>
      <sheetName val="UOc_T104"/>
      <sheetName val="Bke_114"/>
      <sheetName val="Uoc_20054"/>
      <sheetName val="Bke_124"/>
      <sheetName val="Tien_An_T114"/>
      <sheetName val="Bang_luong4"/>
      <sheetName val="Bang_CC4"/>
      <sheetName val="_Luong_nghien_4"/>
      <sheetName val="Tong_hop4"/>
      <sheetName val="Phuc_vu4"/>
      <sheetName val="May_Phat4"/>
      <sheetName val="dtct_cau4"/>
      <sheetName val="Sheet3_(2)3"/>
      <sheetName val="ptdg-00_(2)3"/>
      <sheetName val="02-_93"/>
      <sheetName val="Ctiet_93"/>
      <sheetName val="00_000003"/>
      <sheetName val="Sheet!_(2)3"/>
      <sheetName val="CORE_PLATE3"/>
      <sheetName val="TR_3"/>
      <sheetName val="TR__AJO3"/>
      <sheetName val="TR__ALO3"/>
      <sheetName val="DAT_53"/>
      <sheetName val="TR_PLUG3"/>
      <sheetName val="TR_BARREL3"/>
      <sheetName val="TR__JUKI3"/>
      <sheetName val="JUN_07__3"/>
      <sheetName val="INV_0706JPY3"/>
      <sheetName val="Schedule08_073"/>
      <sheetName val="CHENH_LECH3"/>
      <sheetName val="OKAYA_KH_ALO3"/>
      <sheetName val="OKAYA__(2)3"/>
      <sheetName val="OKAYA_3"/>
      <sheetName val="tra-vat-lieu_(duyet)3"/>
      <sheetName val="Tra_KS3"/>
      <sheetName val="[_duong257-272_3"/>
      <sheetName val="THKP_D3"/>
      <sheetName val="Bu_gia13"/>
      <sheetName val="Bu_gia_in3"/>
      <sheetName val="Bu_gia4"/>
      <sheetName val="CL_CL3"/>
      <sheetName val="__duong257-272_3"/>
      <sheetName val="NXT-10T__4)3"/>
      <sheetName val="Phuong_an_13"/>
      <sheetName val="Thuc_thanh3"/>
      <sheetName val="DO_AM_DT3"/>
      <sheetName val="Ctiet02__duong257-272_xls_Bke"/>
      <sheetName val="Sheet13___________㸰Ɂ_______숌Ɂ_"/>
      <sheetName val="TL rieng"/>
      <sheetName val="CVC-_x005f_x005f_x005f_x0010_1"/>
      <sheetName val="THop1€"/>
      <sheetName val="Sheet13㸰Ɂ숌Ɂ㹨Ɂu__duong257-2"/>
      <sheetName val="_¹½.,6³"/>
    </sheetNames>
    <sheetDataSet>
      <sheetData sheetId="0" refreshError="1"/>
      <sheetData sheetId="1" refreshError="1">
        <row r="4">
          <cell r="G4" t="str">
            <v>c</v>
          </cell>
          <cell r="H4" t="str">
            <v>C¸t vµng</v>
          </cell>
          <cell r="I4" t="str">
            <v>m3</v>
          </cell>
          <cell r="J4">
            <v>119264.99999999999</v>
          </cell>
        </row>
        <row r="5">
          <cell r="G5" t="str">
            <v>x</v>
          </cell>
          <cell r="H5" t="str">
            <v>Xim¨ng PC-300</v>
          </cell>
          <cell r="I5" t="str">
            <v>kg</v>
          </cell>
          <cell r="J5">
            <v>812.94223809523805</v>
          </cell>
        </row>
        <row r="6">
          <cell r="G6" t="str">
            <v>nc</v>
          </cell>
          <cell r="H6" t="str">
            <v>N­íc</v>
          </cell>
          <cell r="I6" t="str">
            <v>LÝt</v>
          </cell>
          <cell r="J6">
            <v>4</v>
          </cell>
        </row>
        <row r="7">
          <cell r="G7" t="str">
            <v>nu</v>
          </cell>
          <cell r="H7" t="str">
            <v>N­íc</v>
          </cell>
          <cell r="I7" t="str">
            <v>LÝt</v>
          </cell>
          <cell r="J7">
            <v>4</v>
          </cell>
        </row>
        <row r="8">
          <cell r="G8" t="str">
            <v>btn</v>
          </cell>
          <cell r="H8" t="str">
            <v>Bªt«ng nhùa</v>
          </cell>
          <cell r="I8" t="str">
            <v>TÊn</v>
          </cell>
        </row>
        <row r="9">
          <cell r="G9" t="str">
            <v>#</v>
          </cell>
          <cell r="H9" t="str">
            <v>VËt liÖu kh¸c</v>
          </cell>
          <cell r="I9" t="str">
            <v>%</v>
          </cell>
        </row>
        <row r="10">
          <cell r="G10">
            <v>4</v>
          </cell>
          <cell r="H10" t="str">
            <v>§¸ d¨m 4x6</v>
          </cell>
          <cell r="I10" t="str">
            <v>m3</v>
          </cell>
          <cell r="J10">
            <v>119809.9</v>
          </cell>
        </row>
        <row r="11">
          <cell r="G11" t="str">
            <v>n</v>
          </cell>
          <cell r="H11" t="str">
            <v>Nhùa ®­êng</v>
          </cell>
          <cell r="I11" t="str">
            <v>kg</v>
          </cell>
          <cell r="J11">
            <v>3665.964476190476</v>
          </cell>
        </row>
        <row r="12">
          <cell r="G12">
            <v>1</v>
          </cell>
          <cell r="H12" t="str">
            <v>§¸ d¨m 1x2</v>
          </cell>
          <cell r="I12" t="str">
            <v>m3</v>
          </cell>
          <cell r="J12">
            <v>149266.13333333333</v>
          </cell>
        </row>
        <row r="13">
          <cell r="G13" t="str">
            <v>cpdd1</v>
          </cell>
          <cell r="H13" t="str">
            <v>CÊp phèi ®¸ d¨m</v>
          </cell>
          <cell r="I13" t="str">
            <v>m3</v>
          </cell>
          <cell r="J13">
            <v>149266.13333333333</v>
          </cell>
        </row>
        <row r="14">
          <cell r="G14" t="str">
            <v>cpdd2</v>
          </cell>
          <cell r="H14" t="str">
            <v>CÊp phèi ®¸ d¨m</v>
          </cell>
          <cell r="I14" t="str">
            <v>m3</v>
          </cell>
          <cell r="J14">
            <v>134980.41904761904</v>
          </cell>
        </row>
        <row r="15">
          <cell r="G15" t="str">
            <v>dmz</v>
          </cell>
          <cell r="H15" t="str">
            <v>DÇu Mazut</v>
          </cell>
          <cell r="I15" t="str">
            <v>kg</v>
          </cell>
          <cell r="J15">
            <v>4500</v>
          </cell>
        </row>
        <row r="16">
          <cell r="G16" t="str">
            <v>cpdd</v>
          </cell>
          <cell r="H16" t="str">
            <v>CÊp phèi ®¸ d¨m</v>
          </cell>
          <cell r="I16" t="str">
            <v>m3</v>
          </cell>
          <cell r="J16" t="e">
            <v>#REF!</v>
          </cell>
        </row>
        <row r="17">
          <cell r="G17" t="str">
            <v>cui</v>
          </cell>
          <cell r="H17" t="str">
            <v>Cñi</v>
          </cell>
          <cell r="I17" t="str">
            <v>kg</v>
          </cell>
          <cell r="J17">
            <v>500</v>
          </cell>
        </row>
        <row r="18">
          <cell r="G18" t="str">
            <v>d</v>
          </cell>
          <cell r="H18" t="str">
            <v xml:space="preserve">D©y thÐp </v>
          </cell>
          <cell r="I18" t="str">
            <v>kg</v>
          </cell>
          <cell r="J18">
            <v>6333.333333333333</v>
          </cell>
        </row>
        <row r="19">
          <cell r="G19" t="str">
            <v>dh</v>
          </cell>
          <cell r="H19" t="str">
            <v xml:space="preserve">§¸ héc </v>
          </cell>
          <cell r="I19" t="str">
            <v>m3</v>
          </cell>
          <cell r="J19">
            <v>95490.223809523799</v>
          </cell>
        </row>
        <row r="20">
          <cell r="G20">
            <v>2</v>
          </cell>
          <cell r="H20" t="str">
            <v>§¸ d¨m 2x4</v>
          </cell>
          <cell r="I20" t="str">
            <v>m3</v>
          </cell>
          <cell r="J20">
            <v>144504.22857142857</v>
          </cell>
        </row>
        <row r="21">
          <cell r="G21" t="str">
            <v>tbb</v>
          </cell>
          <cell r="H21" t="str">
            <v>Trô biÓn b¸o</v>
          </cell>
          <cell r="I21" t="str">
            <v>Trô</v>
          </cell>
          <cell r="J21">
            <v>235000</v>
          </cell>
        </row>
        <row r="22">
          <cell r="G22">
            <v>0.5</v>
          </cell>
          <cell r="H22" t="str">
            <v>§¸ d¨m 0,5x1</v>
          </cell>
          <cell r="I22" t="str">
            <v>m3</v>
          </cell>
          <cell r="J22">
            <v>149266.13333333333</v>
          </cell>
        </row>
        <row r="23">
          <cell r="G23" t="str">
            <v>di</v>
          </cell>
          <cell r="H23" t="str">
            <v>§inh</v>
          </cell>
          <cell r="I23" t="str">
            <v>kg</v>
          </cell>
          <cell r="J23">
            <v>6190.4761904761899</v>
          </cell>
        </row>
        <row r="24">
          <cell r="G24" t="str">
            <v>g</v>
          </cell>
          <cell r="H24" t="str">
            <v>Gç v¸n</v>
          </cell>
          <cell r="I24" t="str">
            <v>m3</v>
          </cell>
          <cell r="J24">
            <v>1279992.2066666668</v>
          </cell>
        </row>
        <row r="25">
          <cell r="G25" t="str">
            <v>dn</v>
          </cell>
          <cell r="H25" t="str">
            <v xml:space="preserve">Gç ®µ nÑp </v>
          </cell>
          <cell r="I25" t="str">
            <v>m3</v>
          </cell>
          <cell r="J25">
            <v>1279992.2066666668</v>
          </cell>
        </row>
        <row r="26">
          <cell r="G26" t="str">
            <v>s</v>
          </cell>
          <cell r="H26" t="str">
            <v>S¬n</v>
          </cell>
          <cell r="I26" t="str">
            <v>kg</v>
          </cell>
          <cell r="J26">
            <v>26666.666666666664</v>
          </cell>
        </row>
        <row r="27">
          <cell r="G27" t="str">
            <v>q</v>
          </cell>
          <cell r="H27" t="str">
            <v>Que hµn</v>
          </cell>
          <cell r="I27" t="str">
            <v>kg</v>
          </cell>
          <cell r="J27">
            <v>11428.571428571428</v>
          </cell>
        </row>
        <row r="28">
          <cell r="G28" t="str">
            <v>d12</v>
          </cell>
          <cell r="H28" t="str">
            <v>ThÐp trßn d=12mm</v>
          </cell>
          <cell r="I28" t="str">
            <v>kg</v>
          </cell>
          <cell r="J28">
            <v>4338.0350476190479</v>
          </cell>
        </row>
        <row r="29">
          <cell r="G29" t="str">
            <v>d6</v>
          </cell>
          <cell r="H29" t="str">
            <v>ThÐp trßn d=6mm</v>
          </cell>
          <cell r="I29" t="str">
            <v>kg</v>
          </cell>
          <cell r="J29">
            <v>4671.3686666666663</v>
          </cell>
        </row>
        <row r="30">
          <cell r="G30" t="str">
            <v>bdbtn</v>
          </cell>
          <cell r="H30" t="str">
            <v>Bét ®¸ (7%)</v>
          </cell>
          <cell r="I30" t="str">
            <v>kg</v>
          </cell>
          <cell r="J30">
            <v>500</v>
          </cell>
        </row>
        <row r="31">
          <cell r="G31" t="str">
            <v>d16</v>
          </cell>
          <cell r="H31" t="str">
            <v>ThÐp trßn d=16mm</v>
          </cell>
          <cell r="I31" t="str">
            <v>kg</v>
          </cell>
          <cell r="J31">
            <v>4347.5591428571424</v>
          </cell>
        </row>
        <row r="32">
          <cell r="G32" t="str">
            <v>dia</v>
          </cell>
          <cell r="H32" t="str">
            <v xml:space="preserve">§inh ®Üa </v>
          </cell>
          <cell r="I32" t="str">
            <v>C¸i</v>
          </cell>
          <cell r="J32">
            <v>2380.9523809523807</v>
          </cell>
        </row>
        <row r="33">
          <cell r="G33" t="str">
            <v>gc</v>
          </cell>
          <cell r="H33" t="str">
            <v>gç v¸n cÇu c«ng t¸c</v>
          </cell>
          <cell r="I33" t="str">
            <v>m3</v>
          </cell>
          <cell r="J33">
            <v>2143480.1533333333</v>
          </cell>
        </row>
        <row r="34">
          <cell r="G34" t="str">
            <v>gg</v>
          </cell>
          <cell r="H34" t="str">
            <v>Gç chèng</v>
          </cell>
          <cell r="I34" t="str">
            <v>m3</v>
          </cell>
          <cell r="J34">
            <v>1279992.2066666668</v>
          </cell>
        </row>
        <row r="35">
          <cell r="G35" t="str">
            <v>ddap</v>
          </cell>
          <cell r="H35" t="str">
            <v>§Êt ®¾p</v>
          </cell>
          <cell r="I35" t="str">
            <v>m3</v>
          </cell>
          <cell r="J35">
            <v>2500</v>
          </cell>
        </row>
        <row r="36">
          <cell r="G36" t="str">
            <v>bl</v>
          </cell>
          <cell r="H36" t="str">
            <v>Bul«ng</v>
          </cell>
          <cell r="I36" t="str">
            <v>C¸i</v>
          </cell>
          <cell r="J36">
            <v>5000</v>
          </cell>
        </row>
        <row r="37">
          <cell r="G37" t="str">
            <v>vc</v>
          </cell>
          <cell r="H37" t="str">
            <v>V«i côc</v>
          </cell>
          <cell r="I37" t="str">
            <v>kg</v>
          </cell>
          <cell r="J37">
            <v>1000</v>
          </cell>
        </row>
        <row r="38">
          <cell r="G38" t="str">
            <v>bd</v>
          </cell>
          <cell r="H38" t="str">
            <v>Bét ®¸</v>
          </cell>
          <cell r="I38" t="str">
            <v>kg</v>
          </cell>
          <cell r="J38">
            <v>476.19047619047615</v>
          </cell>
        </row>
        <row r="39">
          <cell r="G39" t="str">
            <v>dt</v>
          </cell>
          <cell r="H39" t="str">
            <v>D©y thÐp d=3mm</v>
          </cell>
          <cell r="I39" t="str">
            <v>kg</v>
          </cell>
          <cell r="J39">
            <v>6333.333333333333</v>
          </cell>
        </row>
        <row r="40">
          <cell r="G40" t="str">
            <v>td</v>
          </cell>
          <cell r="H40" t="str">
            <v>T¨ng ®¬</v>
          </cell>
          <cell r="I40" t="str">
            <v>C¸i</v>
          </cell>
          <cell r="J40">
            <v>10000</v>
          </cell>
        </row>
        <row r="41">
          <cell r="G41" t="str">
            <v>bt</v>
          </cell>
          <cell r="H41" t="str">
            <v>Bao t¶i.</v>
          </cell>
          <cell r="I41" t="str">
            <v>m2</v>
          </cell>
          <cell r="J41">
            <v>3800</v>
          </cell>
        </row>
        <row r="42">
          <cell r="G42" t="str">
            <v>ds</v>
          </cell>
          <cell r="H42" t="str">
            <v>§Êt sÐt dÎo</v>
          </cell>
          <cell r="I42" t="str">
            <v>m3</v>
          </cell>
          <cell r="J42">
            <v>30000</v>
          </cell>
        </row>
        <row r="43">
          <cell r="G43" t="str">
            <v>ph</v>
          </cell>
          <cell r="H43" t="str">
            <v>PhÌn chua</v>
          </cell>
          <cell r="I43" t="str">
            <v>Kg</v>
          </cell>
          <cell r="J43">
            <v>10000</v>
          </cell>
        </row>
        <row r="44">
          <cell r="G44" t="str">
            <v>m16</v>
          </cell>
          <cell r="H44" t="str">
            <v>Bul«ng M16</v>
          </cell>
          <cell r="I44" t="str">
            <v>C¸i</v>
          </cell>
          <cell r="J44">
            <v>2500</v>
          </cell>
        </row>
        <row r="45">
          <cell r="G45" t="str">
            <v>x400</v>
          </cell>
          <cell r="H45" t="str">
            <v>Xim¨ng PC-400</v>
          </cell>
          <cell r="I45" t="str">
            <v>kg</v>
          </cell>
          <cell r="J45">
            <v>851.03723809523808</v>
          </cell>
        </row>
        <row r="46">
          <cell r="G46" t="str">
            <v>d8</v>
          </cell>
          <cell r="H46" t="str">
            <v>ThÐp trßn d=8mm</v>
          </cell>
          <cell r="I46" t="str">
            <v>kg</v>
          </cell>
          <cell r="J46">
            <v>4671.3686666666663</v>
          </cell>
        </row>
        <row r="47">
          <cell r="G47" t="str">
            <v>d10</v>
          </cell>
          <cell r="H47" t="str">
            <v>ThÐp trßn d=10mm</v>
          </cell>
          <cell r="I47" t="str">
            <v>kg</v>
          </cell>
          <cell r="J47">
            <v>4433.2730476190472</v>
          </cell>
        </row>
        <row r="48">
          <cell r="G48" t="str">
            <v>d14</v>
          </cell>
          <cell r="H48" t="str">
            <v>ThÐp trßn d=14mm</v>
          </cell>
          <cell r="I48" t="str">
            <v>kg</v>
          </cell>
          <cell r="J48">
            <v>4347.5591428571424</v>
          </cell>
        </row>
        <row r="49">
          <cell r="G49" t="str">
            <v>gid</v>
          </cell>
          <cell r="H49" t="str">
            <v>GiÊy dÇu</v>
          </cell>
          <cell r="I49" t="str">
            <v>m2</v>
          </cell>
          <cell r="J49">
            <v>7000</v>
          </cell>
        </row>
        <row r="50">
          <cell r="G50" t="str">
            <v>®ay</v>
          </cell>
          <cell r="H50" t="str">
            <v>§ay</v>
          </cell>
          <cell r="I50" t="str">
            <v>kg</v>
          </cell>
          <cell r="J50">
            <v>7000</v>
          </cell>
        </row>
        <row r="51">
          <cell r="G51" t="str">
            <v>xg</v>
          </cell>
          <cell r="H51" t="str">
            <v>X¨ng</v>
          </cell>
          <cell r="I51" t="str">
            <v>kg</v>
          </cell>
          <cell r="J51">
            <v>6440</v>
          </cell>
        </row>
        <row r="52">
          <cell r="G52" t="str">
            <v>«</v>
          </cell>
          <cell r="H52" t="str">
            <v>«xy</v>
          </cell>
          <cell r="I52" t="str">
            <v>chai</v>
          </cell>
          <cell r="J52">
            <v>53000</v>
          </cell>
        </row>
        <row r="53">
          <cell r="G53" t="str">
            <v>th</v>
          </cell>
          <cell r="H53" t="str">
            <v>ThÐp h×nh</v>
          </cell>
          <cell r="I53" t="str">
            <v>kg</v>
          </cell>
          <cell r="J53">
            <v>4671.3686666666663</v>
          </cell>
        </row>
        <row r="54">
          <cell r="G54" t="str">
            <v>t</v>
          </cell>
          <cell r="H54" t="str">
            <v>ThÐp b¶n</v>
          </cell>
          <cell r="I54" t="str">
            <v>kg</v>
          </cell>
          <cell r="J54">
            <v>4671.3686666666663</v>
          </cell>
        </row>
        <row r="55">
          <cell r="G55" t="str">
            <v>d18</v>
          </cell>
          <cell r="H55" t="str">
            <v>ThÐp trßn d=18mm</v>
          </cell>
          <cell r="I55" t="str">
            <v>kg</v>
          </cell>
          <cell r="J55">
            <v>4347.5591428571424</v>
          </cell>
        </row>
        <row r="56">
          <cell r="G56" t="str">
            <v>tba</v>
          </cell>
          <cell r="H56" t="str">
            <v>ThÐp b¶n</v>
          </cell>
          <cell r="I56" t="str">
            <v>kg</v>
          </cell>
          <cell r="J56">
            <v>4671.3686666666663</v>
          </cell>
        </row>
        <row r="57">
          <cell r="G57" t="str">
            <v>xb</v>
          </cell>
          <cell r="H57" t="str">
            <v>§¸ x« bå</v>
          </cell>
          <cell r="I57" t="str">
            <v>m3</v>
          </cell>
          <cell r="J57">
            <v>33333.333333333328</v>
          </cell>
        </row>
        <row r="58">
          <cell r="G58" t="str">
            <v>d22</v>
          </cell>
          <cell r="H58" t="str">
            <v>ThÐp trßn d=22mm</v>
          </cell>
          <cell r="I58" t="str">
            <v>kg</v>
          </cell>
          <cell r="J58">
            <v>4347.5591428571424</v>
          </cell>
        </row>
        <row r="59">
          <cell r="G59" t="str">
            <v>®</v>
          </cell>
          <cell r="H59" t="str">
            <v>§Êt ®Ìn</v>
          </cell>
          <cell r="I59" t="str">
            <v>kg</v>
          </cell>
          <cell r="J59">
            <v>8600</v>
          </cell>
        </row>
        <row r="60">
          <cell r="G60" t="str">
            <v>a</v>
          </cell>
          <cell r="H60" t="str">
            <v>Axªtylen</v>
          </cell>
          <cell r="I60" t="str">
            <v>Chai</v>
          </cell>
          <cell r="J60">
            <v>140000</v>
          </cell>
        </row>
        <row r="61">
          <cell r="G61" t="str">
            <v>m28</v>
          </cell>
          <cell r="H61" t="str">
            <v>Bul«ng M28x105</v>
          </cell>
          <cell r="I61" t="str">
            <v>C¸i</v>
          </cell>
          <cell r="J61">
            <v>5600</v>
          </cell>
        </row>
        <row r="62">
          <cell r="G62" t="str">
            <v>dau</v>
          </cell>
          <cell r="H62" t="str">
            <v>DÇu b«i tr¬n</v>
          </cell>
          <cell r="I62" t="str">
            <v>kg</v>
          </cell>
          <cell r="J62">
            <v>2500</v>
          </cell>
        </row>
        <row r="63">
          <cell r="G63" t="str">
            <v>pc</v>
          </cell>
          <cell r="H63" t="str">
            <v>PhÌn chua</v>
          </cell>
          <cell r="I63" t="str">
            <v>kg</v>
          </cell>
          <cell r="J63">
            <v>9600</v>
          </cell>
        </row>
        <row r="64">
          <cell r="G64" t="str">
            <v>gmc</v>
          </cell>
          <cell r="H64" t="str">
            <v>Gç mÆt cÇu</v>
          </cell>
          <cell r="I64" t="str">
            <v>m3</v>
          </cell>
          <cell r="J64">
            <v>2143480.1533333333</v>
          </cell>
        </row>
        <row r="65">
          <cell r="G65" t="str">
            <v>cc</v>
          </cell>
          <cell r="H65" t="str">
            <v>C©y chèng</v>
          </cell>
          <cell r="I65" t="str">
            <v>C©y</v>
          </cell>
          <cell r="J65">
            <v>8000</v>
          </cell>
        </row>
        <row r="66">
          <cell r="G66" t="str">
            <v>db</v>
          </cell>
          <cell r="H66" t="str">
            <v>D©y buéc</v>
          </cell>
          <cell r="I66" t="str">
            <v>kg</v>
          </cell>
          <cell r="J66">
            <v>6045.454545454545</v>
          </cell>
        </row>
        <row r="67">
          <cell r="G67" t="str">
            <v>d20</v>
          </cell>
          <cell r="H67" t="str">
            <v>ThÐp trßn d=20mm</v>
          </cell>
          <cell r="I67" t="str">
            <v>kg</v>
          </cell>
          <cell r="J67">
            <v>4347.5591428571424</v>
          </cell>
        </row>
        <row r="68">
          <cell r="G68" t="str">
            <v>d25</v>
          </cell>
          <cell r="H68" t="str">
            <v>ThÐp trßn d=25mm</v>
          </cell>
          <cell r="I68" t="str">
            <v>kg</v>
          </cell>
          <cell r="J68">
            <v>4347.5591428571424</v>
          </cell>
        </row>
        <row r="69">
          <cell r="G69" t="str">
            <v>sp</v>
          </cell>
          <cell r="H69" t="str">
            <v>S¬n ph¶n quang</v>
          </cell>
          <cell r="I69" t="str">
            <v>kg</v>
          </cell>
          <cell r="J69">
            <v>80000</v>
          </cell>
        </row>
        <row r="70">
          <cell r="G70" t="str">
            <v>0.5btn</v>
          </cell>
          <cell r="H70" t="str">
            <v>§¸ 0,5x1 (20%)</v>
          </cell>
          <cell r="I70" t="str">
            <v>m3</v>
          </cell>
          <cell r="J70">
            <v>176948.49523809523</v>
          </cell>
        </row>
        <row r="71">
          <cell r="G71" t="str">
            <v>1btn</v>
          </cell>
          <cell r="H71" t="str">
            <v>§¸ 1x2 (30%)</v>
          </cell>
          <cell r="I71" t="str">
            <v>m3</v>
          </cell>
          <cell r="J71">
            <v>176948.49523809523</v>
          </cell>
        </row>
        <row r="72">
          <cell r="G72" t="str">
            <v>cbtn</v>
          </cell>
          <cell r="H72" t="str">
            <v>C¸t (43%)</v>
          </cell>
          <cell r="I72" t="str">
            <v>m3</v>
          </cell>
          <cell r="J72">
            <v>147541.19999999998</v>
          </cell>
        </row>
        <row r="73">
          <cell r="G73" t="str">
            <v>nbtn</v>
          </cell>
          <cell r="H73" t="str">
            <v>Nhùa (5,8%)</v>
          </cell>
          <cell r="I73" t="str">
            <v>kg</v>
          </cell>
          <cell r="J73">
            <v>3689.18</v>
          </cell>
        </row>
        <row r="74">
          <cell r="G74" t="str">
            <v>#p</v>
          </cell>
          <cell r="H74" t="str">
            <v>VËt liÖu phô</v>
          </cell>
          <cell r="I74" t="str">
            <v>%</v>
          </cell>
        </row>
        <row r="75">
          <cell r="G75" t="str">
            <v>&gt;18</v>
          </cell>
          <cell r="H75" t="str">
            <v>ThÐp trßn d&gt;18mm</v>
          </cell>
          <cell r="I75" t="str">
            <v>kg</v>
          </cell>
        </row>
        <row r="76">
          <cell r="G76" t="str">
            <v>dmn</v>
          </cell>
          <cell r="H76" t="str">
            <v>§¸ m¹t (18%)</v>
          </cell>
          <cell r="I76" t="str">
            <v>m3</v>
          </cell>
          <cell r="J76"/>
        </row>
        <row r="77">
          <cell r="G77" t="str">
            <v>am</v>
          </cell>
          <cell r="H77" t="str">
            <v>§¸ d¨m</v>
          </cell>
          <cell r="I77" t="str">
            <v>m3</v>
          </cell>
        </row>
        <row r="78">
          <cell r="G78" t="str">
            <v>dm</v>
          </cell>
          <cell r="H78" t="str">
            <v>§¸ m¹t</v>
          </cell>
          <cell r="I78" t="str">
            <v>m3</v>
          </cell>
        </row>
        <row r="79">
          <cell r="G79" t="str">
            <v>ddtc</v>
          </cell>
          <cell r="H79" t="str">
            <v>§¸ d¨m tiªu chuÈn</v>
          </cell>
          <cell r="I79" t="str">
            <v>m3</v>
          </cell>
        </row>
        <row r="80">
          <cell r="G80" t="str">
            <v>dhc</v>
          </cell>
          <cell r="H80" t="str">
            <v>§Êt h÷u c¬</v>
          </cell>
          <cell r="I80" t="str">
            <v>m3</v>
          </cell>
        </row>
        <row r="81">
          <cell r="G81" t="str">
            <v>dg</v>
          </cell>
          <cell r="H81" t="str">
            <v>§inh ®­êng</v>
          </cell>
          <cell r="I81" t="str">
            <v>C¸i</v>
          </cell>
        </row>
        <row r="82">
          <cell r="G82" t="str">
            <v>cr</v>
          </cell>
          <cell r="H82" t="str">
            <v>§inh Cr¨mpong</v>
          </cell>
          <cell r="I82" t="str">
            <v>C¸i</v>
          </cell>
          <cell r="J82">
            <v>2500</v>
          </cell>
        </row>
        <row r="83">
          <cell r="G83" t="str">
            <v>m20</v>
          </cell>
          <cell r="H83" t="str">
            <v>Bul«ng M20</v>
          </cell>
          <cell r="I83" t="str">
            <v>C¸i</v>
          </cell>
          <cell r="J83">
            <v>5000</v>
          </cell>
        </row>
        <row r="84">
          <cell r="G84" t="str">
            <v>cgo</v>
          </cell>
          <cell r="H84" t="str">
            <v>Cäc gç d=8-10cm</v>
          </cell>
          <cell r="I84" t="str">
            <v>m</v>
          </cell>
        </row>
        <row r="85">
          <cell r="G85" t="str">
            <v>ctre</v>
          </cell>
          <cell r="H85" t="str">
            <v>Cäc tre</v>
          </cell>
          <cell r="I85" t="str">
            <v>m</v>
          </cell>
        </row>
        <row r="86">
          <cell r="G86" t="str">
            <v>ct</v>
          </cell>
          <cell r="H86" t="str">
            <v>Cèt thÐp</v>
          </cell>
          <cell r="I86" t="str">
            <v>kg</v>
          </cell>
        </row>
        <row r="87">
          <cell r="G87" t="str">
            <v>day</v>
          </cell>
          <cell r="H87" t="str">
            <v>D©y</v>
          </cell>
          <cell r="I87" t="str">
            <v>kg</v>
          </cell>
        </row>
        <row r="88">
          <cell r="G88" t="str">
            <v>o</v>
          </cell>
          <cell r="H88" t="str">
            <v>èng ®æ d=300</v>
          </cell>
          <cell r="I88" t="str">
            <v xml:space="preserve">m </v>
          </cell>
        </row>
        <row r="89">
          <cell r="G89" t="str">
            <v>o60</v>
          </cell>
          <cell r="H89" t="str">
            <v>èng d=60cm; L=4m</v>
          </cell>
          <cell r="I89" t="str">
            <v>èng</v>
          </cell>
        </row>
        <row r="90">
          <cell r="G90" t="str">
            <v>o100</v>
          </cell>
          <cell r="H90" t="str">
            <v>èng d=100cm; L=1m</v>
          </cell>
          <cell r="I90" t="str">
            <v>m</v>
          </cell>
        </row>
        <row r="91">
          <cell r="G91" t="str">
            <v>on</v>
          </cell>
          <cell r="H91" t="str">
            <v>èng nèi</v>
          </cell>
          <cell r="I91" t="str">
            <v>m</v>
          </cell>
        </row>
        <row r="92">
          <cell r="G92" t="str">
            <v>ot</v>
          </cell>
          <cell r="H92" t="str">
            <v>èng thÐp luån c¸p</v>
          </cell>
          <cell r="I92" t="str">
            <v>m</v>
          </cell>
        </row>
        <row r="93">
          <cell r="G93" t="str">
            <v>g25x25</v>
          </cell>
          <cell r="H93" t="str">
            <v>G¹ch 25x25</v>
          </cell>
          <cell r="I93" t="str">
            <v>Viªn</v>
          </cell>
        </row>
        <row r="94">
          <cell r="G94" t="str">
            <v>go</v>
          </cell>
          <cell r="H94" t="str">
            <v>G¹ch èng 10x10x20</v>
          </cell>
          <cell r="I94" t="str">
            <v>viªn</v>
          </cell>
        </row>
        <row r="95">
          <cell r="G95" t="str">
            <v>gt</v>
          </cell>
          <cell r="H95" t="str">
            <v xml:space="preserve">G¹ch thÎ </v>
          </cell>
          <cell r="I95" t="str">
            <v>viªn</v>
          </cell>
        </row>
        <row r="96">
          <cell r="G96" t="str">
            <v>gk</v>
          </cell>
          <cell r="H96" t="str">
            <v>Gç kª</v>
          </cell>
          <cell r="I96" t="str">
            <v>m3</v>
          </cell>
          <cell r="J96">
            <v>1279992.2066666668</v>
          </cell>
        </row>
        <row r="97">
          <cell r="G97" t="str">
            <v>gd</v>
          </cell>
          <cell r="H97" t="str">
            <v>Gç lµm khe co gian</v>
          </cell>
          <cell r="I97" t="str">
            <v>m3</v>
          </cell>
        </row>
        <row r="98">
          <cell r="G98" t="str">
            <v>ll</v>
          </cell>
          <cell r="H98" t="str">
            <v>LËp l¸ch</v>
          </cell>
          <cell r="I98" t="str">
            <v xml:space="preserve">bé </v>
          </cell>
          <cell r="J98">
            <v>200000</v>
          </cell>
        </row>
        <row r="99">
          <cell r="G99" t="str">
            <v>lc</v>
          </cell>
          <cell r="H99" t="str">
            <v>L­ìi c­a s¾t</v>
          </cell>
          <cell r="I99" t="str">
            <v>C¸i</v>
          </cell>
          <cell r="J99">
            <v>216</v>
          </cell>
        </row>
        <row r="100">
          <cell r="G100" t="str">
            <v>lt</v>
          </cell>
          <cell r="H100" t="str">
            <v>L­íi thÐp ®Þnh vÞ</v>
          </cell>
          <cell r="I100" t="str">
            <v>kg</v>
          </cell>
          <cell r="J100">
            <v>72</v>
          </cell>
        </row>
        <row r="101">
          <cell r="G101" t="str">
            <v>nt</v>
          </cell>
          <cell r="H101" t="str">
            <v>Nhò t­¬ng 60% nhùa</v>
          </cell>
          <cell r="I101" t="str">
            <v>Kg</v>
          </cell>
          <cell r="J101">
            <v>60</v>
          </cell>
        </row>
        <row r="102">
          <cell r="G102" t="str">
            <v>r</v>
          </cell>
          <cell r="H102" t="str">
            <v>Ray</v>
          </cell>
          <cell r="I102" t="str">
            <v>kg</v>
          </cell>
          <cell r="J102">
            <v>4500</v>
          </cell>
        </row>
        <row r="103">
          <cell r="G103" t="str">
            <v>tv</v>
          </cell>
          <cell r="H103" t="str">
            <v>Tµ vÑt gç (14x20x180)</v>
          </cell>
          <cell r="I103" t="str">
            <v>thanh</v>
          </cell>
          <cell r="J103">
            <v>108031.39972800002</v>
          </cell>
        </row>
        <row r="104">
          <cell r="G104" t="str">
            <v>gcn</v>
          </cell>
          <cell r="H104" t="str">
            <v>Gç chång nÒ (14x18x140)</v>
          </cell>
          <cell r="I104" t="str">
            <v>thanh</v>
          </cell>
          <cell r="J104">
            <v>75621.979809600001</v>
          </cell>
        </row>
        <row r="105">
          <cell r="G105" t="str">
            <v>tg</v>
          </cell>
          <cell r="H105" t="str">
            <v>ThÐp gãc</v>
          </cell>
          <cell r="I105" t="str">
            <v>kg</v>
          </cell>
          <cell r="J105">
            <v>0</v>
          </cell>
        </row>
        <row r="106">
          <cell r="G106" t="str">
            <v>i</v>
          </cell>
          <cell r="H106" t="str">
            <v>ThÐp I</v>
          </cell>
          <cell r="I106" t="str">
            <v>kg</v>
          </cell>
          <cell r="J106">
            <v>0</v>
          </cell>
        </row>
        <row r="107">
          <cell r="G107" t="str">
            <v>tr</v>
          </cell>
          <cell r="H107" t="str">
            <v>ThÐp trßn</v>
          </cell>
          <cell r="I107" t="str">
            <v>kg</v>
          </cell>
          <cell r="J107">
            <v>4671.3686666666663</v>
          </cell>
        </row>
        <row r="108">
          <cell r="G108">
            <v>10</v>
          </cell>
          <cell r="H108" t="str">
            <v>ThÐp trßn d&lt;=10mm</v>
          </cell>
          <cell r="I108" t="str">
            <v>kg</v>
          </cell>
        </row>
        <row r="109">
          <cell r="G109" t="str">
            <v>t4-6</v>
          </cell>
          <cell r="H109" t="str">
            <v>ThÐp trßn d=4-6mm</v>
          </cell>
          <cell r="I109" t="str">
            <v>kg</v>
          </cell>
        </row>
        <row r="110">
          <cell r="G110" t="str">
            <v>d4</v>
          </cell>
          <cell r="H110" t="str">
            <v>ThÐp trßn d=4mm</v>
          </cell>
          <cell r="I110" t="str">
            <v>kg</v>
          </cell>
        </row>
        <row r="111">
          <cell r="G111" t="str">
            <v>d32</v>
          </cell>
          <cell r="H111" t="str">
            <v>ThÐp trßn d=32mm</v>
          </cell>
          <cell r="I111" t="str">
            <v>kg</v>
          </cell>
          <cell r="J111">
            <v>4347.5591428571424</v>
          </cell>
        </row>
        <row r="112">
          <cell r="G112" t="str">
            <v>&gt;10</v>
          </cell>
          <cell r="H112" t="str">
            <v>ThÐp trßn d&gt;10mm</v>
          </cell>
          <cell r="I112" t="str">
            <v>kg</v>
          </cell>
        </row>
        <row r="113">
          <cell r="G113" t="str">
            <v>vl</v>
          </cell>
          <cell r="H113" t="str">
            <v>V÷a lãt</v>
          </cell>
          <cell r="I113" t="str">
            <v>m3</v>
          </cell>
        </row>
        <row r="114">
          <cell r="G114" t="str">
            <v>vu</v>
          </cell>
          <cell r="H114" t="str">
            <v>V÷a M</v>
          </cell>
          <cell r="I114" t="str">
            <v>m3</v>
          </cell>
        </row>
        <row r="115">
          <cell r="G115" t="str">
            <v>bbcn</v>
          </cell>
          <cell r="H115" t="str">
            <v>BiÓn b¸o tªn cÇu</v>
          </cell>
          <cell r="I115" t="str">
            <v>C¸i</v>
          </cell>
          <cell r="J115">
            <v>450000</v>
          </cell>
        </row>
        <row r="116">
          <cell r="G116" t="str">
            <v>vmm</v>
          </cell>
          <cell r="H116" t="str">
            <v xml:space="preserve">V÷a miÕt m¹ch </v>
          </cell>
          <cell r="I116" t="str">
            <v>m3</v>
          </cell>
        </row>
        <row r="117">
          <cell r="G117" t="str">
            <v>xmt</v>
          </cell>
          <cell r="H117" t="str">
            <v>Xim¨ng tr¾ng</v>
          </cell>
          <cell r="I117" t="str">
            <v>kg</v>
          </cell>
          <cell r="J117">
            <v>12517</v>
          </cell>
        </row>
        <row r="118">
          <cell r="G118" t="str">
            <v>Tra nh©n c«ng</v>
          </cell>
          <cell r="H118" t="str">
            <v>ThÐp b¶n</v>
          </cell>
          <cell r="I118" t="str">
            <v>kg</v>
          </cell>
          <cell r="J118" t="str">
            <v>§­êng</v>
          </cell>
        </row>
        <row r="119">
          <cell r="G119">
            <v>2.5</v>
          </cell>
          <cell r="H119" t="str">
            <v>Nh©n c«ng bËc 2,5/7</v>
          </cell>
          <cell r="I119" t="str">
            <v xml:space="preserve">C«ng </v>
          </cell>
          <cell r="J119">
            <v>12517</v>
          </cell>
        </row>
        <row r="120">
          <cell r="G120">
            <v>2.7</v>
          </cell>
          <cell r="H120" t="str">
            <v>Nh©n c«ng bËc 2,7/7</v>
          </cell>
          <cell r="I120" t="str">
            <v xml:space="preserve">C«ng </v>
          </cell>
          <cell r="J120">
            <v>12755</v>
          </cell>
        </row>
        <row r="121">
          <cell r="G121">
            <v>3</v>
          </cell>
          <cell r="H121" t="str">
            <v>Nh©n c«ng bËc 3,0/7</v>
          </cell>
          <cell r="I121" t="str">
            <v xml:space="preserve">C«ng </v>
          </cell>
          <cell r="J121">
            <v>13111</v>
          </cell>
        </row>
        <row r="122">
          <cell r="G122">
            <v>3.2</v>
          </cell>
          <cell r="H122" t="str">
            <v>Nh©n c«ng bËc 3,2/7</v>
          </cell>
          <cell r="I122" t="str">
            <v xml:space="preserve">C«ng </v>
          </cell>
          <cell r="J122">
            <v>13390</v>
          </cell>
        </row>
        <row r="123">
          <cell r="G123">
            <v>3.5</v>
          </cell>
          <cell r="H123" t="str">
            <v>Nh©n c«ng bËc 3,5/7</v>
          </cell>
          <cell r="I123" t="str">
            <v xml:space="preserve">C«ng </v>
          </cell>
          <cell r="J123">
            <v>13808</v>
          </cell>
        </row>
        <row r="124">
          <cell r="G124">
            <v>3.7</v>
          </cell>
          <cell r="H124" t="str">
            <v>Nh©n c«ng bËc 3,7/7</v>
          </cell>
          <cell r="I124" t="str">
            <v xml:space="preserve">C«ng </v>
          </cell>
          <cell r="J124">
            <v>14088</v>
          </cell>
        </row>
        <row r="125">
          <cell r="G125" t="str">
            <v>n4</v>
          </cell>
          <cell r="H125" t="str">
            <v>Nh©n c«ng bËc 4,0/7</v>
          </cell>
          <cell r="I125" t="str">
            <v xml:space="preserve">C«ng </v>
          </cell>
          <cell r="J125">
            <v>14506</v>
          </cell>
        </row>
        <row r="126">
          <cell r="G126">
            <v>4.5</v>
          </cell>
          <cell r="H126" t="str">
            <v>Nh©n c«ng bËc 4,5/7</v>
          </cell>
          <cell r="I126" t="str">
            <v xml:space="preserve">C«ng </v>
          </cell>
          <cell r="J126">
            <v>15937</v>
          </cell>
        </row>
        <row r="127">
          <cell r="J127" t="str">
            <v>cÇu</v>
          </cell>
        </row>
        <row r="128">
          <cell r="G128" t="str">
            <v>2,5c</v>
          </cell>
          <cell r="H128" t="str">
            <v>Nh©n c«ng bËc 2,5/7</v>
          </cell>
          <cell r="I128" t="str">
            <v xml:space="preserve">C«ng </v>
          </cell>
          <cell r="J128">
            <v>13215</v>
          </cell>
        </row>
        <row r="129">
          <cell r="G129" t="str">
            <v>2,7c</v>
          </cell>
          <cell r="H129" t="str">
            <v>Nh©n c«ng bËc 2,7/7</v>
          </cell>
          <cell r="I129" t="str">
            <v xml:space="preserve">C«ng </v>
          </cell>
          <cell r="J129">
            <v>13481</v>
          </cell>
        </row>
        <row r="130">
          <cell r="G130" t="str">
            <v>3c</v>
          </cell>
          <cell r="H130" t="str">
            <v>Nh©n c«ng bËc 3,0/7</v>
          </cell>
          <cell r="I130" t="str">
            <v xml:space="preserve">C«ng </v>
          </cell>
          <cell r="J130">
            <v>13878</v>
          </cell>
        </row>
        <row r="131">
          <cell r="G131" t="str">
            <v>3,2c</v>
          </cell>
          <cell r="H131" t="str">
            <v>Nh©n c«ng bËc 3,2/7</v>
          </cell>
          <cell r="I131" t="str">
            <v xml:space="preserve">C«ng </v>
          </cell>
          <cell r="J131">
            <v>14171</v>
          </cell>
        </row>
        <row r="132">
          <cell r="G132" t="str">
            <v>3,5c</v>
          </cell>
          <cell r="H132" t="str">
            <v>Nh©n c«ng bËc 3,5/7</v>
          </cell>
          <cell r="I132" t="str">
            <v xml:space="preserve">C«ng </v>
          </cell>
          <cell r="J132">
            <v>14611</v>
          </cell>
        </row>
        <row r="133">
          <cell r="G133" t="str">
            <v>3,7c</v>
          </cell>
          <cell r="H133" t="str">
            <v>Nh©n c«ng bËc 3,7/7</v>
          </cell>
          <cell r="I133" t="str">
            <v xml:space="preserve">C«ng </v>
          </cell>
          <cell r="J133">
            <v>14904</v>
          </cell>
        </row>
        <row r="134">
          <cell r="G134" t="str">
            <v>4c</v>
          </cell>
          <cell r="H134" t="str">
            <v>Nh©n c«ng bËc 4,0/7</v>
          </cell>
          <cell r="I134" t="str">
            <v xml:space="preserve">C«ng </v>
          </cell>
          <cell r="J134">
            <v>15344</v>
          </cell>
        </row>
        <row r="135">
          <cell r="G135" t="str">
            <v>4,5c</v>
          </cell>
          <cell r="H135" t="str">
            <v>Nh©n c«ng bËc 4,5/7</v>
          </cell>
          <cell r="I135" t="str">
            <v xml:space="preserve">C«ng </v>
          </cell>
          <cell r="J135">
            <v>16914</v>
          </cell>
        </row>
        <row r="137">
          <cell r="G137" t="str">
            <v>TRA MAÏY TC</v>
          </cell>
        </row>
        <row r="138">
          <cell r="G138" t="str">
            <v>bv</v>
          </cell>
          <cell r="H138" t="str">
            <v>B¬m v÷a XM</v>
          </cell>
          <cell r="I138" t="str">
            <v>Ca</v>
          </cell>
          <cell r="J138">
            <v>125828</v>
          </cell>
        </row>
        <row r="139">
          <cell r="G139" t="str">
            <v>mr50</v>
          </cell>
          <cell r="H139" t="str">
            <v>M¸y r¶i 50-60m3/h</v>
          </cell>
          <cell r="I139" t="str">
            <v>Ca</v>
          </cell>
          <cell r="J139">
            <v>1177680</v>
          </cell>
        </row>
        <row r="140">
          <cell r="G140" t="str">
            <v>c10t</v>
          </cell>
          <cell r="H140" t="str">
            <v>CÈu 10T</v>
          </cell>
          <cell r="I140" t="str">
            <v>Ca</v>
          </cell>
          <cell r="J140">
            <v>615511</v>
          </cell>
        </row>
        <row r="141">
          <cell r="G141" t="str">
            <v>c5t</v>
          </cell>
          <cell r="H141" t="str">
            <v>CÈu 5T</v>
          </cell>
          <cell r="I141" t="str">
            <v>Ca</v>
          </cell>
          <cell r="J141">
            <v>292034</v>
          </cell>
        </row>
        <row r="142">
          <cell r="G142" t="str">
            <v>c16t</v>
          </cell>
          <cell r="H142" t="str">
            <v>CÈu 16T</v>
          </cell>
          <cell r="I142" t="str">
            <v>Ca</v>
          </cell>
          <cell r="J142">
            <v>823425</v>
          </cell>
        </row>
        <row r="143">
          <cell r="G143" t="str">
            <v>c25T</v>
          </cell>
          <cell r="H143" t="str">
            <v>CÈu 25T</v>
          </cell>
          <cell r="I143" t="str">
            <v>Ca</v>
          </cell>
          <cell r="J143">
            <v>1148366</v>
          </cell>
        </row>
        <row r="144">
          <cell r="G144" t="str">
            <v>50t</v>
          </cell>
          <cell r="H144" t="str">
            <v>CÈu xÝch 50T</v>
          </cell>
          <cell r="I144" t="str">
            <v>Ca</v>
          </cell>
          <cell r="J144">
            <v>1639226</v>
          </cell>
        </row>
        <row r="145">
          <cell r="G145" t="str">
            <v>k250</v>
          </cell>
          <cell r="H145" t="str">
            <v>KÝch 250T</v>
          </cell>
          <cell r="I145" t="str">
            <v>Ca</v>
          </cell>
          <cell r="J145">
            <v>86813</v>
          </cell>
        </row>
        <row r="146">
          <cell r="G146" t="str">
            <v>k500</v>
          </cell>
          <cell r="H146" t="str">
            <v>KÝch 500T</v>
          </cell>
          <cell r="I146" t="str">
            <v>Ca</v>
          </cell>
          <cell r="J146">
            <v>102248</v>
          </cell>
        </row>
        <row r="147">
          <cell r="G147" t="str">
            <v>db1</v>
          </cell>
          <cell r="H147" t="str">
            <v>M¸y ®Çm bµn 1KW</v>
          </cell>
          <cell r="I147" t="str">
            <v>Ca</v>
          </cell>
          <cell r="J147">
            <v>32525</v>
          </cell>
        </row>
        <row r="148">
          <cell r="G148" t="str">
            <v>b75</v>
          </cell>
          <cell r="H148" t="str">
            <v>M¸y b¬m n­íc 75CV</v>
          </cell>
          <cell r="I148" t="str">
            <v>Ca</v>
          </cell>
          <cell r="J148">
            <v>466499</v>
          </cell>
        </row>
        <row r="149">
          <cell r="G149" t="str">
            <v>b20</v>
          </cell>
          <cell r="H149" t="str">
            <v>M¸y b¬m n­íc 20CV</v>
          </cell>
          <cell r="I149" t="str">
            <v>Ca</v>
          </cell>
          <cell r="J149">
            <v>140009</v>
          </cell>
        </row>
        <row r="150">
          <cell r="G150" t="str">
            <v>cg</v>
          </cell>
          <cell r="H150" t="str">
            <v>M¸y c¾t èng</v>
          </cell>
          <cell r="I150" t="str">
            <v>Ca</v>
          </cell>
          <cell r="J150">
            <v>46496</v>
          </cell>
        </row>
        <row r="151">
          <cell r="G151" t="str">
            <v>cth</v>
          </cell>
          <cell r="H151" t="str">
            <v>M¸y c¾t thÐp</v>
          </cell>
          <cell r="I151" t="str">
            <v>Ca</v>
          </cell>
          <cell r="J151">
            <v>164322</v>
          </cell>
        </row>
        <row r="152">
          <cell r="G152" t="str">
            <v>cong</v>
          </cell>
          <cell r="H152" t="str">
            <v>M¸y cuèn èng</v>
          </cell>
          <cell r="I152" t="str">
            <v>Ca</v>
          </cell>
          <cell r="J152">
            <v>43589</v>
          </cell>
        </row>
        <row r="153">
          <cell r="G153" t="str">
            <v>h23</v>
          </cell>
          <cell r="H153" t="str">
            <v>M¸y hµn 23KW</v>
          </cell>
          <cell r="I153" t="str">
            <v>Ca</v>
          </cell>
          <cell r="J153">
            <v>77338</v>
          </cell>
        </row>
        <row r="154">
          <cell r="G154" t="str">
            <v>m#</v>
          </cell>
          <cell r="H154" t="str">
            <v>M¸y kh¸c</v>
          </cell>
          <cell r="I154" t="str">
            <v>%</v>
          </cell>
        </row>
        <row r="155">
          <cell r="G155" t="str">
            <v>nk</v>
          </cell>
          <cell r="H155" t="str">
            <v>M¸y nÐn khÝ 10m3/h</v>
          </cell>
          <cell r="I155" t="str">
            <v>Ca</v>
          </cell>
          <cell r="J155">
            <v>28854</v>
          </cell>
        </row>
        <row r="156">
          <cell r="G156" t="str">
            <v>250l</v>
          </cell>
          <cell r="H156" t="str">
            <v>M¸y trén 250l</v>
          </cell>
          <cell r="I156" t="str">
            <v>Ca</v>
          </cell>
          <cell r="J156">
            <v>96272</v>
          </cell>
        </row>
        <row r="157">
          <cell r="G157" t="str">
            <v>80l</v>
          </cell>
          <cell r="H157" t="str">
            <v>M¸y trén v÷a 80l</v>
          </cell>
          <cell r="I157" t="str">
            <v>Ca</v>
          </cell>
          <cell r="J157">
            <v>45294</v>
          </cell>
        </row>
        <row r="158">
          <cell r="G158" t="str">
            <v>vt</v>
          </cell>
          <cell r="H158" t="str">
            <v>M¸y vËn th¨ng 0,8T</v>
          </cell>
          <cell r="I158" t="str">
            <v>Ca</v>
          </cell>
          <cell r="J158">
            <v>54495</v>
          </cell>
        </row>
        <row r="159">
          <cell r="G159" t="str">
            <v>pl3</v>
          </cell>
          <cell r="H159" t="str">
            <v>Pal¨ng xÝch 3T</v>
          </cell>
          <cell r="I159" t="str">
            <v>Ca</v>
          </cell>
          <cell r="J159">
            <v>90447</v>
          </cell>
        </row>
        <row r="160">
          <cell r="G160" t="str">
            <v>200t</v>
          </cell>
          <cell r="H160" t="str">
            <v>Sµ lan 200T</v>
          </cell>
          <cell r="I160" t="str">
            <v>Ca</v>
          </cell>
          <cell r="J160">
            <v>325023</v>
          </cell>
        </row>
        <row r="161">
          <cell r="G161" t="str">
            <v>400t</v>
          </cell>
          <cell r="H161" t="str">
            <v>Sµ lan 400T</v>
          </cell>
          <cell r="I161" t="str">
            <v>Ca</v>
          </cell>
          <cell r="J161">
            <v>670875</v>
          </cell>
        </row>
        <row r="162">
          <cell r="G162" t="str">
            <v>toi5</v>
          </cell>
          <cell r="H162" t="str">
            <v>Têi ®iÖn 5T</v>
          </cell>
          <cell r="I162" t="str">
            <v>Ca</v>
          </cell>
          <cell r="J162">
            <v>70440</v>
          </cell>
        </row>
        <row r="163">
          <cell r="G163" t="str">
            <v>150cv</v>
          </cell>
          <cell r="H163" t="str">
            <v>Tµu kÐo 150cv</v>
          </cell>
          <cell r="I163" t="str">
            <v>Ca</v>
          </cell>
          <cell r="J163">
            <v>775474</v>
          </cell>
        </row>
        <row r="164">
          <cell r="G164" t="str">
            <v>ld</v>
          </cell>
          <cell r="H164" t="str">
            <v>Xe lao dÇm</v>
          </cell>
          <cell r="I164" t="str">
            <v>Ca</v>
          </cell>
          <cell r="J164">
            <v>2382049</v>
          </cell>
        </row>
        <row r="165">
          <cell r="G165" t="str">
            <v>mu110</v>
          </cell>
          <cell r="H165" t="str">
            <v>M¸y ñi 110cv</v>
          </cell>
          <cell r="I165" t="str">
            <v>Ca</v>
          </cell>
          <cell r="J165">
            <v>669348</v>
          </cell>
        </row>
        <row r="166">
          <cell r="G166" t="str">
            <v>ms110</v>
          </cell>
          <cell r="H166" t="str">
            <v>M¸y san 110cv</v>
          </cell>
          <cell r="I166" t="str">
            <v>Ca</v>
          </cell>
          <cell r="J166">
            <v>584271</v>
          </cell>
        </row>
        <row r="167">
          <cell r="G167" t="str">
            <v>dbl25</v>
          </cell>
          <cell r="H167" t="str">
            <v>§Çm b¸nh lèp 25T</v>
          </cell>
          <cell r="I167" t="str">
            <v>Ca</v>
          </cell>
          <cell r="J167">
            <v>505651</v>
          </cell>
        </row>
        <row r="168">
          <cell r="G168" t="str">
            <v>ottn5</v>
          </cell>
          <cell r="H168" t="str">
            <v>¤t« t­íi n­íc 5m3</v>
          </cell>
          <cell r="I168" t="str">
            <v>Ca</v>
          </cell>
          <cell r="J168">
            <v>343052</v>
          </cell>
        </row>
        <row r="169">
          <cell r="G169" t="str">
            <v>md25</v>
          </cell>
          <cell r="H169" t="str">
            <v>M¸y ®Çm 25T</v>
          </cell>
          <cell r="I169" t="str">
            <v>Ca</v>
          </cell>
          <cell r="J169">
            <v>505651</v>
          </cell>
        </row>
        <row r="170">
          <cell r="G170" t="str">
            <v>md9</v>
          </cell>
          <cell r="H170" t="str">
            <v>M¸y ®Çm 9T</v>
          </cell>
          <cell r="I170" t="str">
            <v>Ca</v>
          </cell>
          <cell r="J170">
            <v>443844</v>
          </cell>
        </row>
        <row r="171">
          <cell r="G171" t="str">
            <v>mr</v>
          </cell>
          <cell r="H171" t="str">
            <v>M¸y r¶i 20T/h</v>
          </cell>
          <cell r="I171" t="str">
            <v>Ca</v>
          </cell>
          <cell r="J171">
            <v>643252</v>
          </cell>
        </row>
        <row r="172">
          <cell r="G172" t="str">
            <v>l10</v>
          </cell>
          <cell r="H172" t="str">
            <v>Lu 10T</v>
          </cell>
          <cell r="I172" t="str">
            <v>Ca</v>
          </cell>
          <cell r="J172">
            <v>288922</v>
          </cell>
        </row>
        <row r="173">
          <cell r="G173" t="str">
            <v>l8.5</v>
          </cell>
          <cell r="H173" t="str">
            <v>M¸y lu 8.5T</v>
          </cell>
          <cell r="I173" t="str">
            <v>Ca</v>
          </cell>
          <cell r="J173">
            <v>252823</v>
          </cell>
        </row>
        <row r="174">
          <cell r="G174" t="str">
            <v>lbl16</v>
          </cell>
          <cell r="H174" t="str">
            <v>Lu b¸nh lèp 16T</v>
          </cell>
          <cell r="I174" t="str">
            <v>Ca</v>
          </cell>
          <cell r="J174">
            <v>432053</v>
          </cell>
        </row>
        <row r="175">
          <cell r="G175" t="str">
            <v>tt20-25</v>
          </cell>
          <cell r="H175" t="str">
            <v>Tr¹m trén 20-25T/h</v>
          </cell>
          <cell r="I175" t="str">
            <v>Ca</v>
          </cell>
          <cell r="J175">
            <v>5156262</v>
          </cell>
        </row>
        <row r="176">
          <cell r="G176" t="str">
            <v>mx0.6</v>
          </cell>
          <cell r="H176" t="str">
            <v>M¸y xóc 0,6m3</v>
          </cell>
          <cell r="I176" t="str">
            <v>Ca</v>
          </cell>
          <cell r="J176">
            <v>469958</v>
          </cell>
        </row>
        <row r="177">
          <cell r="G177" t="str">
            <v>mx1,25</v>
          </cell>
          <cell r="H177" t="str">
            <v>M¸y xóc 1,25m3</v>
          </cell>
          <cell r="I177" t="str">
            <v>Ca</v>
          </cell>
          <cell r="J177">
            <v>713258</v>
          </cell>
        </row>
        <row r="178">
          <cell r="G178" t="str">
            <v>lr25</v>
          </cell>
          <cell r="H178" t="str">
            <v>Lu rung 25T</v>
          </cell>
          <cell r="I178" t="str">
            <v>Ca</v>
          </cell>
          <cell r="J178">
            <v>928648</v>
          </cell>
        </row>
        <row r="179">
          <cell r="G179" t="str">
            <v>ottn7t</v>
          </cell>
          <cell r="H179" t="str">
            <v>¤t« t­íi nhùa 7T</v>
          </cell>
          <cell r="I179" t="str">
            <v>Ca</v>
          </cell>
          <cell r="J179">
            <v>745096</v>
          </cell>
        </row>
        <row r="180">
          <cell r="G180" t="str">
            <v>ot7t</v>
          </cell>
          <cell r="H180" t="str">
            <v>¤t« tù ®æ 7T</v>
          </cell>
          <cell r="I180" t="str">
            <v>Ca</v>
          </cell>
          <cell r="J180">
            <v>444551</v>
          </cell>
        </row>
        <row r="181">
          <cell r="G181" t="str">
            <v>ot10t</v>
          </cell>
          <cell r="H181" t="str">
            <v>¤t« tù ®æ 10T</v>
          </cell>
          <cell r="I181" t="str">
            <v>Ca</v>
          </cell>
          <cell r="J181">
            <v>525740</v>
          </cell>
        </row>
        <row r="182">
          <cell r="G182" t="str">
            <v>dd</v>
          </cell>
          <cell r="H182" t="str">
            <v>M¸y ®Çm dïi 1,5KW</v>
          </cell>
          <cell r="I182" t="str">
            <v>Ca</v>
          </cell>
          <cell r="J182">
            <v>37456</v>
          </cell>
        </row>
        <row r="183">
          <cell r="G183" t="str">
            <v>cu</v>
          </cell>
          <cell r="H183" t="str">
            <v>M¸y c¾t uèn cèt thÐp</v>
          </cell>
          <cell r="I183" t="str">
            <v>Ca</v>
          </cell>
          <cell r="J183">
            <v>39789</v>
          </cell>
        </row>
        <row r="184">
          <cell r="G184" t="str">
            <v>md&lt;=1,25</v>
          </cell>
          <cell r="H184" t="str">
            <v>M¸y ®µo &lt;=1,25m3</v>
          </cell>
          <cell r="I184" t="str">
            <v>Ca</v>
          </cell>
          <cell r="J184">
            <v>1238930</v>
          </cell>
        </row>
        <row r="185">
          <cell r="G185" t="str">
            <v>md&lt;=0.8</v>
          </cell>
          <cell r="H185" t="str">
            <v>M¸y ®µo &lt;=0,8m3</v>
          </cell>
          <cell r="I185" t="str">
            <v>Ca</v>
          </cell>
          <cell r="J185">
            <v>705849</v>
          </cell>
        </row>
        <row r="186">
          <cell r="G186" t="str">
            <v>nk17</v>
          </cell>
          <cell r="H186" t="str">
            <v>M¸y nÐn khÝ 17m3/h</v>
          </cell>
          <cell r="I186" t="str">
            <v>Ca</v>
          </cell>
          <cell r="J186">
            <v>36644</v>
          </cell>
        </row>
        <row r="187">
          <cell r="G187" t="str">
            <v>mu140</v>
          </cell>
          <cell r="H187" t="str">
            <v>M¸y ñi 140cv</v>
          </cell>
          <cell r="I187" t="str">
            <v>Ca</v>
          </cell>
          <cell r="J187">
            <v>865868</v>
          </cell>
        </row>
        <row r="188">
          <cell r="G188" t="str">
            <v>tt50-60</v>
          </cell>
          <cell r="H188" t="str">
            <v>Tr¹m trén 50-60T/h</v>
          </cell>
          <cell r="I188" t="str">
            <v>Ca</v>
          </cell>
          <cell r="J188">
            <v>8261175</v>
          </cell>
        </row>
        <row r="189">
          <cell r="G189" t="str">
            <v>mkxd</v>
          </cell>
          <cell r="H189" t="str">
            <v>M¸y khoan xoay ®Ëp F 65mm</v>
          </cell>
          <cell r="I189" t="str">
            <v>Ca</v>
          </cell>
          <cell r="J189">
            <v>230707</v>
          </cell>
        </row>
        <row r="190">
          <cell r="G190" t="str">
            <v>mk</v>
          </cell>
          <cell r="H190" t="str">
            <v>M¸y khoan cÇm tay F =42mm</v>
          </cell>
          <cell r="I190" t="str">
            <v>Ca</v>
          </cell>
          <cell r="J190">
            <v>35357</v>
          </cell>
        </row>
        <row r="191">
          <cell r="G191" t="str">
            <v>kbt</v>
          </cell>
          <cell r="H191" t="str">
            <v>M¸y khoan bª t«ng cÇm tay</v>
          </cell>
          <cell r="I191" t="str">
            <v>Ca</v>
          </cell>
          <cell r="J191">
            <v>23621</v>
          </cell>
        </row>
        <row r="192">
          <cell r="G192" t="str">
            <v>xdk+m</v>
          </cell>
          <cell r="H192" t="str">
            <v>Xe ®Çu kÐo vµ moãc</v>
          </cell>
          <cell r="I192" t="str">
            <v>Ca</v>
          </cell>
          <cell r="J192">
            <v>582634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refreshError="1"/>
      <sheetData sheetId="324" refreshError="1"/>
      <sheetData sheetId="325" refreshError="1"/>
      <sheetData sheetId="326" refreshError="1"/>
      <sheetData sheetId="327" refreshError="1"/>
      <sheetData sheetId="328" refreshError="1"/>
      <sheetData sheetId="329"/>
      <sheetData sheetId="330"/>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sheetData sheetId="352"/>
      <sheetData sheetId="353"/>
      <sheetData sheetId="354"/>
      <sheetData sheetId="355"/>
      <sheetData sheetId="356" refreshError="1"/>
      <sheetData sheetId="357" refreshError="1"/>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Set>
  </externalBook>
</externalLink>
</file>

<file path=xl/externalLinks/externalLink3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IEU"/>
      <sheetName val="TH cong"/>
      <sheetName val="dtct cong"/>
      <sheetName val="ptdg cong"/>
      <sheetName val="PTDG cau"/>
      <sheetName val="dtct cau"/>
      <sheetName val="th"/>
      <sheetName val="tungphan"/>
      <sheetName val="KSTK-tkkt"/>
      <sheetName val="denbu"/>
      <sheetName val="trabang"/>
      <sheetName val="trabang2"/>
      <sheetName val="trabang3"/>
      <sheetName val="VCTbi"/>
      <sheetName val="VC-DC-DH"/>
      <sheetName val="Tong"/>
      <sheetName val="Chi tiet"/>
      <sheetName val="Sheet2"/>
      <sheetName val="Sheet3"/>
      <sheetName val="00000000"/>
      <sheetName val="dtct cong_x0000_ȁ"/>
      <sheetName val="gvl"/>
      <sheetName val="tra-vat-lieu"/>
      <sheetName val="bravo41"/>
      <sheetName val="DTCT"/>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XL4Test5"/>
      <sheetName val="DOAM0654CAS"/>
      <sheetName val="hold5"/>
      <sheetName val="hold6"/>
      <sheetName val="Tai khoan"/>
      <sheetName val="dtct cong_x0000_?"/>
      <sheetName val="KSTK-tkkd"/>
      <sheetName val="THTram"/>
      <sheetName val="Tra_bang"/>
      <sheetName val="BK N111"/>
      <sheetName val="BKN111(06)"/>
      <sheetName val="XL4Poppy"/>
      <sheetName val="t"/>
      <sheetName val="_x0000_"/>
      <sheetName val="TVL"/>
      <sheetName val="dtct ccu"/>
      <sheetName val="dtct cong?ȁ"/>
      <sheetName val="dtct cong??"/>
      <sheetName val="Pÿÿÿÿcau"/>
      <sheetName val="NEW-PANEL"/>
      <sheetName val="B_tra"/>
      <sheetName val="tra_vat_lieu"/>
      <sheetName val="4"/>
      <sheetName val="SILICATE"/>
      <sheetName val="tungphal"/>
      <sheetName val="dtct_x0000_cong"/>
      <sheetName val="TH_cong"/>
      <sheetName val="dtct_cong"/>
      <sheetName val="ptdg_cong"/>
      <sheetName val="PTDG_cau"/>
      <sheetName val="dtct_cau"/>
      <sheetName val="Chi_tiet"/>
      <sheetName val="dtct_congȁ"/>
      <sheetName val="Tai_khoan"/>
      <sheetName val="dtct cong_ȁ"/>
      <sheetName val="dtct cong__"/>
      <sheetName val="THCT"/>
      <sheetName val="THDZ0,4"/>
      <sheetName val="TH DZ35"/>
      <sheetName val="dtct?cong"/>
      <sheetName val="ptdg"/>
      <sheetName val="BKN111(06("/>
      <sheetName val="VC-Dу-DH"/>
      <sheetName val="dtct cong_?"/>
      <sheetName val="?"/>
      <sheetName val="dtct_cong?"/>
      <sheetName val="TH VL, NC, DDHT Thanhphuoc"/>
      <sheetName val="cong32-38"/>
      <sheetName val="_"/>
      <sheetName val="dtct_cong_"/>
      <sheetName val="Shedt18"/>
      <sheetName val="trabšng"/>
      <sheetName val="²_x0000__x0000_t13"/>
      <sheetName val="²"/>
      <sheetName val="VC-D?-DH"/>
      <sheetName val="VC-D_-DH"/>
      <sheetName val="Don gia-cau"/>
      <sheetName val="BK_N111"/>
      <sheetName val="dtct_cong?ȁ"/>
      <sheetName val="dtct_cong??"/>
      <sheetName val="dtct_ccu"/>
      <sheetName val="dtct_cong_ȁ"/>
      <sheetName val="dtct_cong__"/>
      <sheetName val="BANGTRA"/>
      <sheetName val="KKKKKKKK"/>
      <sheetName val="TH_cong1"/>
      <sheetName val="dtct_cong1"/>
      <sheetName val="ptdg_cong1"/>
      <sheetName val="PTDG_cau1"/>
      <sheetName val="dtct_cau1"/>
      <sheetName val="Chi_tiet1"/>
      <sheetName val="Tai_khoan1"/>
      <sheetName val="dtct cong_x005f_x0000_ȁ"/>
      <sheetName val="dtct cong_x005f_x0000__"/>
      <sheetName val="dtct_x005f_x0000_cong"/>
      <sheetName val="_x005f_x0000_"/>
      <sheetName val="dtct cong_x005f_x0000_?"/>
      <sheetName val="trabng"/>
      <sheetName val="²??t13"/>
      <sheetName val="dtct_cong_?"/>
      <sheetName val="TH_DZ35"/>
      <sheetName val="TH_VL,_NC,_DDHT_Thanhphuoc"/>
      <sheetName val="TH_cong2"/>
      <sheetName val="dtct_cong2"/>
      <sheetName val="ptdg_cong2"/>
      <sheetName val="PTDG_cau2"/>
      <sheetName val="dtct_cau2"/>
      <sheetName val="Chi_tiet2"/>
      <sheetName val="Tai_khoan2"/>
      <sheetName val="BK_N1111"/>
      <sheetName val="dtct_ccu1"/>
      <sheetName val="dtct_cong?ȁ1"/>
      <sheetName val="dtct_cong??1"/>
      <sheetName val="dtct_cong_ȁ1"/>
      <sheetName val="dtct_cong__1"/>
      <sheetName val="TH_DZ351"/>
      <sheetName val="dtct_cong_?1"/>
      <sheetName val="TH_VL,_NC,_DDHT_Thanhphuoc1"/>
      <sheetName val="TH_cong3"/>
      <sheetName val="dtct_cong3"/>
      <sheetName val="ptdg_cong3"/>
      <sheetName val="PTDG_cau3"/>
      <sheetName val="dtct_cau3"/>
      <sheetName val="Chi_tiet3"/>
      <sheetName val="Tai_khoan3"/>
      <sheetName val="BK_N1112"/>
      <sheetName val="dtct_ccu2"/>
      <sheetName val="dtct_cong?ȁ2"/>
      <sheetName val="dtct_cong??2"/>
      <sheetName val="dtct_cong_ȁ2"/>
      <sheetName val="dtct_cong__2"/>
      <sheetName val="TH_DZ352"/>
      <sheetName val="dtct_cong_?2"/>
      <sheetName val="TH_VL,_NC,_DDHT_Thanhphuoc2"/>
      <sheetName val="TH_cong4"/>
      <sheetName val="dtct_cong4"/>
      <sheetName val="ptdg_cong4"/>
      <sheetName val="PTDG_cau4"/>
      <sheetName val="dtct_cau4"/>
      <sheetName val="Chi_tiet4"/>
      <sheetName val="Tai_khoan4"/>
      <sheetName val="BK_N1113"/>
      <sheetName val="dtct_ccu3"/>
      <sheetName val="dtct_cong?ȁ3"/>
      <sheetName val="dtct_cong??3"/>
      <sheetName val="dtct_cong_ȁ3"/>
      <sheetName val="dtct_cong__3"/>
      <sheetName val="TH_DZ353"/>
      <sheetName val="dtct_cong_?3"/>
      <sheetName val="TH_VL,_NC,_DDHT_Thanhphuoc3"/>
      <sheetName val="dtct cong_x005f_x005f_x005f_x0000_ȁ"/>
      <sheetName val="dtct cong_x005f_x005f_x005f_x0000__"/>
      <sheetName val="dtct_x005f_x005f_x005f_x0000_cong"/>
      <sheetName val="_x005f_x005f_x005f_x0000_"/>
      <sheetName val="CT1"/>
      <sheetName val="dtct cong_x005f_x005f_x005f_x005f_x005f_x005f_x00"/>
      <sheetName val="dtct_x005f_x005f_x005f_x005f_x005f_x005f_x005f_x0000_co"/>
      <sheetName val="_x005f_x005f_x005f_x005f_x005f_x005f_x005f_x0000_"/>
      <sheetName val="????????"/>
      <sheetName val="________"/>
      <sheetName val="trabafg3"/>
      <sheetName val="²__t13"/>
    </sheetNames>
    <sheetDataSet>
      <sheetData sheetId="0" refreshError="1"/>
      <sheetData sheetId="1" refreshError="1"/>
      <sheetData sheetId="2" refreshError="1"/>
      <sheetData sheetId="3" refreshError="1">
        <row r="11">
          <cell r="A11">
            <v>1</v>
          </cell>
        </row>
        <row r="12">
          <cell r="A12">
            <v>2</v>
          </cell>
        </row>
        <row r="13">
          <cell r="A13">
            <v>3</v>
          </cell>
        </row>
        <row r="14">
          <cell r="A14">
            <v>5</v>
          </cell>
        </row>
        <row r="15">
          <cell r="A15">
            <v>6</v>
          </cell>
        </row>
        <row r="16">
          <cell r="A16">
            <v>7</v>
          </cell>
        </row>
        <row r="17">
          <cell r="A17">
            <v>8</v>
          </cell>
        </row>
        <row r="18">
          <cell r="A18">
            <v>9</v>
          </cell>
        </row>
        <row r="19">
          <cell r="A19">
            <v>17</v>
          </cell>
        </row>
        <row r="20">
          <cell r="A20">
            <v>43</v>
          </cell>
        </row>
        <row r="21">
          <cell r="A21">
            <v>44</v>
          </cell>
        </row>
        <row r="22">
          <cell r="A22">
            <v>22</v>
          </cell>
        </row>
        <row r="23">
          <cell r="A23">
            <v>24</v>
          </cell>
        </row>
        <row r="25">
          <cell r="A25">
            <v>38</v>
          </cell>
        </row>
        <row r="26">
          <cell r="A26">
            <v>40</v>
          </cell>
        </row>
        <row r="27">
          <cell r="A27">
            <v>42</v>
          </cell>
        </row>
        <row r="28">
          <cell r="A28">
            <v>43</v>
          </cell>
        </row>
        <row r="29">
          <cell r="A29">
            <v>39</v>
          </cell>
        </row>
        <row r="30">
          <cell r="A30">
            <v>30</v>
          </cell>
        </row>
        <row r="31">
          <cell r="A31">
            <v>31</v>
          </cell>
        </row>
        <row r="32">
          <cell r="A32">
            <v>32</v>
          </cell>
        </row>
        <row r="33">
          <cell r="A33">
            <v>33</v>
          </cell>
        </row>
        <row r="34">
          <cell r="A34">
            <v>34</v>
          </cell>
        </row>
        <row r="35">
          <cell r="A35">
            <v>35</v>
          </cell>
        </row>
        <row r="36">
          <cell r="A36">
            <v>22</v>
          </cell>
        </row>
        <row r="37">
          <cell r="A37">
            <v>23</v>
          </cell>
        </row>
        <row r="38">
          <cell r="A38">
            <v>44</v>
          </cell>
        </row>
        <row r="39">
          <cell r="A39">
            <v>36</v>
          </cell>
        </row>
        <row r="40">
          <cell r="A40">
            <v>19</v>
          </cell>
        </row>
        <row r="44">
          <cell r="A44">
            <v>1</v>
          </cell>
        </row>
        <row r="45">
          <cell r="A45">
            <v>2</v>
          </cell>
        </row>
        <row r="46">
          <cell r="A46">
            <v>3</v>
          </cell>
        </row>
        <row r="47">
          <cell r="A47">
            <v>5</v>
          </cell>
        </row>
        <row r="48">
          <cell r="A48">
            <v>6</v>
          </cell>
        </row>
        <row r="49">
          <cell r="A49">
            <v>7</v>
          </cell>
        </row>
        <row r="50">
          <cell r="A50">
            <v>8</v>
          </cell>
        </row>
        <row r="51">
          <cell r="A51">
            <v>9</v>
          </cell>
        </row>
        <row r="52">
          <cell r="A52">
            <v>17</v>
          </cell>
        </row>
        <row r="53">
          <cell r="A53">
            <v>43</v>
          </cell>
        </row>
        <row r="54">
          <cell r="A54">
            <v>44</v>
          </cell>
        </row>
        <row r="55">
          <cell r="A55">
            <v>22</v>
          </cell>
        </row>
        <row r="56">
          <cell r="A56">
            <v>24</v>
          </cell>
        </row>
        <row r="58">
          <cell r="A58">
            <v>28</v>
          </cell>
        </row>
        <row r="59">
          <cell r="A59">
            <v>37</v>
          </cell>
        </row>
        <row r="60">
          <cell r="A60">
            <v>25</v>
          </cell>
        </row>
        <row r="61">
          <cell r="A61">
            <v>38</v>
          </cell>
        </row>
        <row r="62">
          <cell r="A62">
            <v>40</v>
          </cell>
        </row>
        <row r="63">
          <cell r="A63">
            <v>42</v>
          </cell>
        </row>
        <row r="64">
          <cell r="A64">
            <v>43</v>
          </cell>
        </row>
        <row r="65">
          <cell r="A65">
            <v>39</v>
          </cell>
        </row>
        <row r="66">
          <cell r="A66">
            <v>22</v>
          </cell>
        </row>
        <row r="67">
          <cell r="A67">
            <v>23</v>
          </cell>
        </row>
        <row r="71">
          <cell r="A71">
            <v>10</v>
          </cell>
        </row>
        <row r="72">
          <cell r="A72">
            <v>11</v>
          </cell>
        </row>
        <row r="73">
          <cell r="A73">
            <v>12</v>
          </cell>
        </row>
        <row r="74">
          <cell r="A74">
            <v>13</v>
          </cell>
        </row>
        <row r="75">
          <cell r="A75">
            <v>15</v>
          </cell>
        </row>
        <row r="76">
          <cell r="A76">
            <v>21</v>
          </cell>
        </row>
        <row r="77">
          <cell r="A77">
            <v>41</v>
          </cell>
        </row>
        <row r="78">
          <cell r="A78">
            <v>25</v>
          </cell>
        </row>
        <row r="79">
          <cell r="A79">
            <v>22</v>
          </cell>
        </row>
        <row r="80">
          <cell r="A80">
            <v>24</v>
          </cell>
        </row>
        <row r="82">
          <cell r="A82">
            <v>28</v>
          </cell>
        </row>
        <row r="83">
          <cell r="A83">
            <v>37</v>
          </cell>
        </row>
        <row r="84">
          <cell r="A84">
            <v>38</v>
          </cell>
        </row>
        <row r="85">
          <cell r="A85">
            <v>40</v>
          </cell>
        </row>
        <row r="86">
          <cell r="A86">
            <v>42</v>
          </cell>
        </row>
        <row r="87">
          <cell r="A87">
            <v>43</v>
          </cell>
        </row>
        <row r="88">
          <cell r="A88">
            <v>25</v>
          </cell>
        </row>
        <row r="89">
          <cell r="A89">
            <v>45</v>
          </cell>
        </row>
        <row r="90">
          <cell r="A90">
            <v>39</v>
          </cell>
        </row>
        <row r="91">
          <cell r="A91">
            <v>22</v>
          </cell>
        </row>
        <row r="92">
          <cell r="A92">
            <v>23</v>
          </cell>
        </row>
        <row r="96">
          <cell r="A96">
            <v>10</v>
          </cell>
        </row>
        <row r="97">
          <cell r="A97">
            <v>11</v>
          </cell>
        </row>
        <row r="98">
          <cell r="A98">
            <v>12</v>
          </cell>
        </row>
        <row r="99">
          <cell r="A99">
            <v>13</v>
          </cell>
        </row>
        <row r="100">
          <cell r="A100">
            <v>15</v>
          </cell>
        </row>
        <row r="101">
          <cell r="A101">
            <v>21</v>
          </cell>
        </row>
        <row r="102">
          <cell r="A102">
            <v>41</v>
          </cell>
        </row>
        <row r="103">
          <cell r="A103">
            <v>25</v>
          </cell>
        </row>
        <row r="104">
          <cell r="A104">
            <v>22</v>
          </cell>
        </row>
        <row r="105">
          <cell r="A105">
            <v>24</v>
          </cell>
        </row>
        <row r="106">
          <cell r="A106">
            <v>40</v>
          </cell>
        </row>
        <row r="107">
          <cell r="A107">
            <v>28</v>
          </cell>
        </row>
        <row r="108">
          <cell r="A108">
            <v>37</v>
          </cell>
        </row>
        <row r="109">
          <cell r="A109">
            <v>38</v>
          </cell>
        </row>
        <row r="110">
          <cell r="A110">
            <v>40</v>
          </cell>
        </row>
        <row r="111">
          <cell r="A111">
            <v>42</v>
          </cell>
        </row>
        <row r="112">
          <cell r="A112">
            <v>43</v>
          </cell>
        </row>
        <row r="113">
          <cell r="A113">
            <v>25</v>
          </cell>
        </row>
        <row r="114">
          <cell r="A114">
            <v>39</v>
          </cell>
        </row>
        <row r="115">
          <cell r="A115">
            <v>22</v>
          </cell>
        </row>
        <row r="116">
          <cell r="A116">
            <v>23</v>
          </cell>
        </row>
        <row r="120">
          <cell r="A120">
            <v>10</v>
          </cell>
        </row>
        <row r="121">
          <cell r="A121">
            <v>11</v>
          </cell>
        </row>
        <row r="122">
          <cell r="A122">
            <v>12</v>
          </cell>
        </row>
        <row r="123">
          <cell r="A123">
            <v>13</v>
          </cell>
        </row>
        <row r="124">
          <cell r="A124">
            <v>15</v>
          </cell>
        </row>
        <row r="125">
          <cell r="A125">
            <v>21</v>
          </cell>
        </row>
        <row r="126">
          <cell r="A126">
            <v>41</v>
          </cell>
        </row>
        <row r="127">
          <cell r="A127">
            <v>25</v>
          </cell>
        </row>
        <row r="128">
          <cell r="A128">
            <v>22</v>
          </cell>
        </row>
        <row r="129">
          <cell r="A129">
            <v>24</v>
          </cell>
        </row>
        <row r="131">
          <cell r="A131">
            <v>28</v>
          </cell>
        </row>
        <row r="132">
          <cell r="A132">
            <v>37</v>
          </cell>
        </row>
        <row r="133">
          <cell r="A133">
            <v>38</v>
          </cell>
        </row>
        <row r="134">
          <cell r="A134">
            <v>40</v>
          </cell>
        </row>
        <row r="135">
          <cell r="A135">
            <v>42</v>
          </cell>
        </row>
        <row r="136">
          <cell r="A136">
            <v>43</v>
          </cell>
        </row>
        <row r="137">
          <cell r="A137">
            <v>25</v>
          </cell>
        </row>
        <row r="138">
          <cell r="A138">
            <v>39</v>
          </cell>
        </row>
        <row r="139">
          <cell r="A139">
            <v>22</v>
          </cell>
        </row>
        <row r="140">
          <cell r="A140">
            <v>23</v>
          </cell>
        </row>
        <row r="144">
          <cell r="A144">
            <v>1</v>
          </cell>
        </row>
        <row r="145">
          <cell r="A145">
            <v>2</v>
          </cell>
        </row>
        <row r="146">
          <cell r="A146">
            <v>3</v>
          </cell>
        </row>
        <row r="147">
          <cell r="A147">
            <v>5</v>
          </cell>
        </row>
        <row r="148">
          <cell r="A148">
            <v>6</v>
          </cell>
        </row>
        <row r="149">
          <cell r="A149">
            <v>7</v>
          </cell>
        </row>
        <row r="150">
          <cell r="A150">
            <v>8</v>
          </cell>
        </row>
        <row r="151">
          <cell r="A151">
            <v>9</v>
          </cell>
        </row>
        <row r="152">
          <cell r="A152">
            <v>17</v>
          </cell>
        </row>
        <row r="153">
          <cell r="A153">
            <v>43</v>
          </cell>
        </row>
        <row r="154">
          <cell r="A154">
            <v>44</v>
          </cell>
        </row>
        <row r="155">
          <cell r="A155">
            <v>22</v>
          </cell>
        </row>
        <row r="156">
          <cell r="A156">
            <v>24</v>
          </cell>
        </row>
        <row r="158">
          <cell r="A158">
            <v>28</v>
          </cell>
        </row>
        <row r="159">
          <cell r="A159">
            <v>37</v>
          </cell>
        </row>
        <row r="160">
          <cell r="A160">
            <v>25</v>
          </cell>
        </row>
        <row r="161">
          <cell r="A161">
            <v>38</v>
          </cell>
        </row>
        <row r="162">
          <cell r="A162">
            <v>40</v>
          </cell>
        </row>
        <row r="163">
          <cell r="A163">
            <v>42</v>
          </cell>
        </row>
        <row r="164">
          <cell r="A164">
            <v>43</v>
          </cell>
        </row>
        <row r="165">
          <cell r="A165">
            <v>39</v>
          </cell>
        </row>
        <row r="166">
          <cell r="A166">
            <v>22</v>
          </cell>
        </row>
        <row r="167">
          <cell r="A167">
            <v>23</v>
          </cell>
        </row>
        <row r="171">
          <cell r="A171">
            <v>10</v>
          </cell>
        </row>
        <row r="172">
          <cell r="A172">
            <v>11</v>
          </cell>
        </row>
        <row r="173">
          <cell r="A173">
            <v>12</v>
          </cell>
        </row>
        <row r="174">
          <cell r="A174">
            <v>13</v>
          </cell>
        </row>
        <row r="175">
          <cell r="A175">
            <v>16</v>
          </cell>
        </row>
        <row r="176">
          <cell r="A176">
            <v>18</v>
          </cell>
        </row>
        <row r="177">
          <cell r="A177">
            <v>41</v>
          </cell>
        </row>
        <row r="178">
          <cell r="A178">
            <v>25</v>
          </cell>
        </row>
        <row r="179">
          <cell r="A179">
            <v>22</v>
          </cell>
        </row>
        <row r="180">
          <cell r="A180">
            <v>24</v>
          </cell>
        </row>
        <row r="182">
          <cell r="A182">
            <v>28</v>
          </cell>
        </row>
        <row r="183">
          <cell r="A183">
            <v>37</v>
          </cell>
        </row>
        <row r="184">
          <cell r="A184">
            <v>38</v>
          </cell>
        </row>
        <row r="185">
          <cell r="A185">
            <v>40</v>
          </cell>
        </row>
        <row r="186">
          <cell r="A186">
            <v>42</v>
          </cell>
        </row>
        <row r="187">
          <cell r="A187">
            <v>43</v>
          </cell>
        </row>
        <row r="188">
          <cell r="A188">
            <v>25</v>
          </cell>
        </row>
        <row r="189">
          <cell r="A189">
            <v>39</v>
          </cell>
        </row>
        <row r="190">
          <cell r="A190">
            <v>45</v>
          </cell>
        </row>
        <row r="191">
          <cell r="A191">
            <v>22</v>
          </cell>
        </row>
        <row r="192">
          <cell r="A192">
            <v>23</v>
          </cell>
        </row>
        <row r="196">
          <cell r="A196">
            <v>10</v>
          </cell>
        </row>
        <row r="197">
          <cell r="A197">
            <v>11</v>
          </cell>
        </row>
        <row r="198">
          <cell r="A198">
            <v>12</v>
          </cell>
        </row>
        <row r="199">
          <cell r="A199">
            <v>13</v>
          </cell>
        </row>
        <row r="200">
          <cell r="A200">
            <v>15</v>
          </cell>
        </row>
        <row r="201">
          <cell r="A201">
            <v>21</v>
          </cell>
        </row>
        <row r="202">
          <cell r="A202">
            <v>41</v>
          </cell>
        </row>
        <row r="203">
          <cell r="A203">
            <v>25</v>
          </cell>
        </row>
        <row r="204">
          <cell r="A204">
            <v>22</v>
          </cell>
        </row>
        <row r="205">
          <cell r="A205">
            <v>24</v>
          </cell>
        </row>
        <row r="207">
          <cell r="A207">
            <v>28</v>
          </cell>
        </row>
        <row r="208">
          <cell r="A208">
            <v>37</v>
          </cell>
        </row>
        <row r="209">
          <cell r="A209">
            <v>38</v>
          </cell>
        </row>
        <row r="210">
          <cell r="A210">
            <v>40</v>
          </cell>
        </row>
        <row r="211">
          <cell r="A211">
            <v>42</v>
          </cell>
        </row>
        <row r="212">
          <cell r="A212">
            <v>43</v>
          </cell>
        </row>
        <row r="213">
          <cell r="A213">
            <v>25</v>
          </cell>
        </row>
        <row r="214">
          <cell r="A214">
            <v>39</v>
          </cell>
        </row>
        <row r="215">
          <cell r="A215">
            <v>22</v>
          </cell>
        </row>
        <row r="216">
          <cell r="A216">
            <v>23</v>
          </cell>
        </row>
        <row r="220">
          <cell r="A220">
            <v>10</v>
          </cell>
        </row>
        <row r="221">
          <cell r="A221">
            <v>11</v>
          </cell>
        </row>
        <row r="222">
          <cell r="A222">
            <v>12</v>
          </cell>
        </row>
        <row r="223">
          <cell r="A223">
            <v>13</v>
          </cell>
        </row>
        <row r="224">
          <cell r="A224">
            <v>14</v>
          </cell>
        </row>
        <row r="225">
          <cell r="A225">
            <v>20</v>
          </cell>
        </row>
        <row r="226">
          <cell r="A226">
            <v>41</v>
          </cell>
        </row>
        <row r="227">
          <cell r="A227">
            <v>25</v>
          </cell>
        </row>
        <row r="228">
          <cell r="A228">
            <v>22</v>
          </cell>
        </row>
        <row r="229">
          <cell r="A229">
            <v>24</v>
          </cell>
        </row>
        <row r="231">
          <cell r="A231">
            <v>28</v>
          </cell>
        </row>
        <row r="232">
          <cell r="A232">
            <v>37</v>
          </cell>
        </row>
        <row r="233">
          <cell r="A233">
            <v>38</v>
          </cell>
        </row>
        <row r="234">
          <cell r="A234">
            <v>40</v>
          </cell>
        </row>
        <row r="235">
          <cell r="A235">
            <v>42</v>
          </cell>
        </row>
        <row r="236">
          <cell r="A236">
            <v>43</v>
          </cell>
        </row>
        <row r="237">
          <cell r="A237">
            <v>25</v>
          </cell>
        </row>
        <row r="238">
          <cell r="A238">
            <v>39</v>
          </cell>
        </row>
        <row r="239">
          <cell r="A239">
            <v>22</v>
          </cell>
        </row>
        <row r="240">
          <cell r="A240">
            <v>23</v>
          </cell>
        </row>
        <row r="244">
          <cell r="A244">
            <v>10</v>
          </cell>
        </row>
        <row r="245">
          <cell r="A245">
            <v>11</v>
          </cell>
        </row>
        <row r="246">
          <cell r="A246">
            <v>12</v>
          </cell>
        </row>
        <row r="247">
          <cell r="A247">
            <v>13</v>
          </cell>
        </row>
        <row r="248">
          <cell r="A248">
            <v>15</v>
          </cell>
        </row>
        <row r="249">
          <cell r="A249">
            <v>21</v>
          </cell>
        </row>
        <row r="250">
          <cell r="A250">
            <v>41</v>
          </cell>
        </row>
        <row r="251">
          <cell r="A251">
            <v>25</v>
          </cell>
        </row>
        <row r="252">
          <cell r="A252">
            <v>22</v>
          </cell>
        </row>
        <row r="253">
          <cell r="A253">
            <v>24</v>
          </cell>
        </row>
        <row r="255">
          <cell r="A255">
            <v>28</v>
          </cell>
        </row>
        <row r="256">
          <cell r="A256">
            <v>37</v>
          </cell>
        </row>
        <row r="257">
          <cell r="A257">
            <v>38</v>
          </cell>
        </row>
        <row r="258">
          <cell r="A258">
            <v>40</v>
          </cell>
        </row>
        <row r="259">
          <cell r="A259">
            <v>42</v>
          </cell>
        </row>
        <row r="260">
          <cell r="A260">
            <v>43</v>
          </cell>
        </row>
        <row r="261">
          <cell r="A261">
            <v>25</v>
          </cell>
        </row>
        <row r="262">
          <cell r="A262">
            <v>39</v>
          </cell>
        </row>
        <row r="263">
          <cell r="A263">
            <v>22</v>
          </cell>
        </row>
        <row r="264">
          <cell r="A264">
            <v>23</v>
          </cell>
        </row>
        <row r="268">
          <cell r="A268">
            <v>1</v>
          </cell>
        </row>
        <row r="269">
          <cell r="A269">
            <v>2</v>
          </cell>
        </row>
        <row r="270">
          <cell r="A270">
            <v>3</v>
          </cell>
        </row>
        <row r="271">
          <cell r="A271">
            <v>5</v>
          </cell>
        </row>
        <row r="272">
          <cell r="A272">
            <v>6</v>
          </cell>
        </row>
        <row r="273">
          <cell r="A273">
            <v>7</v>
          </cell>
        </row>
        <row r="274">
          <cell r="A274">
            <v>8</v>
          </cell>
        </row>
        <row r="275">
          <cell r="A275">
            <v>9</v>
          </cell>
        </row>
        <row r="276">
          <cell r="A276">
            <v>17</v>
          </cell>
        </row>
        <row r="277">
          <cell r="A277">
            <v>43</v>
          </cell>
        </row>
        <row r="278">
          <cell r="A278">
            <v>44</v>
          </cell>
        </row>
        <row r="279">
          <cell r="A279">
            <v>22</v>
          </cell>
        </row>
        <row r="280">
          <cell r="A280">
            <v>24</v>
          </cell>
        </row>
        <row r="282">
          <cell r="A282">
            <v>28</v>
          </cell>
        </row>
        <row r="283">
          <cell r="A283">
            <v>37</v>
          </cell>
        </row>
        <row r="284">
          <cell r="A284">
            <v>25</v>
          </cell>
        </row>
        <row r="285">
          <cell r="A285">
            <v>38</v>
          </cell>
        </row>
        <row r="286">
          <cell r="A286">
            <v>40</v>
          </cell>
        </row>
        <row r="287">
          <cell r="A287">
            <v>42</v>
          </cell>
        </row>
        <row r="288">
          <cell r="A288">
            <v>43</v>
          </cell>
        </row>
        <row r="289">
          <cell r="A289">
            <v>39</v>
          </cell>
        </row>
        <row r="290">
          <cell r="A290">
            <v>22</v>
          </cell>
        </row>
        <row r="291">
          <cell r="A291">
            <v>23</v>
          </cell>
        </row>
        <row r="293">
          <cell r="A293">
            <v>37</v>
          </cell>
        </row>
        <row r="295">
          <cell r="A295">
            <v>1</v>
          </cell>
        </row>
        <row r="296">
          <cell r="A296">
            <v>2</v>
          </cell>
        </row>
        <row r="297">
          <cell r="A297">
            <v>3</v>
          </cell>
        </row>
        <row r="298">
          <cell r="A298">
            <v>5</v>
          </cell>
        </row>
        <row r="299">
          <cell r="A299">
            <v>6</v>
          </cell>
        </row>
        <row r="300">
          <cell r="A300">
            <v>7</v>
          </cell>
        </row>
        <row r="301">
          <cell r="A301">
            <v>8</v>
          </cell>
        </row>
        <row r="302">
          <cell r="A302">
            <v>9</v>
          </cell>
        </row>
        <row r="303">
          <cell r="A303">
            <v>17</v>
          </cell>
        </row>
        <row r="304">
          <cell r="A304">
            <v>43</v>
          </cell>
        </row>
        <row r="305">
          <cell r="A305">
            <v>44</v>
          </cell>
        </row>
        <row r="306">
          <cell r="A306">
            <v>22</v>
          </cell>
        </row>
        <row r="307">
          <cell r="A307">
            <v>24</v>
          </cell>
        </row>
        <row r="309">
          <cell r="A309">
            <v>37</v>
          </cell>
        </row>
        <row r="310">
          <cell r="A310">
            <v>25</v>
          </cell>
        </row>
        <row r="311">
          <cell r="A311">
            <v>38</v>
          </cell>
        </row>
        <row r="312">
          <cell r="A312">
            <v>40</v>
          </cell>
        </row>
        <row r="313">
          <cell r="A313">
            <v>42</v>
          </cell>
        </row>
        <row r="314">
          <cell r="A314">
            <v>43</v>
          </cell>
        </row>
        <row r="315">
          <cell r="A315">
            <v>39</v>
          </cell>
        </row>
        <row r="316">
          <cell r="A316">
            <v>22</v>
          </cell>
        </row>
        <row r="317">
          <cell r="A317">
            <v>23</v>
          </cell>
        </row>
        <row r="321">
          <cell r="A321">
            <v>10</v>
          </cell>
        </row>
        <row r="322">
          <cell r="A322">
            <v>11</v>
          </cell>
        </row>
        <row r="323">
          <cell r="A323">
            <v>12</v>
          </cell>
        </row>
        <row r="324">
          <cell r="A324">
            <v>13</v>
          </cell>
        </row>
        <row r="325">
          <cell r="A325">
            <v>14</v>
          </cell>
        </row>
        <row r="326">
          <cell r="A326">
            <v>20</v>
          </cell>
        </row>
        <row r="327">
          <cell r="A327">
            <v>41</v>
          </cell>
        </row>
        <row r="328">
          <cell r="A328">
            <v>25</v>
          </cell>
        </row>
        <row r="329">
          <cell r="A329">
            <v>22</v>
          </cell>
        </row>
        <row r="330">
          <cell r="A330">
            <v>24</v>
          </cell>
        </row>
        <row r="332">
          <cell r="A332">
            <v>28</v>
          </cell>
        </row>
        <row r="333">
          <cell r="A333">
            <v>37</v>
          </cell>
        </row>
        <row r="334">
          <cell r="A334">
            <v>38</v>
          </cell>
        </row>
        <row r="335">
          <cell r="A335">
            <v>40</v>
          </cell>
        </row>
        <row r="336">
          <cell r="A336">
            <v>42</v>
          </cell>
        </row>
        <row r="337">
          <cell r="A337">
            <v>43</v>
          </cell>
        </row>
        <row r="338">
          <cell r="A338">
            <v>25</v>
          </cell>
        </row>
        <row r="339">
          <cell r="A339">
            <v>39</v>
          </cell>
        </row>
        <row r="340">
          <cell r="A340">
            <v>22</v>
          </cell>
        </row>
        <row r="341">
          <cell r="A341">
            <v>23</v>
          </cell>
        </row>
        <row r="343">
          <cell r="A343">
            <v>22</v>
          </cell>
        </row>
        <row r="345">
          <cell r="A345">
            <v>10</v>
          </cell>
        </row>
        <row r="346">
          <cell r="A346">
            <v>11</v>
          </cell>
        </row>
        <row r="347">
          <cell r="A347">
            <v>12</v>
          </cell>
        </row>
        <row r="348">
          <cell r="A348">
            <v>13</v>
          </cell>
        </row>
        <row r="349">
          <cell r="A349">
            <v>14</v>
          </cell>
        </row>
        <row r="350">
          <cell r="A350">
            <v>20</v>
          </cell>
        </row>
        <row r="351">
          <cell r="A351">
            <v>41</v>
          </cell>
        </row>
        <row r="352">
          <cell r="A352">
            <v>25</v>
          </cell>
        </row>
        <row r="353">
          <cell r="A353">
            <v>22</v>
          </cell>
        </row>
        <row r="354">
          <cell r="A354">
            <v>24</v>
          </cell>
        </row>
        <row r="356">
          <cell r="A356">
            <v>28</v>
          </cell>
        </row>
        <row r="357">
          <cell r="A357">
            <v>37</v>
          </cell>
        </row>
        <row r="358">
          <cell r="A358">
            <v>38</v>
          </cell>
        </row>
        <row r="359">
          <cell r="A359">
            <v>40</v>
          </cell>
        </row>
        <row r="360">
          <cell r="A360">
            <v>42</v>
          </cell>
        </row>
        <row r="361">
          <cell r="A361">
            <v>43</v>
          </cell>
        </row>
        <row r="362">
          <cell r="A362">
            <v>25</v>
          </cell>
        </row>
        <row r="363">
          <cell r="A363">
            <v>39</v>
          </cell>
        </row>
        <row r="364">
          <cell r="A364">
            <v>22</v>
          </cell>
        </row>
        <row r="365">
          <cell r="A365">
            <v>23</v>
          </cell>
        </row>
        <row r="369">
          <cell r="A369">
            <v>10</v>
          </cell>
        </row>
        <row r="370">
          <cell r="A370">
            <v>11</v>
          </cell>
        </row>
        <row r="371">
          <cell r="A371">
            <v>12</v>
          </cell>
        </row>
        <row r="372">
          <cell r="A372">
            <v>13</v>
          </cell>
        </row>
        <row r="373">
          <cell r="A373">
            <v>14</v>
          </cell>
        </row>
        <row r="374">
          <cell r="A374">
            <v>20</v>
          </cell>
        </row>
        <row r="375">
          <cell r="A375">
            <v>41</v>
          </cell>
        </row>
        <row r="376">
          <cell r="A376">
            <v>25</v>
          </cell>
        </row>
        <row r="377">
          <cell r="A377">
            <v>22</v>
          </cell>
        </row>
        <row r="378">
          <cell r="A378">
            <v>24</v>
          </cell>
        </row>
        <row r="380">
          <cell r="A380">
            <v>28</v>
          </cell>
        </row>
        <row r="381">
          <cell r="A381">
            <v>37</v>
          </cell>
        </row>
        <row r="382">
          <cell r="A382">
            <v>25</v>
          </cell>
        </row>
        <row r="383">
          <cell r="A383">
            <v>38</v>
          </cell>
        </row>
        <row r="384">
          <cell r="A384">
            <v>40</v>
          </cell>
        </row>
        <row r="385">
          <cell r="A385">
            <v>42</v>
          </cell>
        </row>
        <row r="386">
          <cell r="A386">
            <v>43</v>
          </cell>
        </row>
        <row r="387">
          <cell r="A387">
            <v>39</v>
          </cell>
        </row>
        <row r="388">
          <cell r="A388">
            <v>22</v>
          </cell>
        </row>
        <row r="389">
          <cell r="A389">
            <v>23</v>
          </cell>
        </row>
        <row r="393">
          <cell r="A393">
            <v>10</v>
          </cell>
        </row>
        <row r="394">
          <cell r="A394">
            <v>11</v>
          </cell>
        </row>
        <row r="395">
          <cell r="A395">
            <v>12</v>
          </cell>
        </row>
        <row r="396">
          <cell r="A396">
            <v>13</v>
          </cell>
        </row>
        <row r="397">
          <cell r="A397">
            <v>15</v>
          </cell>
        </row>
        <row r="398">
          <cell r="A398">
            <v>21</v>
          </cell>
        </row>
        <row r="399">
          <cell r="A399">
            <v>41</v>
          </cell>
        </row>
        <row r="400">
          <cell r="A400">
            <v>25</v>
          </cell>
        </row>
        <row r="401">
          <cell r="A401">
            <v>22</v>
          </cell>
        </row>
        <row r="402">
          <cell r="A402">
            <v>24</v>
          </cell>
        </row>
        <row r="404">
          <cell r="A404">
            <v>28</v>
          </cell>
        </row>
        <row r="405">
          <cell r="A405">
            <v>37</v>
          </cell>
        </row>
        <row r="406">
          <cell r="A406">
            <v>25</v>
          </cell>
        </row>
        <row r="407">
          <cell r="A407">
            <v>38</v>
          </cell>
        </row>
        <row r="408">
          <cell r="A408">
            <v>40</v>
          </cell>
        </row>
        <row r="409">
          <cell r="A409">
            <v>42</v>
          </cell>
        </row>
        <row r="410">
          <cell r="A410">
            <v>43</v>
          </cell>
        </row>
        <row r="411">
          <cell r="A411">
            <v>39</v>
          </cell>
        </row>
        <row r="412">
          <cell r="A412">
            <v>22</v>
          </cell>
        </row>
        <row r="413">
          <cell r="A413">
            <v>23</v>
          </cell>
        </row>
        <row r="417">
          <cell r="A417">
            <v>1</v>
          </cell>
        </row>
        <row r="418">
          <cell r="A418">
            <v>2</v>
          </cell>
        </row>
        <row r="419">
          <cell r="A419">
            <v>3</v>
          </cell>
        </row>
        <row r="420">
          <cell r="A420">
            <v>5</v>
          </cell>
        </row>
        <row r="421">
          <cell r="A421">
            <v>6</v>
          </cell>
        </row>
        <row r="422">
          <cell r="A422">
            <v>7</v>
          </cell>
        </row>
        <row r="423">
          <cell r="A423">
            <v>8</v>
          </cell>
        </row>
        <row r="424">
          <cell r="A424">
            <v>9</v>
          </cell>
        </row>
        <row r="425">
          <cell r="A425">
            <v>17</v>
          </cell>
        </row>
        <row r="426">
          <cell r="A426">
            <v>43</v>
          </cell>
        </row>
        <row r="427">
          <cell r="A427">
            <v>44</v>
          </cell>
        </row>
        <row r="428">
          <cell r="A428">
            <v>22</v>
          </cell>
        </row>
        <row r="429">
          <cell r="A429">
            <v>24</v>
          </cell>
        </row>
        <row r="431">
          <cell r="A431">
            <v>28</v>
          </cell>
        </row>
        <row r="432">
          <cell r="A432">
            <v>37</v>
          </cell>
        </row>
        <row r="433">
          <cell r="A433">
            <v>25</v>
          </cell>
        </row>
        <row r="434">
          <cell r="A434">
            <v>38</v>
          </cell>
        </row>
        <row r="435">
          <cell r="A435">
            <v>40</v>
          </cell>
        </row>
        <row r="436">
          <cell r="A436">
            <v>42</v>
          </cell>
        </row>
        <row r="437">
          <cell r="A437">
            <v>43</v>
          </cell>
        </row>
        <row r="438">
          <cell r="A438">
            <v>39</v>
          </cell>
        </row>
        <row r="439">
          <cell r="A439">
            <v>22</v>
          </cell>
        </row>
        <row r="440">
          <cell r="A440">
            <v>23</v>
          </cell>
        </row>
        <row r="448">
          <cell r="A448">
            <v>1</v>
          </cell>
        </row>
        <row r="449">
          <cell r="A449">
            <v>2</v>
          </cell>
        </row>
        <row r="450">
          <cell r="A450">
            <v>3</v>
          </cell>
        </row>
        <row r="451">
          <cell r="A451">
            <v>5</v>
          </cell>
        </row>
        <row r="452">
          <cell r="A452">
            <v>6</v>
          </cell>
        </row>
        <row r="453">
          <cell r="A453">
            <v>7</v>
          </cell>
        </row>
        <row r="454">
          <cell r="A454">
            <v>8</v>
          </cell>
        </row>
        <row r="455">
          <cell r="A455">
            <v>9</v>
          </cell>
        </row>
        <row r="456">
          <cell r="A456">
            <v>17</v>
          </cell>
        </row>
        <row r="457">
          <cell r="A457">
            <v>43</v>
          </cell>
        </row>
        <row r="458">
          <cell r="A458">
            <v>44</v>
          </cell>
        </row>
        <row r="459">
          <cell r="A459">
            <v>22</v>
          </cell>
        </row>
        <row r="460">
          <cell r="A460">
            <v>24</v>
          </cell>
        </row>
        <row r="462">
          <cell r="A462">
            <v>28</v>
          </cell>
        </row>
        <row r="463">
          <cell r="A463">
            <v>37</v>
          </cell>
        </row>
        <row r="464">
          <cell r="A464">
            <v>25</v>
          </cell>
        </row>
        <row r="465">
          <cell r="A465">
            <v>38</v>
          </cell>
        </row>
        <row r="466">
          <cell r="A466">
            <v>40</v>
          </cell>
        </row>
        <row r="467">
          <cell r="A467">
            <v>42</v>
          </cell>
        </row>
        <row r="468">
          <cell r="A468">
            <v>43</v>
          </cell>
        </row>
        <row r="469">
          <cell r="A469">
            <v>39</v>
          </cell>
        </row>
        <row r="470">
          <cell r="A470">
            <v>45</v>
          </cell>
        </row>
        <row r="471">
          <cell r="A471">
            <v>22</v>
          </cell>
        </row>
        <row r="472">
          <cell r="A472">
            <v>23</v>
          </cell>
        </row>
        <row r="476">
          <cell r="A476">
            <v>10</v>
          </cell>
        </row>
        <row r="477">
          <cell r="A477">
            <v>11</v>
          </cell>
        </row>
        <row r="478">
          <cell r="A478">
            <v>12</v>
          </cell>
        </row>
        <row r="479">
          <cell r="A479">
            <v>13</v>
          </cell>
        </row>
        <row r="480">
          <cell r="A480">
            <v>15</v>
          </cell>
        </row>
        <row r="481">
          <cell r="A481">
            <v>21</v>
          </cell>
        </row>
        <row r="482">
          <cell r="A482">
            <v>41</v>
          </cell>
        </row>
        <row r="483">
          <cell r="A483">
            <v>25</v>
          </cell>
        </row>
        <row r="484">
          <cell r="A484">
            <v>22</v>
          </cell>
        </row>
        <row r="485">
          <cell r="A485">
            <v>24</v>
          </cell>
        </row>
        <row r="487">
          <cell r="A487">
            <v>28</v>
          </cell>
        </row>
        <row r="488">
          <cell r="A488">
            <v>37</v>
          </cell>
        </row>
        <row r="489">
          <cell r="A489">
            <v>38</v>
          </cell>
        </row>
        <row r="490">
          <cell r="A490">
            <v>40</v>
          </cell>
        </row>
        <row r="491">
          <cell r="A491">
            <v>42</v>
          </cell>
        </row>
        <row r="492">
          <cell r="A492">
            <v>43</v>
          </cell>
        </row>
        <row r="493">
          <cell r="A493">
            <v>25</v>
          </cell>
        </row>
        <row r="494">
          <cell r="A494">
            <v>39</v>
          </cell>
        </row>
        <row r="495">
          <cell r="A495">
            <v>22</v>
          </cell>
        </row>
        <row r="496">
          <cell r="A496">
            <v>23</v>
          </cell>
        </row>
        <row r="500">
          <cell r="A500">
            <v>10</v>
          </cell>
        </row>
        <row r="501">
          <cell r="A501">
            <v>11</v>
          </cell>
        </row>
        <row r="502">
          <cell r="A502">
            <v>12</v>
          </cell>
        </row>
        <row r="503">
          <cell r="A503">
            <v>13</v>
          </cell>
        </row>
        <row r="504">
          <cell r="A504">
            <v>15</v>
          </cell>
        </row>
        <row r="505">
          <cell r="A505">
            <v>21</v>
          </cell>
        </row>
        <row r="506">
          <cell r="A506">
            <v>41</v>
          </cell>
        </row>
        <row r="507">
          <cell r="A507">
            <v>25</v>
          </cell>
        </row>
        <row r="508">
          <cell r="A508">
            <v>22</v>
          </cell>
        </row>
        <row r="509">
          <cell r="A509">
            <v>24</v>
          </cell>
        </row>
        <row r="511">
          <cell r="A511">
            <v>28</v>
          </cell>
        </row>
        <row r="512">
          <cell r="A512">
            <v>37</v>
          </cell>
        </row>
        <row r="513">
          <cell r="A513">
            <v>38</v>
          </cell>
        </row>
        <row r="514">
          <cell r="A514">
            <v>40</v>
          </cell>
        </row>
        <row r="515">
          <cell r="A515">
            <v>42</v>
          </cell>
        </row>
        <row r="516">
          <cell r="A516">
            <v>43</v>
          </cell>
        </row>
        <row r="517">
          <cell r="A517">
            <v>25</v>
          </cell>
        </row>
        <row r="518">
          <cell r="A518">
            <v>39</v>
          </cell>
        </row>
        <row r="519">
          <cell r="A519">
            <v>22</v>
          </cell>
        </row>
        <row r="520">
          <cell r="A520">
            <v>23</v>
          </cell>
        </row>
        <row r="522">
          <cell r="A522">
            <v>25</v>
          </cell>
        </row>
        <row r="524">
          <cell r="A524">
            <v>10</v>
          </cell>
        </row>
        <row r="525">
          <cell r="A525">
            <v>11</v>
          </cell>
        </row>
        <row r="526">
          <cell r="A526">
            <v>12</v>
          </cell>
        </row>
        <row r="527">
          <cell r="A527">
            <v>13</v>
          </cell>
        </row>
        <row r="528">
          <cell r="A528">
            <v>15</v>
          </cell>
        </row>
        <row r="529">
          <cell r="A529">
            <v>21</v>
          </cell>
        </row>
        <row r="530">
          <cell r="A530">
            <v>41</v>
          </cell>
        </row>
        <row r="531">
          <cell r="A531">
            <v>25</v>
          </cell>
        </row>
        <row r="532">
          <cell r="A532">
            <v>22</v>
          </cell>
        </row>
        <row r="533">
          <cell r="A533">
            <v>24</v>
          </cell>
        </row>
        <row r="535">
          <cell r="A535">
            <v>28</v>
          </cell>
        </row>
        <row r="536">
          <cell r="A536">
            <v>37</v>
          </cell>
        </row>
        <row r="537">
          <cell r="A537">
            <v>38</v>
          </cell>
        </row>
        <row r="538">
          <cell r="A538">
            <v>40</v>
          </cell>
        </row>
        <row r="539">
          <cell r="A539">
            <v>42</v>
          </cell>
        </row>
        <row r="540">
          <cell r="A540">
            <v>43</v>
          </cell>
        </row>
        <row r="541">
          <cell r="A541">
            <v>25</v>
          </cell>
        </row>
        <row r="542">
          <cell r="A542">
            <v>39</v>
          </cell>
        </row>
        <row r="543">
          <cell r="A543">
            <v>22</v>
          </cell>
        </row>
        <row r="544">
          <cell r="A544">
            <v>23</v>
          </cell>
        </row>
        <row r="548">
          <cell r="A548">
            <v>10</v>
          </cell>
        </row>
        <row r="549">
          <cell r="A549">
            <v>11</v>
          </cell>
        </row>
        <row r="550">
          <cell r="A550">
            <v>12</v>
          </cell>
        </row>
        <row r="551">
          <cell r="A551">
            <v>13</v>
          </cell>
        </row>
        <row r="552">
          <cell r="A552">
            <v>15</v>
          </cell>
        </row>
        <row r="553">
          <cell r="A553">
            <v>21</v>
          </cell>
        </row>
        <row r="554">
          <cell r="A554">
            <v>41</v>
          </cell>
        </row>
        <row r="555">
          <cell r="A555">
            <v>25</v>
          </cell>
        </row>
        <row r="556">
          <cell r="A556">
            <v>22</v>
          </cell>
        </row>
        <row r="557">
          <cell r="A557">
            <v>24</v>
          </cell>
        </row>
        <row r="559">
          <cell r="A559">
            <v>28</v>
          </cell>
        </row>
        <row r="560">
          <cell r="A560">
            <v>37</v>
          </cell>
        </row>
        <row r="561">
          <cell r="A561">
            <v>38</v>
          </cell>
        </row>
        <row r="562">
          <cell r="A562">
            <v>40</v>
          </cell>
        </row>
        <row r="563">
          <cell r="A563">
            <v>42</v>
          </cell>
        </row>
        <row r="564">
          <cell r="A564">
            <v>43</v>
          </cell>
        </row>
        <row r="565">
          <cell r="A565">
            <v>25</v>
          </cell>
        </row>
        <row r="566">
          <cell r="A566">
            <v>39</v>
          </cell>
        </row>
        <row r="567">
          <cell r="A567">
            <v>22</v>
          </cell>
        </row>
        <row r="568">
          <cell r="A568">
            <v>23</v>
          </cell>
        </row>
        <row r="572">
          <cell r="A572">
            <v>1</v>
          </cell>
        </row>
        <row r="573">
          <cell r="A573">
            <v>2</v>
          </cell>
        </row>
        <row r="574">
          <cell r="A574">
            <v>3</v>
          </cell>
        </row>
        <row r="575">
          <cell r="A575">
            <v>5</v>
          </cell>
        </row>
        <row r="576">
          <cell r="A576">
            <v>6</v>
          </cell>
        </row>
        <row r="577">
          <cell r="A577">
            <v>7</v>
          </cell>
        </row>
        <row r="578">
          <cell r="A578">
            <v>8</v>
          </cell>
        </row>
        <row r="579">
          <cell r="A579">
            <v>9</v>
          </cell>
        </row>
        <row r="580">
          <cell r="A580">
            <v>17</v>
          </cell>
        </row>
        <row r="581">
          <cell r="A581">
            <v>43</v>
          </cell>
        </row>
        <row r="582">
          <cell r="A582">
            <v>44</v>
          </cell>
        </row>
        <row r="583">
          <cell r="A583">
            <v>22</v>
          </cell>
        </row>
        <row r="584">
          <cell r="A584">
            <v>24</v>
          </cell>
        </row>
        <row r="586">
          <cell r="A586">
            <v>28</v>
          </cell>
        </row>
        <row r="587">
          <cell r="A587">
            <v>26</v>
          </cell>
        </row>
        <row r="588">
          <cell r="A588">
            <v>37</v>
          </cell>
        </row>
        <row r="589">
          <cell r="A589">
            <v>25</v>
          </cell>
        </row>
        <row r="590">
          <cell r="A590">
            <v>38</v>
          </cell>
        </row>
        <row r="591">
          <cell r="A591">
            <v>40</v>
          </cell>
        </row>
        <row r="592">
          <cell r="A592">
            <v>42</v>
          </cell>
        </row>
        <row r="593">
          <cell r="A593">
            <v>43</v>
          </cell>
        </row>
        <row r="594">
          <cell r="A594">
            <v>39</v>
          </cell>
        </row>
        <row r="595">
          <cell r="A595">
            <v>45</v>
          </cell>
        </row>
        <row r="596">
          <cell r="A596">
            <v>22</v>
          </cell>
        </row>
        <row r="597">
          <cell r="A597">
            <v>23</v>
          </cell>
        </row>
        <row r="601">
          <cell r="A601">
            <v>10</v>
          </cell>
        </row>
        <row r="602">
          <cell r="A602">
            <v>11</v>
          </cell>
        </row>
        <row r="603">
          <cell r="A603">
            <v>12</v>
          </cell>
        </row>
        <row r="604">
          <cell r="A604">
            <v>13</v>
          </cell>
        </row>
        <row r="605">
          <cell r="A605">
            <v>14</v>
          </cell>
        </row>
        <row r="606">
          <cell r="A606">
            <v>20</v>
          </cell>
        </row>
        <row r="607">
          <cell r="A607">
            <v>41</v>
          </cell>
        </row>
        <row r="608">
          <cell r="A608">
            <v>25</v>
          </cell>
        </row>
        <row r="609">
          <cell r="A609">
            <v>22</v>
          </cell>
        </row>
        <row r="610">
          <cell r="A610">
            <v>24</v>
          </cell>
        </row>
        <row r="612">
          <cell r="A612">
            <v>28</v>
          </cell>
        </row>
        <row r="613">
          <cell r="A613">
            <v>37</v>
          </cell>
        </row>
        <row r="614">
          <cell r="A614">
            <v>38</v>
          </cell>
        </row>
        <row r="615">
          <cell r="A615">
            <v>40</v>
          </cell>
        </row>
        <row r="616">
          <cell r="A616">
            <v>42</v>
          </cell>
        </row>
        <row r="617">
          <cell r="A617">
            <v>43</v>
          </cell>
        </row>
        <row r="618">
          <cell r="A618">
            <v>25</v>
          </cell>
        </row>
        <row r="619">
          <cell r="A619">
            <v>39</v>
          </cell>
        </row>
        <row r="620">
          <cell r="A620">
            <v>22</v>
          </cell>
        </row>
        <row r="621">
          <cell r="A621">
            <v>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refreshError="1"/>
    </sheetDataSet>
  </externalBook>
</externalLink>
</file>

<file path=xl/externalLinks/externalLink3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3285"/>
      <sheetName val="TN3982 (SCL)"/>
      <sheetName val="DG248"/>
      <sheetName val="DG3983"/>
      <sheetName val="dongia"/>
      <sheetName val="3983"/>
      <sheetName val="3285"/>
      <sheetName val="gtrinh"/>
      <sheetName val="Cuoc89"/>
      <sheetName val="DGTN"/>
      <sheetName val="DGXLD"/>
      <sheetName val="DGVT"/>
      <sheetName val="DGBT"/>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sheetData sheetId="9"/>
      <sheetData sheetId="10" refreshError="1"/>
      <sheetData sheetId="11" refreshError="1"/>
      <sheetData sheetId="12" refreshError="1"/>
    </sheetDataSet>
  </externalBook>
</externalLink>
</file>

<file path=xl/externalLinks/externalLink3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nh nghia"/>
      <sheetName val="Huong dan"/>
      <sheetName val="HHTT"/>
      <sheetName val="Hinh thuc HTHH"/>
      <sheetName val="Bang phan tru TT 3 pha "/>
      <sheetName val="Bang phan tru TT 1 pha"/>
      <sheetName val="Bang phan tru HTDL"/>
      <sheetName val="Bang phan tru HTHH"/>
      <sheetName val="Liet ke vat tu DZTT 3 pha"/>
      <sheetName val="Liet ke vat tu DZTT 1 pha"/>
      <sheetName val="Liet ke vat tu DZHTDL"/>
      <sheetName val="Liet ke vat tu DZHTHH"/>
      <sheetName val="Tong ke 3 pha"/>
      <sheetName val="Liet ke 3 pha"/>
      <sheetName val="Liet ke HTDL"/>
      <sheetName val="Sheet1"/>
      <sheetName val="XL4Poppy"/>
      <sheetName val="Tong ke 3 pha PHU TAN"/>
      <sheetName val="Tong ke 3 pha AN PHU"/>
      <sheetName val="Liet ke 3 pha PHU TAN"/>
      <sheetName val="Liet ke 3 pha AN PHU"/>
      <sheetName val="00000000"/>
      <sheetName val="10000000"/>
      <sheetName val="TONG KE DZ 0.4 KV"/>
    </sheetNames>
    <sheetDataSet>
      <sheetData sheetId="0" refreshError="1">
        <row r="14">
          <cell r="A14" t="str">
            <v>CH14</v>
          </cell>
          <cell r="B14" t="str">
            <v>Chaèng heïp CH coät 14 m</v>
          </cell>
        </row>
        <row r="16">
          <cell r="A16" t="str">
            <v>6a</v>
          </cell>
          <cell r="B16">
            <v>2</v>
          </cell>
        </row>
        <row r="17">
          <cell r="A17" t="str">
            <v>6aa</v>
          </cell>
          <cell r="B17">
            <v>2</v>
          </cell>
        </row>
        <row r="18">
          <cell r="A18" t="str">
            <v>7a</v>
          </cell>
          <cell r="B18">
            <v>3</v>
          </cell>
        </row>
        <row r="19">
          <cell r="A19" t="str">
            <v>7aa</v>
          </cell>
          <cell r="B19">
            <v>3</v>
          </cell>
        </row>
        <row r="20">
          <cell r="A20" t="str">
            <v>8a</v>
          </cell>
          <cell r="B20">
            <v>4</v>
          </cell>
        </row>
        <row r="21">
          <cell r="A21" t="str">
            <v>8aa</v>
          </cell>
          <cell r="B21">
            <v>4</v>
          </cell>
        </row>
        <row r="22">
          <cell r="A22" t="str">
            <v>10aa</v>
          </cell>
          <cell r="B22">
            <v>5</v>
          </cell>
        </row>
        <row r="23">
          <cell r="A23" t="str">
            <v>10ba</v>
          </cell>
          <cell r="B23">
            <v>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4Poppy"/>
      <sheetName val="Lan 1 dot 1"/>
      <sheetName val="Lan 2 dot 1"/>
      <sheetName val="Sheet3"/>
      <sheetName val="Dinh nghia"/>
    </sheetNames>
    <sheetDataSet>
      <sheetData sheetId="0">
        <row r="15">
          <cell r="A15" t="b">
            <v>1</v>
          </cell>
        </row>
      </sheetData>
      <sheetData sheetId="1"/>
      <sheetData sheetId="2"/>
      <sheetData sheetId="3"/>
      <sheetData sheetId="4" refreshError="1"/>
    </sheetDataSet>
  </externalBook>
</externalLink>
</file>

<file path=xl/externalLinks/externalLink3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tiết (update)"/>
      <sheetName val="Bieu 02"/>
      <sheetName val="Bieu 03"/>
      <sheetName val="GTGT-TNDN TT16"/>
      <sheetName val="SL hang thang"/>
      <sheetName val="Ty trong 5T "/>
      <sheetName val="Kinh te"/>
      <sheetName val="Ty trong 4T"/>
      <sheetName val="5 NĂM"/>
      <sheetName val="TH-V2"/>
      <sheetName val="Ty trong 6T"/>
      <sheetName val="Ty trong 7T"/>
      <sheetName val="Ty trong 8T"/>
      <sheetName val="GTGT-TNDN"/>
      <sheetName val="Chi tiết (2)"/>
      <sheetName val="tinh toan o tô"/>
      <sheetName val="TTĐB"/>
      <sheetName val="OTO-Xemay"/>
      <sheetName val="TNCN"/>
      <sheetName val="DP uoc V1"/>
      <sheetName val="Hang thang"/>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DZ 680"/>
      <sheetName val="TTDZ 679"/>
      <sheetName val="TTDZ 674-lk"/>
      <sheetName val="LoaiDay"/>
      <sheetName val="tonghop"/>
      <sheetName val="TTDZ 676-683"/>
      <sheetName val="TTDZ 678"/>
      <sheetName val="TTDZ 370"/>
      <sheetName val="XL4Poppy"/>
      <sheetName val="dtct cong"/>
      <sheetName val="CPTNo"/>
      <sheetName val="GVL-NC-M"/>
      <sheetName val="기기리스트"/>
      <sheetName val="cot_xa"/>
      <sheetName val="Mong"/>
      <sheetName val="Tra_bang"/>
      <sheetName val="GiaVL"/>
      <sheetName val="TDTKP"/>
      <sheetName val="DK-KH"/>
      <sheetName val="Loading"/>
      <sheetName val="Check C"/>
      <sheetName val="_x0000__x0000__x0000__x0000__x0000__x0000__x0000__x0000_"/>
      <sheetName val="????????"/>
      <sheetName val="________"/>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Tr"/>
      <sheetName val="XLKhac"/>
      <sheetName val="TTFS"/>
      <sheetName val="FS"/>
      <sheetName val="PhaDoMong"/>
      <sheetName val="ThaoDoDien"/>
      <sheetName val="XDNT"/>
      <sheetName val="C.TaoDK"/>
      <sheetName val="NhaPP"/>
      <sheetName val="Ch.SangThong gio"/>
      <sheetName val="TT35"/>
      <sheetName val="TT04"/>
      <sheetName val="TTCto"/>
      <sheetName val="Ch.Sang22"/>
      <sheetName val="LDatDien"/>
      <sheetName val="VC"/>
      <sheetName val="TN"/>
      <sheetName val="TH"/>
      <sheetName val="00000000"/>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AK DOWN-0615-cn"/>
      <sheetName val="BREAK DOWN-0615"/>
      <sheetName val="SUMMARY"/>
      <sheetName val="BREAK DOWN"/>
      <sheetName val="BREAK DOWN_PQ"/>
      <sheetName val="TTDZ 679"/>
      <sheetName val="Daily"/>
      <sheetName val="Data-input"/>
      <sheetName val="Data"/>
      <sheetName val="TK12"/>
      <sheetName val="XXXXXXXX"/>
      <sheetName val="2"/>
      <sheetName val="Intermediate"/>
      <sheetName val="1"/>
      <sheetName val="Blasting Primer"/>
      <sheetName val="WELDING REPORT"/>
      <sheetName val="Dimension Report"/>
      <sheetName val="VISUAL INSP"/>
      <sheetName val="MATERIAL"/>
      <sheetName val="PAINTING REPORT"/>
      <sheetName val="dtct cong"/>
      <sheetName val="LEGEND"/>
      <sheetName val="Tra_bang"/>
      <sheetName val="CTGS"/>
      <sheetName val="NC"/>
      <sheetName val="XL4Poppy"/>
      <sheetName val="Sheet1"/>
      <sheetName val="Sheet2"/>
      <sheetName val="Sheet3"/>
      <sheetName val="MTO REV.0"/>
      <sheetName val="BREAK`DGWN"/>
      <sheetName val="Help"/>
      <sheetName val="VND Cach doc khac"/>
      <sheetName val="USD Cach doc khac"/>
    </sheetNames>
    <sheetDataSet>
      <sheetData sheetId="0"/>
      <sheetData sheetId="1"/>
      <sheetData sheetId="2" refreshError="1">
        <row r="16">
          <cell r="I16">
            <v>31.945</v>
          </cell>
        </row>
      </sheetData>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sheetData sheetId="31" refreshError="1"/>
      <sheetData sheetId="32"/>
      <sheetData sheetId="33" refreshError="1"/>
    </sheetDataSet>
  </externalBook>
</externalLink>
</file>

<file path=xl/externalLinks/externalLink3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NKHUON"/>
      <sheetName val="DIEN 2 MACH"/>
      <sheetName val="mong chuan KH"/>
      <sheetName val="mong chuan 1KH"/>
      <sheetName val="mong chuan 1NT"/>
      <sheetName val="THKP-KH"/>
      <sheetName val="VLNCM-KH"/>
      <sheetName val="Mong KH"/>
      <sheetName val="THKP-NT"/>
      <sheetName val="VLNCM-NT"/>
      <sheetName val="Mong NT"/>
      <sheetName val="COT THEP-KH"/>
      <sheetName val="COT THEP-NT"/>
      <sheetName val="DAODAT"/>
      <sheetName val="Sheet2"/>
      <sheetName val="VC&lt;=100m"/>
      <sheetName val="VC&lt;= 300m"/>
      <sheetName val="VC&lt;=500m"/>
      <sheetName val="VC&gt;500m"/>
      <sheetName val="VATLIEU"/>
      <sheetName val="VCBT&lt;=100m"/>
      <sheetName val="VCBT&lt;=300m"/>
      <sheetName val="VCBT&lt;=500m"/>
      <sheetName val="VCBT&gt;500m"/>
      <sheetName val="PT vat tu-KH"/>
      <sheetName val="BuVlieu-KH"/>
      <sheetName val="PTvat tu-NT"/>
      <sheetName val="BuVlieu-NT"/>
      <sheetName val="cong trinh tam"/>
      <sheetName val="dgduongdai"/>
      <sheetName val="vanchuyen"/>
      <sheetName val="di chuyen bo may thi cong"/>
      <sheetName val="XL4Poppy"/>
      <sheetName val="Mong CH"/>
      <sheetName val="Sheet1"/>
      <sheetName val="ct luong "/>
      <sheetName val="Nhap 6T"/>
      <sheetName val="baocaochinh(qui1.05) (DC)"/>
      <sheetName val="Ctuluongq.1.05"/>
      <sheetName val="BANG PHAN BO qui1.05(DC)"/>
      <sheetName val="BANG PHAN BO quiII.05"/>
      <sheetName val="bao cac cinh Qui II-2005"/>
      <sheetName val="COT THEP_x0003__x0000_H"/>
      <sheetName val="Thuc thanh"/>
      <sheetName val="KH-Q1,Q2,01"/>
      <sheetName val="COT THEP_x0003_"/>
      <sheetName val="TDTKP"/>
      <sheetName val="DK-KH"/>
      <sheetName val="COT THEP_x0003_?H"/>
    </sheetNames>
    <sheetDataSet>
      <sheetData sheetId="0" refreshError="1">
        <row r="2">
          <cell r="A2" t="str">
            <v>Teân truï M</v>
          </cell>
          <cell r="B2" t="str">
            <v xml:space="preserve">khoái vuoâng </v>
          </cell>
          <cell r="G2" t="str">
            <v xml:space="preserve">Caïnh thaúng </v>
          </cell>
          <cell r="L2" t="str">
            <v>khoái vuoâng thöù 2</v>
          </cell>
          <cell r="P2" t="str">
            <v xml:space="preserve">Tính H cho </v>
          </cell>
          <cell r="R2" t="str">
            <v xml:space="preserve">caïnh thaúng </v>
          </cell>
          <cell r="V2" t="str">
            <v xml:space="preserve">COÄNG M2 CHO 1 MOÙNG </v>
          </cell>
        </row>
        <row r="3">
          <cell r="B3" t="str">
            <v>Caïnh a</v>
          </cell>
          <cell r="C3" t="str">
            <v>Caïnh b</v>
          </cell>
          <cell r="D3" t="str">
            <v>Cao h</v>
          </cell>
          <cell r="E3" t="str">
            <v xml:space="preserve">soá caïnh </v>
          </cell>
          <cell r="F3" t="str">
            <v>D tích</v>
          </cell>
          <cell r="G3" t="str">
            <v>Caïnh a</v>
          </cell>
          <cell r="H3" t="str">
            <v>Caïnh b</v>
          </cell>
          <cell r="I3" t="str">
            <v>Cao h</v>
          </cell>
          <cell r="J3" t="str">
            <v xml:space="preserve">soá maët </v>
          </cell>
          <cell r="K3" t="str">
            <v>D tích</v>
          </cell>
          <cell r="L3" t="str">
            <v>Caïnh a</v>
          </cell>
          <cell r="M3" t="str">
            <v>Caïnh b</v>
          </cell>
          <cell r="N3" t="str">
            <v>Cao h</v>
          </cell>
          <cell r="O3" t="str">
            <v xml:space="preserve">soá maët </v>
          </cell>
          <cell r="P3" t="str">
            <v>D tích</v>
          </cell>
          <cell r="R3" t="str">
            <v>Caïnh a</v>
          </cell>
          <cell r="S3" t="str">
            <v>Cao h</v>
          </cell>
          <cell r="T3" t="str">
            <v xml:space="preserve">soá maët </v>
          </cell>
          <cell r="U3" t="str">
            <v>D tích</v>
          </cell>
        </row>
        <row r="4">
          <cell r="A4" t="str">
            <v xml:space="preserve"> MOÙNG 2T30-23/2T36-27</v>
          </cell>
          <cell r="B4">
            <v>2.2999999999999998</v>
          </cell>
          <cell r="C4">
            <v>2.2999999999999998</v>
          </cell>
          <cell r="D4">
            <v>0.5</v>
          </cell>
          <cell r="E4">
            <v>4</v>
          </cell>
          <cell r="F4">
            <v>4.5999999999999996</v>
          </cell>
          <cell r="G4">
            <v>0.5</v>
          </cell>
          <cell r="H4">
            <v>0.5</v>
          </cell>
          <cell r="I4">
            <v>2.5</v>
          </cell>
          <cell r="J4">
            <v>4</v>
          </cell>
          <cell r="K4">
            <v>10</v>
          </cell>
          <cell r="L4">
            <v>2.7</v>
          </cell>
          <cell r="M4">
            <v>2.7</v>
          </cell>
          <cell r="N4">
            <v>0.6</v>
          </cell>
          <cell r="O4">
            <v>4</v>
          </cell>
          <cell r="P4">
            <v>12.96</v>
          </cell>
          <cell r="R4">
            <v>0.5</v>
          </cell>
          <cell r="S4">
            <v>2</v>
          </cell>
          <cell r="T4">
            <v>4</v>
          </cell>
          <cell r="U4">
            <v>8</v>
          </cell>
          <cell r="V4">
            <v>35.56</v>
          </cell>
        </row>
        <row r="5">
          <cell r="A5" t="str">
            <v xml:space="preserve"> MOÙNG 4T27-31 </v>
          </cell>
          <cell r="B5">
            <v>3.1</v>
          </cell>
          <cell r="C5">
            <v>3.1</v>
          </cell>
          <cell r="D5">
            <v>0.6</v>
          </cell>
          <cell r="E5">
            <v>4</v>
          </cell>
          <cell r="F5">
            <v>7.4399999999999995</v>
          </cell>
          <cell r="G5">
            <v>0.6</v>
          </cell>
          <cell r="H5">
            <v>0.6</v>
          </cell>
          <cell r="I5">
            <v>2.1</v>
          </cell>
          <cell r="J5">
            <v>4</v>
          </cell>
          <cell r="K5">
            <v>5.04</v>
          </cell>
          <cell r="L5">
            <v>0</v>
          </cell>
          <cell r="M5">
            <v>0</v>
          </cell>
          <cell r="N5">
            <v>0.6</v>
          </cell>
          <cell r="O5">
            <v>4</v>
          </cell>
          <cell r="P5">
            <v>0</v>
          </cell>
          <cell r="R5">
            <v>0</v>
          </cell>
          <cell r="S5">
            <v>2</v>
          </cell>
          <cell r="T5">
            <v>4</v>
          </cell>
          <cell r="U5">
            <v>0</v>
          </cell>
          <cell r="V5">
            <v>49.92</v>
          </cell>
        </row>
        <row r="6">
          <cell r="A6" t="str">
            <v xml:space="preserve"> MOÙNG 4T27-39 </v>
          </cell>
          <cell r="B6">
            <v>3.9</v>
          </cell>
          <cell r="C6">
            <v>3.9</v>
          </cell>
          <cell r="D6">
            <v>0.6</v>
          </cell>
          <cell r="E6">
            <v>4</v>
          </cell>
          <cell r="F6">
            <v>9.36</v>
          </cell>
          <cell r="G6">
            <v>0.6</v>
          </cell>
          <cell r="H6">
            <v>0.6</v>
          </cell>
          <cell r="I6">
            <v>2.1</v>
          </cell>
          <cell r="J6">
            <v>4</v>
          </cell>
          <cell r="K6">
            <v>5.04</v>
          </cell>
          <cell r="L6">
            <v>0</v>
          </cell>
          <cell r="M6">
            <v>0</v>
          </cell>
          <cell r="N6">
            <v>0.6</v>
          </cell>
          <cell r="O6">
            <v>4</v>
          </cell>
          <cell r="P6">
            <v>0</v>
          </cell>
          <cell r="R6">
            <v>0</v>
          </cell>
          <cell r="S6">
            <v>2</v>
          </cell>
          <cell r="T6">
            <v>4</v>
          </cell>
          <cell r="U6">
            <v>0</v>
          </cell>
          <cell r="V6">
            <v>57.599999999999994</v>
          </cell>
        </row>
        <row r="7">
          <cell r="A7" t="str">
            <v xml:space="preserve"> MOÙNG 4T27-41 </v>
          </cell>
          <cell r="B7">
            <v>4.0999999999999996</v>
          </cell>
          <cell r="C7">
            <v>4.0999999999999996</v>
          </cell>
          <cell r="D7">
            <v>0.6</v>
          </cell>
          <cell r="E7">
            <v>4</v>
          </cell>
          <cell r="F7">
            <v>9.8399999999999981</v>
          </cell>
          <cell r="G7">
            <v>0.6</v>
          </cell>
          <cell r="H7">
            <v>0.6</v>
          </cell>
          <cell r="I7">
            <v>2.1</v>
          </cell>
          <cell r="J7">
            <v>4</v>
          </cell>
          <cell r="K7">
            <v>5.04</v>
          </cell>
          <cell r="L7">
            <v>0</v>
          </cell>
          <cell r="M7">
            <v>0</v>
          </cell>
          <cell r="N7">
            <v>0.6</v>
          </cell>
          <cell r="O7">
            <v>4</v>
          </cell>
          <cell r="P7">
            <v>0</v>
          </cell>
          <cell r="R7">
            <v>0</v>
          </cell>
          <cell r="S7">
            <v>2</v>
          </cell>
          <cell r="T7">
            <v>4</v>
          </cell>
          <cell r="U7">
            <v>0</v>
          </cell>
          <cell r="V7">
            <v>59.519999999999996</v>
          </cell>
        </row>
        <row r="8">
          <cell r="A8" t="str">
            <v xml:space="preserve"> MOÙNG 4T27-45 </v>
          </cell>
          <cell r="B8">
            <v>4.5</v>
          </cell>
          <cell r="C8">
            <v>4.5</v>
          </cell>
          <cell r="D8">
            <v>0.8</v>
          </cell>
          <cell r="E8">
            <v>4</v>
          </cell>
          <cell r="F8">
            <v>14.4</v>
          </cell>
          <cell r="G8">
            <v>0.8</v>
          </cell>
          <cell r="H8">
            <v>0.8</v>
          </cell>
          <cell r="I8">
            <v>1.9000000000000001</v>
          </cell>
          <cell r="J8">
            <v>4</v>
          </cell>
          <cell r="K8">
            <v>6.080000000000001</v>
          </cell>
          <cell r="L8">
            <v>0</v>
          </cell>
          <cell r="M8">
            <v>0</v>
          </cell>
          <cell r="N8">
            <v>0.6</v>
          </cell>
          <cell r="O8">
            <v>4</v>
          </cell>
          <cell r="P8">
            <v>0</v>
          </cell>
          <cell r="R8">
            <v>0</v>
          </cell>
          <cell r="S8">
            <v>2</v>
          </cell>
          <cell r="T8">
            <v>4</v>
          </cell>
          <cell r="U8">
            <v>0</v>
          </cell>
          <cell r="V8">
            <v>81.92</v>
          </cell>
        </row>
        <row r="9">
          <cell r="A9" t="str">
            <v xml:space="preserve"> MOÙNG 4T27-53 </v>
          </cell>
          <cell r="B9">
            <v>5.3</v>
          </cell>
          <cell r="C9">
            <v>5.3</v>
          </cell>
          <cell r="D9">
            <v>0.8</v>
          </cell>
          <cell r="E9">
            <v>4</v>
          </cell>
          <cell r="F9">
            <v>16.96</v>
          </cell>
          <cell r="G9">
            <v>0.8</v>
          </cell>
          <cell r="H9">
            <v>0.8</v>
          </cell>
          <cell r="I9">
            <v>1.9000000000000001</v>
          </cell>
          <cell r="J9">
            <v>4</v>
          </cell>
          <cell r="K9">
            <v>6.080000000000001</v>
          </cell>
          <cell r="L9">
            <v>0</v>
          </cell>
          <cell r="M9">
            <v>0</v>
          </cell>
          <cell r="N9">
            <v>0.6</v>
          </cell>
          <cell r="O9">
            <v>4</v>
          </cell>
          <cell r="P9">
            <v>0</v>
          </cell>
          <cell r="R9">
            <v>0</v>
          </cell>
          <cell r="S9">
            <v>2</v>
          </cell>
          <cell r="T9">
            <v>4</v>
          </cell>
          <cell r="U9">
            <v>0</v>
          </cell>
          <cell r="V9">
            <v>92.160000000000011</v>
          </cell>
        </row>
        <row r="10">
          <cell r="A10" t="str">
            <v xml:space="preserve"> MOÙNG 4T30-19</v>
          </cell>
          <cell r="B10">
            <v>1.9</v>
          </cell>
          <cell r="C10">
            <v>1.9</v>
          </cell>
          <cell r="D10">
            <v>0.5</v>
          </cell>
          <cell r="E10">
            <v>4</v>
          </cell>
          <cell r="F10">
            <v>3.8</v>
          </cell>
          <cell r="G10">
            <v>0.5</v>
          </cell>
          <cell r="H10">
            <v>0.5</v>
          </cell>
          <cell r="I10">
            <v>2.5</v>
          </cell>
          <cell r="J10">
            <v>4</v>
          </cell>
          <cell r="K10">
            <v>5</v>
          </cell>
          <cell r="L10">
            <v>0</v>
          </cell>
          <cell r="M10">
            <v>0</v>
          </cell>
          <cell r="N10">
            <v>0.6</v>
          </cell>
          <cell r="O10">
            <v>4</v>
          </cell>
          <cell r="P10">
            <v>0</v>
          </cell>
          <cell r="R10">
            <v>0</v>
          </cell>
          <cell r="S10">
            <v>2</v>
          </cell>
          <cell r="T10">
            <v>4</v>
          </cell>
          <cell r="U10">
            <v>0</v>
          </cell>
          <cell r="V10">
            <v>35.200000000000003</v>
          </cell>
        </row>
        <row r="11">
          <cell r="A11" t="str">
            <v xml:space="preserve"> MOÙNG 4T30-21</v>
          </cell>
          <cell r="B11">
            <v>2.1</v>
          </cell>
          <cell r="C11">
            <v>2.1</v>
          </cell>
          <cell r="D11">
            <v>0.5</v>
          </cell>
          <cell r="E11">
            <v>4</v>
          </cell>
          <cell r="F11">
            <v>4.2</v>
          </cell>
          <cell r="G11">
            <v>0.5</v>
          </cell>
          <cell r="H11">
            <v>0.5</v>
          </cell>
          <cell r="I11">
            <v>2.5</v>
          </cell>
          <cell r="J11">
            <v>4</v>
          </cell>
          <cell r="K11">
            <v>5</v>
          </cell>
          <cell r="L11">
            <v>0</v>
          </cell>
          <cell r="M11">
            <v>0</v>
          </cell>
          <cell r="N11">
            <v>0.6</v>
          </cell>
          <cell r="O11">
            <v>4</v>
          </cell>
          <cell r="P11">
            <v>0</v>
          </cell>
          <cell r="R11">
            <v>0</v>
          </cell>
          <cell r="S11">
            <v>2</v>
          </cell>
          <cell r="T11">
            <v>4</v>
          </cell>
          <cell r="U11">
            <v>0</v>
          </cell>
          <cell r="V11">
            <v>36.799999999999997</v>
          </cell>
        </row>
        <row r="12">
          <cell r="A12" t="str">
            <v xml:space="preserve"> MOÙNG 4T30-23 </v>
          </cell>
          <cell r="B12">
            <v>2.2999999999999998</v>
          </cell>
          <cell r="C12">
            <v>2.2999999999999998</v>
          </cell>
          <cell r="D12">
            <v>0.5</v>
          </cell>
          <cell r="E12">
            <v>4</v>
          </cell>
          <cell r="F12">
            <v>4.5999999999999996</v>
          </cell>
          <cell r="G12">
            <v>0.5</v>
          </cell>
          <cell r="H12">
            <v>0.5</v>
          </cell>
          <cell r="I12">
            <v>2.5</v>
          </cell>
          <cell r="J12">
            <v>4</v>
          </cell>
          <cell r="K12">
            <v>5</v>
          </cell>
          <cell r="L12">
            <v>0</v>
          </cell>
          <cell r="M12">
            <v>0</v>
          </cell>
          <cell r="N12">
            <v>0.6</v>
          </cell>
          <cell r="O12">
            <v>4</v>
          </cell>
          <cell r="P12">
            <v>0</v>
          </cell>
          <cell r="R12">
            <v>0</v>
          </cell>
          <cell r="S12">
            <v>2</v>
          </cell>
          <cell r="T12">
            <v>4</v>
          </cell>
          <cell r="U12">
            <v>0</v>
          </cell>
          <cell r="V12">
            <v>38.4</v>
          </cell>
        </row>
        <row r="13">
          <cell r="A13" t="str">
            <v xml:space="preserve"> MOÙNG 4T30-25 </v>
          </cell>
          <cell r="B13">
            <v>2.5</v>
          </cell>
          <cell r="C13">
            <v>2.5</v>
          </cell>
          <cell r="D13">
            <v>0.5</v>
          </cell>
          <cell r="E13">
            <v>4</v>
          </cell>
          <cell r="F13">
            <v>5</v>
          </cell>
          <cell r="G13">
            <v>0.5</v>
          </cell>
          <cell r="H13">
            <v>0.5</v>
          </cell>
          <cell r="I13">
            <v>2.5</v>
          </cell>
          <cell r="J13">
            <v>4</v>
          </cell>
          <cell r="K13">
            <v>5</v>
          </cell>
          <cell r="L13">
            <v>0</v>
          </cell>
          <cell r="M13">
            <v>0</v>
          </cell>
          <cell r="N13">
            <v>0.6</v>
          </cell>
          <cell r="O13">
            <v>4</v>
          </cell>
          <cell r="P13">
            <v>0</v>
          </cell>
          <cell r="R13">
            <v>0</v>
          </cell>
          <cell r="S13">
            <v>2</v>
          </cell>
          <cell r="T13">
            <v>4</v>
          </cell>
          <cell r="U13">
            <v>0</v>
          </cell>
          <cell r="V13">
            <v>40</v>
          </cell>
        </row>
        <row r="14">
          <cell r="A14" t="str">
            <v xml:space="preserve"> MOÙNG 4T32-27</v>
          </cell>
          <cell r="B14">
            <v>2.7</v>
          </cell>
          <cell r="C14">
            <v>2.7</v>
          </cell>
          <cell r="D14">
            <v>0.6</v>
          </cell>
          <cell r="E14">
            <v>4</v>
          </cell>
          <cell r="F14">
            <v>6.48</v>
          </cell>
          <cell r="G14">
            <v>0.6</v>
          </cell>
          <cell r="H14">
            <v>0.6</v>
          </cell>
          <cell r="I14">
            <v>2.6</v>
          </cell>
          <cell r="J14">
            <v>4</v>
          </cell>
          <cell r="K14">
            <v>6.24</v>
          </cell>
          <cell r="L14">
            <v>0</v>
          </cell>
          <cell r="M14">
            <v>0</v>
          </cell>
          <cell r="N14">
            <v>0.6</v>
          </cell>
          <cell r="O14">
            <v>4</v>
          </cell>
          <cell r="P14">
            <v>0</v>
          </cell>
          <cell r="R14">
            <v>0</v>
          </cell>
          <cell r="S14">
            <v>2</v>
          </cell>
          <cell r="T14">
            <v>4</v>
          </cell>
          <cell r="U14">
            <v>0</v>
          </cell>
          <cell r="V14">
            <v>50.88</v>
          </cell>
        </row>
        <row r="15">
          <cell r="A15" t="str">
            <v xml:space="preserve"> MOÙNG 4T32-29</v>
          </cell>
          <cell r="B15">
            <v>2.9</v>
          </cell>
          <cell r="C15">
            <v>2.9</v>
          </cell>
          <cell r="D15">
            <v>0.6</v>
          </cell>
          <cell r="E15">
            <v>4</v>
          </cell>
          <cell r="F15">
            <v>6.96</v>
          </cell>
          <cell r="G15">
            <v>0.6</v>
          </cell>
          <cell r="H15">
            <v>0.6</v>
          </cell>
          <cell r="I15">
            <v>2.6</v>
          </cell>
          <cell r="J15">
            <v>4</v>
          </cell>
          <cell r="K15">
            <v>6.24</v>
          </cell>
          <cell r="L15">
            <v>0</v>
          </cell>
          <cell r="M15">
            <v>0</v>
          </cell>
          <cell r="N15">
            <v>0.6</v>
          </cell>
          <cell r="O15">
            <v>4</v>
          </cell>
          <cell r="P15">
            <v>0</v>
          </cell>
          <cell r="R15">
            <v>0</v>
          </cell>
          <cell r="S15">
            <v>2</v>
          </cell>
          <cell r="T15">
            <v>4</v>
          </cell>
          <cell r="U15">
            <v>0</v>
          </cell>
          <cell r="V15">
            <v>52.8</v>
          </cell>
        </row>
        <row r="16">
          <cell r="A16" t="str">
            <v xml:space="preserve"> MOÙNG 4T32-35</v>
          </cell>
          <cell r="B16">
            <v>3.5</v>
          </cell>
          <cell r="C16">
            <v>3.5</v>
          </cell>
          <cell r="D16">
            <v>0.6</v>
          </cell>
          <cell r="E16">
            <v>4</v>
          </cell>
          <cell r="F16">
            <v>8.4</v>
          </cell>
          <cell r="G16">
            <v>0.6</v>
          </cell>
          <cell r="H16">
            <v>0.6</v>
          </cell>
          <cell r="I16">
            <v>2.6</v>
          </cell>
          <cell r="J16">
            <v>4</v>
          </cell>
          <cell r="K16">
            <v>6.24</v>
          </cell>
          <cell r="L16">
            <v>0</v>
          </cell>
          <cell r="M16">
            <v>0</v>
          </cell>
          <cell r="N16">
            <v>0.6</v>
          </cell>
          <cell r="O16">
            <v>4</v>
          </cell>
          <cell r="P16">
            <v>0</v>
          </cell>
          <cell r="R16">
            <v>0</v>
          </cell>
          <cell r="S16">
            <v>2</v>
          </cell>
          <cell r="T16">
            <v>4</v>
          </cell>
          <cell r="U16">
            <v>0</v>
          </cell>
          <cell r="V16">
            <v>58.56</v>
          </cell>
        </row>
        <row r="17">
          <cell r="A17" t="str">
            <v xml:space="preserve"> MOÙNG 4T34-41</v>
          </cell>
          <cell r="B17">
            <v>4.0999999999999996</v>
          </cell>
          <cell r="C17">
            <v>4.0999999999999996</v>
          </cell>
          <cell r="D17">
            <v>0.8</v>
          </cell>
          <cell r="E17">
            <v>4</v>
          </cell>
          <cell r="F17">
            <v>13.12</v>
          </cell>
          <cell r="G17">
            <v>0.8</v>
          </cell>
          <cell r="H17">
            <v>0.8</v>
          </cell>
          <cell r="I17">
            <v>2.5999999999999996</v>
          </cell>
          <cell r="J17">
            <v>4</v>
          </cell>
          <cell r="K17">
            <v>8.3199999999999985</v>
          </cell>
          <cell r="L17">
            <v>0</v>
          </cell>
          <cell r="M17">
            <v>0</v>
          </cell>
          <cell r="N17">
            <v>0.6</v>
          </cell>
          <cell r="O17">
            <v>4</v>
          </cell>
          <cell r="P17">
            <v>0</v>
          </cell>
          <cell r="R17">
            <v>0</v>
          </cell>
          <cell r="S17">
            <v>2</v>
          </cell>
          <cell r="T17">
            <v>4</v>
          </cell>
          <cell r="U17">
            <v>0</v>
          </cell>
          <cell r="V17">
            <v>85.759999999999991</v>
          </cell>
        </row>
        <row r="18">
          <cell r="A18" t="str">
            <v xml:space="preserve"> MOÙNG 2T30-25/2T36-27</v>
          </cell>
          <cell r="B18">
            <v>2.5</v>
          </cell>
          <cell r="C18">
            <v>2.5</v>
          </cell>
          <cell r="D18">
            <v>0.5</v>
          </cell>
          <cell r="E18">
            <v>4</v>
          </cell>
          <cell r="F18">
            <v>10</v>
          </cell>
          <cell r="G18">
            <v>0.5</v>
          </cell>
          <cell r="H18">
            <v>0.5</v>
          </cell>
          <cell r="I18">
            <v>2.5</v>
          </cell>
          <cell r="J18">
            <v>4</v>
          </cell>
          <cell r="K18">
            <v>10</v>
          </cell>
          <cell r="L18">
            <v>2.7</v>
          </cell>
          <cell r="M18">
            <v>2.7</v>
          </cell>
          <cell r="N18">
            <v>0.5</v>
          </cell>
          <cell r="O18">
            <v>4</v>
          </cell>
          <cell r="P18">
            <v>10.8</v>
          </cell>
          <cell r="R18">
            <v>0.5</v>
          </cell>
          <cell r="S18">
            <v>3.1</v>
          </cell>
          <cell r="T18">
            <v>4</v>
          </cell>
          <cell r="U18">
            <v>12.4</v>
          </cell>
          <cell r="V18">
            <v>43.2</v>
          </cell>
        </row>
        <row r="19">
          <cell r="A19" t="str">
            <v xml:space="preserve"> MOÙNG 2T32-29/2T40-45</v>
          </cell>
          <cell r="B19">
            <v>2.9</v>
          </cell>
          <cell r="C19">
            <v>2.9</v>
          </cell>
          <cell r="D19">
            <v>0.6</v>
          </cell>
          <cell r="E19">
            <v>4</v>
          </cell>
          <cell r="F19">
            <v>13.92</v>
          </cell>
          <cell r="G19">
            <v>0.6</v>
          </cell>
          <cell r="H19">
            <v>0.6</v>
          </cell>
          <cell r="I19">
            <v>2.6</v>
          </cell>
          <cell r="J19">
            <v>4</v>
          </cell>
          <cell r="K19">
            <v>12.48</v>
          </cell>
          <cell r="L19">
            <v>4.5</v>
          </cell>
          <cell r="M19">
            <v>4.5</v>
          </cell>
          <cell r="N19">
            <v>0.6</v>
          </cell>
          <cell r="O19">
            <v>4</v>
          </cell>
          <cell r="P19">
            <v>21.599999999999998</v>
          </cell>
          <cell r="R19">
            <v>0.6</v>
          </cell>
          <cell r="S19">
            <v>3.4</v>
          </cell>
          <cell r="T19">
            <v>4</v>
          </cell>
          <cell r="U19">
            <v>16.32</v>
          </cell>
          <cell r="V19">
            <v>64.319999999999993</v>
          </cell>
        </row>
        <row r="20">
          <cell r="A20" t="str">
            <v xml:space="preserve"> MOÙNG 2T34-41/2T40-45</v>
          </cell>
          <cell r="B20">
            <v>4.0999999999999996</v>
          </cell>
          <cell r="C20">
            <v>4.0999999999999996</v>
          </cell>
          <cell r="D20">
            <v>0.6</v>
          </cell>
          <cell r="E20">
            <v>4</v>
          </cell>
          <cell r="F20">
            <v>19.679999999999996</v>
          </cell>
          <cell r="G20">
            <v>0.6</v>
          </cell>
          <cell r="H20">
            <v>0.6</v>
          </cell>
          <cell r="I20">
            <v>2.8</v>
          </cell>
          <cell r="J20">
            <v>4</v>
          </cell>
          <cell r="K20">
            <v>13.44</v>
          </cell>
          <cell r="L20">
            <v>4.5</v>
          </cell>
          <cell r="M20">
            <v>4.5</v>
          </cell>
          <cell r="N20">
            <v>0.6</v>
          </cell>
          <cell r="O20">
            <v>4</v>
          </cell>
          <cell r="P20">
            <v>21.599999999999998</v>
          </cell>
          <cell r="R20">
            <v>0.6</v>
          </cell>
          <cell r="S20">
            <v>3.4</v>
          </cell>
          <cell r="T20">
            <v>4</v>
          </cell>
          <cell r="U20">
            <v>16.32</v>
          </cell>
          <cell r="V20">
            <v>71.039999999999992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_XDM"/>
      <sheetName val="Vt TT"/>
      <sheetName val="Tram-Diachat"/>
      <sheetName val="DUYET XDM"/>
      <sheetName val="DUYET XDM (2)"/>
      <sheetName val="DUYET XDM (3)"/>
      <sheetName val="DUYET XDM (4)"/>
    </sheetNames>
    <sheetDataSet>
      <sheetData sheetId="0"/>
      <sheetData sheetId="1"/>
      <sheetData sheetId="2"/>
      <sheetData sheetId="3"/>
      <sheetData sheetId="4"/>
      <sheetData sheetId="5"/>
      <sheetData sheetId="6"/>
    </sheetDataSet>
  </externalBook>
</externalLink>
</file>

<file path=xl/externalLinks/externalLink3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GDT huu Lung - LS"/>
      <sheetName val="THDT Yen Son"/>
      <sheetName val="D.lg Yen Son"/>
      <sheetName val="THDT Huu Lien"/>
      <sheetName val="D.lg Huu Lien"/>
      <sheetName val="THDT Yen Thinh"/>
      <sheetName val="D.lg Yen Thinh"/>
      <sheetName val="Chi tiet"/>
      <sheetName val="CTBT"/>
      <sheetName val="XL4Poppy"/>
      <sheetName val="mau1"/>
      <sheetName val="inth2"/>
      <sheetName val="mau3"/>
      <sheetName val="mau4"/>
      <sheetName val="MAU TH5"/>
      <sheetName val="mau6"/>
      <sheetName val="mau7"/>
      <sheetName val="mau8"/>
      <sheetName val="mauTH9"/>
      <sheetName val="mauTH 10"/>
      <sheetName val="HIEU QUA DAO TAO PC"/>
      <sheetName val="Sheet2"/>
      <sheetName val="Sheet3"/>
      <sheetName val="XL4Test5"/>
      <sheetName val="Sheet1"/>
      <sheetName val="Sheet6"/>
      <sheetName val="Sheet7"/>
      <sheetName val="Sheet4"/>
      <sheetName val="Sheet5"/>
      <sheetName val="(1)TK_ThueGTGT_Thang"/>
      <sheetName val="DUONG"/>
      <sheetName val="KHANH"/>
      <sheetName val="PHONG"/>
      <sheetName val="XXXXXXXX"/>
      <sheetName val="CT Thang Mo"/>
      <sheetName val="CT  PL"/>
      <sheetName val="00000000"/>
      <sheetName val="BIA I"/>
      <sheetName val="BIA II"/>
      <sheetName val="THC"/>
      <sheetName val="CTGT"/>
      <sheetName val="DDAYTT"/>
      <sheetName val="TGLLHT"/>
      <sheetName val="TGLL TT"/>
      <sheetName val="DDHT"/>
      <sheetName val="TGTGT"/>
      <sheetName val="DAURA"/>
      <sheetName val="DAUVAO"/>
      <sheetName val="NXT"/>
      <sheetName val="HOPDONG"/>
      <sheetName val="SDHD"/>
      <sheetName val="Chiet tinh dz22"/>
      <sheetName val="D.lgÿÿÿÿÿÿÿÿÿ"/>
      <sheetName val="NKCTỪ"/>
      <sheetName val="SỔ CÁI"/>
      <sheetName val="BCÂNĐỐI"/>
      <sheetName val="CĐKTOÁN"/>
      <sheetName val="KQHĐKD"/>
      <sheetName val="TỒN QUỸ"/>
      <sheetName val="@HGDT huu Lung - LS"/>
      <sheetName val="THDT Yen Sjn"/>
      <sheetName val="D.lg Huu Lieb"/>
      <sheetName val="Unit price"/>
      <sheetName val="chitimc"/>
      <sheetName val="THPDMoi  (2)"/>
      <sheetName val="dongia (2)"/>
      <sheetName val="gtrinh"/>
      <sheetName val="phuluc1"/>
      <sheetName val="TONG HOP VL-NC"/>
      <sheetName val="lam-moi"/>
      <sheetName val="chitiet"/>
      <sheetName val="TONGKE3p "/>
      <sheetName val="giathanh1"/>
      <sheetName val="Du_lieu"/>
      <sheetName val="TH VL, NC, DDHT Thanhphuoc"/>
      <sheetName val="#REF"/>
      <sheetName val="DONGIA"/>
      <sheetName val="gvl"/>
      <sheetName val="thao-go"/>
      <sheetName val="DON GIA"/>
      <sheetName val="TONGKE-HT"/>
      <sheetName val="DG"/>
      <sheetName val="dtxl"/>
      <sheetName val="LKVL-CK-HT-GD1"/>
      <sheetName val="t-h HA THE"/>
      <sheetName val="CHITIET VL-NC-TT -1p"/>
      <sheetName val="TONG HOP VL-NC TT"/>
      <sheetName val="TNHCHINH"/>
      <sheetName val="TH XL"/>
      <sheetName val="CHITIET VL-NC"/>
      <sheetName val="VC"/>
      <sheetName val="KH-Q1,Q2,01"/>
      <sheetName val="Tiepdia"/>
      <sheetName val="CHITIET VL-NC-TT-3p"/>
      <sheetName val="TDTKP"/>
      <sheetName val="TDTKP1"/>
      <sheetName val="KPVC-BD "/>
      <sheetName val="VCV-BE-TONG"/>
      <sheetName val="ESTI."/>
      <sheetName val="DI-ESTI"/>
      <sheetName val="DK_KH"/>
      <sheetName val="July 05 VA 12 mths"/>
      <sheetName val="tra-vat-lieu"/>
      <sheetName val="Khoi luong"/>
      <sheetName val="thuyet minh bctc"/>
      <sheetName val="tscd"/>
      <sheetName val="bia - tong"/>
      <sheetName val="phan 1 - tong"/>
      <sheetName val="13-01 - dt"/>
      <sheetName val="tong hop lenh chi"/>
      <sheetName val="bia - chi tiet"/>
      <sheetName val="CT 13-01"/>
      <sheetName val="CT 10-10"/>
      <sheetName val="CT 18-01"/>
      <sheetName val="dtct cong"/>
      <sheetName val="data. invoice"/>
      <sheetName val="DK-KH"/>
      <sheetName val="Weight"/>
      <sheetName val="Tra_bang"/>
      <sheetName val="NKCT?"/>
      <sheetName val="S? CÁI"/>
      <sheetName val="BCÂNÐ?I"/>
      <sheetName val="CÐKTOÁN"/>
      <sheetName val="KQHÐKD"/>
      <sheetName val="T?N QU?"/>
      <sheetName val="CUOC"/>
      <sheetName val="TVL"/>
      <sheetName val="匀敨瑥㌳_x0007_匀敨瑥㐳_x0007_匀敨瑥㔳_x0007_匀敨瑥㘳"/>
      <sheetName val="敨瑥㔳_x0007_匀敨瑥㘳_x0007_匀敨瑥"/>
      <sheetName val="ܶ_x0000_桓敥㍴ܷ_x0000_桓敥㍴ܸ_x0000_"/>
      <sheetName val="_x0007_匀敨瑥〴_x0007_匀敨瑥ㄴ_x0007_匀敨"/>
      <sheetName val="瑥ㄴ_x0007_匀敨瑥㈴_x0007_匀敨瑥㌴_x0007_匀"/>
      <sheetName val="桓敥㑴ܳ_x0000_桓敥㑴ܴ_x0000_桓敥㑴ܵ"/>
      <sheetName val="_x0007_匀敨瑥㔴_x0007_匀敨"/>
      <sheetName val="_x0000_桓敥㑴"/>
      <sheetName val="㘴_x0007_匀敨瑥㜴_x0007_匀"/>
      <sheetName val="敨瑥㠳_x0007_匀敨瑥㤳_x0007_匀敨瑥〴"/>
      <sheetName val="TL rieng"/>
      <sheetName val="Dinh nghia"/>
      <sheetName val="nky"/>
      <sheetName val="ܶ"/>
      <sheetName val="桓敥㑴ܳ"/>
      <sheetName val=""/>
      <sheetName val="SUMMARY"/>
      <sheetName val="NKCT_"/>
      <sheetName val="S_ CÁI"/>
      <sheetName val="BCÂNÐ_I"/>
      <sheetName val="T_N QU_"/>
      <sheetName val="Ty gia"/>
      <sheetName val="Chiet tinh dz35"/>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refreshError="1"/>
      <sheetData sheetId="52" refreshError="1"/>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refreshError="1"/>
      <sheetData sheetId="129"/>
      <sheetData sheetId="130"/>
      <sheetData sheetId="131"/>
      <sheetData sheetId="132"/>
      <sheetData sheetId="133"/>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Set>
  </externalBook>
</externalLink>
</file>

<file path=xl/externalLinks/externalLink3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sheetName val="Gia thanh 1m3 beton (2)"/>
      <sheetName val="VLP gia cong cot thep"/>
      <sheetName val="CHITIET VL-NC-TT-3p"/>
      <sheetName val="CHITIET VL-NC-TT -1p"/>
      <sheetName val="CHITIET HA THE"/>
      <sheetName val="TONG HOP VL-NC HT"/>
      <sheetName val="KPVC-BD  (2)"/>
      <sheetName val="KPVC-BD "/>
      <sheetName val="TONG HOP VL-NC TT"/>
      <sheetName val="TDTKP1 (3)"/>
      <sheetName val="TDTKP2"/>
      <sheetName val="TDTKP1"/>
      <sheetName val="DK-KH"/>
      <sheetName val="BIA (2)"/>
      <sheetName val="BIA"/>
      <sheetName val="TM-DT"/>
      <sheetName val="TH-THT"/>
      <sheetName val="CT THT"/>
      <sheetName val="LKVT-TB-TR -GD1"/>
      <sheetName val="VLP gi   ong cot thep"/>
      <sheetName val="KPVC_BD "/>
      <sheetName val="LKVL-CK-HT-GD1"/>
      <sheetName val="TONGKE-HT"/>
      <sheetName val="Chi tiet"/>
      <sheetName val="Chiet tinh dz2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externalLinks/externalLink3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
      <sheetName val="BIENBAN"/>
      <sheetName val="TONGHOP"/>
      <sheetName val="CTKTKT"/>
      <sheetName val="TIEUTHU"/>
      <sheetName val="P.CAP"/>
      <sheetName val="THZ"/>
      <sheetName val="CTGT"/>
      <sheetName val="DT"/>
      <sheetName val="TKHO"/>
      <sheetName val="KLCV"/>
      <sheetName val="LDTL"/>
      <sheetName val="DMLD"/>
      <sheetName val="BANGMA"/>
      <sheetName val="00000000"/>
      <sheetName val="10000000"/>
      <sheetName val="00000001"/>
      <sheetName val="00000002"/>
      <sheetName val="00000003"/>
      <sheetName val="XL4Poppy"/>
      <sheetName val="PTDGD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Set>
  </externalBook>
</externalLink>
</file>

<file path=xl/externalLinks/externalLink3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thanh"/>
      <sheetName val="74"/>
      <sheetName val="phanxa"/>
      <sheetName val="thinghiem"/>
      <sheetName val=" phandien 1"/>
      <sheetName val="chuoi cach dien"/>
      <sheetName val="Bia"/>
      <sheetName val="Tong hop"/>
      <sheetName val="Phan tich vat tu"/>
      <sheetName val="VL-NC-MTC"/>
      <sheetName val="Chi tiet"/>
      <sheetName val="DCQ"/>
      <sheetName val="Sheet5"/>
      <sheetName val="Tinh Van khuon"/>
      <sheetName val="Tinh Dat dao"/>
      <sheetName val="v.chuyenthucong"/>
      <sheetName val="VATLIEU"/>
      <sheetName val="vattu  BT"/>
      <sheetName val="BUVATLIEU"/>
      <sheetName val="cong trinh tam"/>
      <sheetName val="dgduongdai"/>
      <sheetName val="vanchuyen"/>
      <sheetName val="DENBU"/>
      <sheetName val="Sheet4"/>
      <sheetName val="Sheet2"/>
      <sheetName val="Sheet6"/>
      <sheetName val="Sheet3"/>
      <sheetName val="XL4Poppy"/>
      <sheetName val="Sheet1"/>
      <sheetName val="ct luong "/>
      <sheetName val="Nhap 6T"/>
      <sheetName val="baocaochinh(qui1.05) (DC)"/>
      <sheetName val="Ctuluongq.1.05"/>
      <sheetName val="BANG PHAN BO qui1.05(DC)"/>
      <sheetName val="BANG PHAN BO quiII.05"/>
      <sheetName val="bao cac cinh Qui II-2005"/>
      <sheetName val="VANKHUON"/>
      <sheetName val="Sheet3_x0000_ƃ_x0000__x0004__x0000__x0000__x0000__x0000__x0000__x0000_냼ƃ_x0000__x0000__x0000__x0000__x0000__x0000__x0000__x0000_ƃ_x0000__x0000_"/>
      <sheetName val="Giathanh1m3BT"/>
      <sheetName val="DGXDCB_DD"/>
      <sheetName val="NEW-PANEL"/>
      <sheetName val="KPVC-BD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3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 Quang"/>
      <sheetName val="Ho Chi Minh"/>
      <sheetName val="theo doi cong trinh"/>
      <sheetName val="BIA"/>
      <sheetName val="BIA (3)"/>
      <sheetName val="BIA (2)"/>
      <sheetName val="Sheet4"/>
      <sheetName val="Sheet1"/>
      <sheetName val="Sheet2"/>
      <sheetName val="Sheet3"/>
      <sheetName val="#REF"/>
      <sheetName val="BC-THIETBI"/>
      <sheetName val="TB 06.03"/>
      <sheetName val="MS Thiet bi 2003"/>
      <sheetName val="BC von chu SH"/>
      <sheetName val="Sheet6"/>
      <sheetName val="Sheet12"/>
      <sheetName val="XXXXXXXX"/>
      <sheetName val="KHOI LUONG"/>
      <sheetName val="#REF!"/>
      <sheetName val="SUMMARY"/>
      <sheetName val=""/>
      <sheetName val="LM 451 (2)"/>
      <sheetName val="att-w"/>
      <sheetName val="_x0000__x0000_"/>
      <sheetName val="XL4Poppy"/>
      <sheetName val="gVL"/>
      <sheetName val="THTram"/>
      <sheetName val="KPVC-BD "/>
      <sheetName val="_REF_"/>
      <sheetName val="hÊm_x0003_c¸i_x0013_GiÊy ®¨ng ký ®o ®¹c_x0002_têo"/>
      <sheetName val="A6"/>
      <sheetName val="€_x0000__x0000_"/>
      <sheetName val="Chi tiet"/>
      <sheetName val="dg"/>
      <sheetName val="??"/>
      <sheetName val="Tra_bang"/>
      <sheetName val="Gia thanh"/>
      <sheetName val="iÊy bãng can_x0001_m_x000d_GiÊy bãng can_x0002_m2"/>
      <sheetName val="chi tiet TBA"/>
      <sheetName val="iÊy bãng can_x0001_m_x000a_GiÊy bãng can_x0002_m2"/>
      <sheetName val="__"/>
      <sheetName val="€??"/>
      <sheetName val="MTL$-INTER"/>
      <sheetName val="?"/>
      <sheetName val="€?"/>
      <sheetName val="TTDZ 679"/>
      <sheetName val="€__"/>
      <sheetName val="chiettinh"/>
      <sheetName val="iÊy bãng can_x0001_m_GiÊy bãng can_x0002_m2"/>
      <sheetName val="nhan cong"/>
      <sheetName val="_"/>
      <sheetName val="€_"/>
      <sheetName val="h�m_x0003_c�i_x0013_Gi�y ��ng k� �o ��c_x0002_t�o"/>
      <sheetName val="i�y b�ng can_x0001_m_x000d_Gi�y b�ng can_x0002_m2"/>
      <sheetName val="�??"/>
      <sheetName val="�__"/>
      <sheetName val="vlxmnc"/>
      <sheetName val="ቆ_x0000__x0000_6_x0000_ɾ_x0000_3ر伈१_x0001_ص佶ी_x000c__x0000_奶ീ5቎_x0000__x0000_6_x000b_Ĝ_x0000_Ġ奶ŀ"/>
      <sheetName val="_x0000__x0004_ńīഉ㕰6_x0001_ĉ_x0000_Ƅĝൽ㕰6_x0002_ĉ_x0000_ʄď倉㕰6"/>
      <sheetName val=""/>
      <sheetName val="DTCT"/>
      <sheetName val="CPBT"/>
      <sheetName val="M+MC"/>
      <sheetName val="i�y b�ng can_x0001_m_x000a_Gi�y b�ng can_x0002_m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3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
      <sheetName val="DGchitiet"/>
      <sheetName val="Gia vat tu"/>
      <sheetName val="XL4Poppy"/>
      <sheetName val="00000000"/>
      <sheetName val="CH3-TBA"/>
      <sheetName val="CH3-DZ"/>
      <sheetName val="XKTHANG0104"/>
      <sheetName val="NKTHANG0104"/>
      <sheetName val="Sheet1"/>
      <sheetName val="DGchitiet "/>
      <sheetName val="Sum"/>
      <sheetName val="chiettinh"/>
      <sheetName val="SHIFT1102"/>
      <sheetName val="SHIFT1202"/>
      <sheetName val="Shift0103 (2)"/>
      <sheetName val="15-05-2003"/>
      <sheetName val="XXXXXXXX"/>
      <sheetName val="Kphi"/>
      <sheetName val="H13"/>
      <sheetName val="H6-7"/>
      <sheetName val="H6-3"/>
      <sheetName val="Sheet4"/>
      <sheetName val="Sheet3"/>
      <sheetName val="Sheet5"/>
      <sheetName val="Sheet2"/>
      <sheetName val="KL"/>
      <sheetName val="CTDG"/>
      <sheetName val="CPTT"/>
      <sheetName val="TDT"/>
      <sheetName val="TH"/>
      <sheetName val="KPVC_BD "/>
      <sheetName val="CaMay"/>
      <sheetName val="DGiaT"/>
      <sheetName val="DGiaTN"/>
      <sheetName val="TT"/>
      <sheetName val="Gia thanh"/>
      <sheetName val="Chi tiet"/>
      <sheetName val="Dchinh(chinhthuc)"/>
      <sheetName val="parker"/>
      <sheetName val="KPVC-BD "/>
      <sheetName val="NL 2002"/>
      <sheetName val="HC"/>
      <sheetName val="NL"/>
      <sheetName val="NL 2003"/>
      <sheetName val="khong dat"/>
      <sheetName val="TD PKN"/>
      <sheetName val="10000000"/>
      <sheetName val="20000000"/>
      <sheetName val="Ma KH"/>
      <sheetName val="chitiet"/>
      <sheetName val="tonghop"/>
      <sheetName val="XL4Test5"/>
      <sheetName val="2002"/>
      <sheetName val="2003"/>
      <sheetName val="2004"/>
      <sheetName val="Gia VLNCMTC"/>
      <sheetName val="DZ 22KV"/>
      <sheetName val="KL CT Goc"/>
      <sheetName val="dutoannhalk"/>
      <sheetName val="klt"/>
      <sheetName val="ncc"/>
      <sheetName val="KLNC Con Lai"/>
      <sheetName val="MTO REV.2(ARMOR)"/>
      <sheetName val="B-Q1"/>
      <sheetName val="B-Q2"/>
      <sheetName val="N-Q1"/>
      <sheetName val="N-Q2"/>
      <sheetName val="tonghd"/>
      <sheetName val="hoadon"/>
      <sheetName val="CHUYEN"/>
      <sheetName val="NOIDUNG"/>
      <sheetName val="KH"/>
      <sheetName val="Thang9"/>
      <sheetName val="CUOC"/>
      <sheetName val="PHI"/>
      <sheetName val="ctct"/>
      <sheetName val="ctyc"/>
      <sheetName val="chuyentien"/>
      <sheetName val="phichuyen"/>
      <sheetName val="luong"/>
      <sheetName val="#REF"/>
      <sheetName val="TDTKP"/>
      <sheetName val="DK-KH"/>
      <sheetName val="bdkdt"/>
      <sheetName val="LKVL-CK-HT-GD1"/>
      <sheetName val="TONGKE-HT"/>
      <sheetName val="Bang chiet tinh TBA"/>
      <sheetName val="DGduong"/>
      <sheetName val="V.lieu"/>
      <sheetName val="Giathanh1m3BT"/>
      <sheetName val="TT35"/>
      <sheetName val="ESTI."/>
      <sheetName val="DI-ESTI"/>
      <sheetName val="data. invoice"/>
      <sheetName val="Gia V1L"/>
      <sheetName val="phuluc1"/>
      <sheetName val="CTGT"/>
      <sheetName val="LACK"/>
      <sheetName val="PLIST"/>
      <sheetName val="FAB. 602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sheetData sheetId="100"/>
      <sheetData sheetId="10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D"/>
      <sheetName val="TN"/>
      <sheetName val="THN"/>
      <sheetName val="CAMAY"/>
      <sheetName val="VL"/>
      <sheetName val="NHANCONGduong"/>
      <sheetName val="Nhan cong cong"/>
      <sheetName val="VUA"/>
      <sheetName val="HSO"/>
      <sheetName val="Phatsinh"/>
      <sheetName val="KHTT"/>
      <sheetName val="00000000"/>
      <sheetName val="10000000"/>
      <sheetName val="20000000"/>
      <sheetName val="30000000"/>
      <sheetName val="XL4Poppy"/>
      <sheetName val="XL4Poppy (2)"/>
      <sheetName val="NHALCONGduong"/>
      <sheetName val="Congty"/>
      <sheetName val="VPPN"/>
      <sheetName val="XN74"/>
      <sheetName val="XN54"/>
      <sheetName val="XN33"/>
      <sheetName val="NK96"/>
      <sheetName val="XL4Test5"/>
      <sheetName val="Sheet1"/>
      <sheetName val="Sheet2"/>
      <sheetName val="Sheet3"/>
      <sheetName val="Nhan cong`#/.g"/>
      <sheetName val="CHTT"/>
      <sheetName val="NLANCONGduong"/>
      <sheetName val="N6"/>
      <sheetName val="PHU XUAN"/>
      <sheetName val="PHU XUAN (2)"/>
      <sheetName val="TRAN-TRUONGXUAN"/>
      <sheetName val="TRAN-TRUONGXUAN (2)"/>
      <sheetName val="QLO28"/>
      <sheetName val="tinhlo10"/>
      <sheetName val="HOA AN (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CTN"/>
      <sheetName val="XXXXXXXX"/>
      <sheetName val="VaoMavaKL"/>
      <sheetName val="VaoSL"/>
      <sheetName val="KQPTVL"/>
      <sheetName val="KQPTVLNgang"/>
      <sheetName val="DMCTDoiDonVi"/>
      <sheetName val="CMa"/>
      <sheetName val="NC"/>
      <sheetName val="MTC"/>
      <sheetName val="ဳ0000000"/>
      <sheetName val="Tra_bang"/>
      <sheetName val="XL_x0014_Poppy"/>
      <sheetName val="NHALCONGdu_x000f_ng"/>
      <sheetName val="Nha_x000e_ cong`#/.g"/>
      <sheetName val="XL4Poppy (2䀁"/>
      <sheetName val="DTCT"/>
      <sheetName val="DGduong"/>
      <sheetName val="PhatsiûÎ"/>
      <sheetName val="TT"/>
      <sheetName val="THM"/>
      <sheetName val="THAT"/>
      <sheetName val="THTN"/>
      <sheetName val="THGC"/>
      <sheetName val="GCTL"/>
      <sheetName val="?0000000"/>
      <sheetName val="dongia (2)"/>
      <sheetName val="LKVL-CK-HT-GD1"/>
      <sheetName val="giathanh1"/>
      <sheetName val="THPDMoi  (2)"/>
      <sheetName val="gtrinh"/>
      <sheetName val="phuluc1"/>
      <sheetName val="TONG HOP VL-NC"/>
      <sheetName val="lam-moi"/>
      <sheetName val="chitiet"/>
      <sheetName val="TONGKE3p "/>
      <sheetName val="TH VL, NC, DDHT Thanhphuoc"/>
      <sheetName val="#REF"/>
      <sheetName val="DONGIA"/>
      <sheetName val="thao-go"/>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GIAVL"/>
      <sheetName val="TT35"/>
      <sheetName val="Chiet tinh dz35"/>
      <sheetName val="FHANCONGduong"/>
      <sheetName val="N`an cong cong"/>
      <sheetName val="Tai khoan"/>
      <sheetName val="CTGS"/>
      <sheetName val="XL4Poppy (2?"/>
      <sheetName val="²_x0000__x0000_t4"/>
      <sheetName val="Nhan cong`#_.g"/>
      <sheetName val="Nha_x000e_ cong`#_.g"/>
      <sheetName val="_0000000"/>
      <sheetName val="XL4Poppy (2_"/>
      <sheetName val="Dieuchinh"/>
      <sheetName val="Bang_tra"/>
      <sheetName val="gvl"/>
      <sheetName val="NHALCOJGduong"/>
      <sheetName val="TPAN-TRUONGXUAN"/>
      <sheetName val="S(eet12"/>
      <sheetName val="HE SO"/>
      <sheetName val="MTO REV.2(ARMOR)"/>
      <sheetName val="Cp&gt;10-Ln&lt;10"/>
      <sheetName val="Ln&lt;20"/>
      <sheetName val="EIRR&gt;1&lt;1"/>
      <sheetName val="EIRR&gt; 2"/>
      <sheetName val="EIRR&lt;2"/>
      <sheetName val="Nhan ckng cong"/>
      <sheetName val="10_x0010_00000"/>
      <sheetName val="XL4Pop0y (2)"/>
      <sheetName val="Nhan cong`_x0003_/.g"/>
      <sheetName val="TSCD"/>
      <sheetName val="tra_vat_lieu"/>
      <sheetName val="NHANCONGduo.g"/>
      <sheetName val="Sh_x0003__x0000_t3"/>
      <sheetName val="Nhan_cong_cong"/>
      <sheetName val="XL4Poppy_(2)"/>
      <sheetName val="Nhan_cong`#/_g"/>
      <sheetName val="PHU_XUAN"/>
      <sheetName val="PHU_XUAN_(2)"/>
      <sheetName val="TRAN-TRUONGXUAN_(2)"/>
      <sheetName val="HOA_AN_(2)"/>
      <sheetName val="XL4Poppy_(2䀁"/>
      <sheetName val="XLPoppy"/>
      <sheetName val="N`an_cong_cong"/>
      <sheetName val="NHALCONGdung"/>
      <sheetName val="Nha_cong`#/_g"/>
      <sheetName val="Coc 32 m(Cho mo)"/>
      <sheetName val="NHALÃONGduong"/>
      <sheetName val="Óheet1"/>
      <sheetName val="CÈTT"/>
      <sheetName val="TRAN-TÒUONGXUAN"/>
      <sheetName val="XXHXXXXX"/>
      <sheetName val="V!oSL"/>
      <sheetName val="ÄMCTDoiDonVi"/>
      <sheetName val="2000_x0010_000"/>
      <sheetName val="²"/>
      <sheetName val="Sh_x0003_"/>
      <sheetName val="Nhan cong`_x0003__.g"/>
      <sheetName val="chiet tinh"/>
      <sheetName val="Shegt6"/>
      <sheetName val="Shget7"/>
      <sheetName val="Sjeet8"/>
      <sheetName val="Sheeu15"/>
      <sheetName val="XXXYXXXX"/>
      <sheetName val="XL4Test5S"/>
      <sheetName val="Nhan_cong`#__g"/>
      <sheetName val="Nha_cong`#__g"/>
      <sheetName val="vlieu"/>
      <sheetName val="CLa"/>
      <sheetName val="²??t4"/>
      <sheetName val="Sh_x0003_?t3"/>
      <sheetName val="Overview"/>
      <sheetName val="tra-vat-lieu"/>
      <sheetName val="²_x0000__x0000_€t4"/>
      <sheetName val="²__t4"/>
      <sheetName val="MTL$-INTER"/>
      <sheetName val="²??€t4"/>
      <sheetName val="SUMMARY"/>
      <sheetName val="Sh_x0003__t3"/>
      <sheetName val="KQPTRLNgang"/>
      <sheetName val="DTCP"/>
      <sheetName val="HL4Poppy"/>
      <sheetName val="TRAN-TRUONG塅䕃⹌塅E(2)"/>
      <sheetName val="Tra KS"/>
      <sheetName val="uniBase"/>
      <sheetName val="vniBase"/>
      <sheetName val="abcBase"/>
      <sheetName val="TRAN-TRUONG????E(2)"/>
      <sheetName val="chu chuong"/>
      <sheetName val="Chart1"/>
      <sheetName val="Chi phi khac 4.3KH-CP"/>
      <sheetName val="DT32"/>
      <sheetName val="Phatsi��"/>
      <sheetName val="�_x0000__x0000_�t4"/>
      <sheetName val="�??�t4"/>
      <sheetName val="�"/>
      <sheetName val="Nhatkychung"/>
      <sheetName val="Nhatkychung - cu"/>
      <sheetName val="XL4Poppy_(2?"/>
      <sheetName val="NEW-PANEL"/>
      <sheetName val="Truot_nen"/>
      <sheetName val="chitimc"/>
      <sheetName val="_x0000__x0010_*_x0000__x0000__x0000_'"/>
      <sheetName val="Sheet!3"/>
      <sheetName val="DAMNEN KHONG HC"/>
      <sheetName val="DAM NEN HC"/>
      <sheetName val="XL4Po`py (2?"/>
      <sheetName val="Luong+may"/>
      <sheetName val="N`an cgng cong"/>
      <sheetName val="²__€t4"/>
      <sheetName val="M_x0014_C"/>
      <sheetName val="Chiet_tinh_dz35"/>
      <sheetName val="TRAN-TRUONG____E(2)"/>
      <sheetName val="THPD ±µ_x0008_&quot;_x0000__x0000__x0000_"/>
      <sheetName val="THPD ±µ_x0008_&quot;???"/>
      <sheetName val="nhan cong"/>
      <sheetName val="T_NG HOP VL-NC TT"/>
      <sheetName val="NHALCO_x000e_Gduong"/>
      <sheetName val="FA-LISTING"/>
      <sheetName val="tuong"/>
      <sheetName val="QMCT"/>
      <sheetName val="XXX೼_x0000_XXX"/>
      <sheetName val="@SO"/>
      <sheetName val="XN'4"/>
      <sheetName val="Input"/>
      <sheetName val="cvc"/>
      <sheetName val="Phatsi??"/>
      <sheetName val="�__�t4"/>
      <sheetName val="_x0000__x0000__x0000__x0000__x0000__x0000__x0000__x0000_ (2)"/>
      <sheetName val="_x0000__x0000__x0000__x0000__x0000__x0000__x0000__x0000_ (2?"/>
      <sheetName val="????????"/>
      <sheetName val="???????? (2)"/>
      <sheetName val="???????? (2?"/>
      <sheetName val="JD"/>
      <sheetName val="BXLDL"/>
      <sheetName val="THPD ±µ_x0008_&quot;___"/>
      <sheetName val="TTDN"/>
      <sheetName val="XL4Poppy_(2_"/>
      <sheetName val="2      0"/>
      <sheetName val="XL4Po`py (2䀁"/>
      <sheetName val="?_x0010_*???'"/>
      <sheetName val="CPTNo"/>
      <sheetName val="Quan Ly Ban Ve TKTC"/>
      <sheetName val="CODE"/>
      <sheetName val="XL4Po`py (2_"/>
      <sheetName val="KKKKKKKK"/>
      <sheetName val="CHT_x0014_"/>
      <sheetName val="luong06"/>
      <sheetName val="XXX೼"/>
      <sheetName val="Phatsi__"/>
      <sheetName val="KKKKKKKK (2)"/>
      <sheetName val="KKKKKKKK (2?"/>
      <sheetName val="XL_x005f_x0014_Poppy"/>
      <sheetName val="NHALCONGdu_x005f_x000f_ng"/>
      <sheetName val="Nha_x005f_x000e_ cong`#_.g"/>
      <sheetName val="Parem"/>
      <sheetName val="S`eet13"/>
      <sheetName val="Pricing Notes"/>
      <sheetName val="MTO REV.0"/>
      <sheetName val="KKKKKKKK (2_"/>
      <sheetName val="_x0000__x0000__x0000__x0000__x0000__x0000__x0000__x0000_ (2_"/>
      <sheetName val="_x0000__x0000__x0000__x0000__x0000__x0000__x0000__x0000__(2)"/>
      <sheetName val="O-B"/>
      <sheetName val="S-B"/>
      <sheetName val="V-B"/>
      <sheetName val="²_x005f_x0000__x005f_x0000_t4"/>
      <sheetName val="bang tien luong"/>
      <sheetName val="________BLDG"/>
      <sheetName val="10_x005f_x0010_00000"/>
      <sheetName val="Nhan cong`_x005f_x0003__.g"/>
      <sheetName val="Sh_x005f_x0003__x005f_x0000_t3"/>
      <sheetName val="Sh_x005f_x0003__t3"/>
      <sheetName val="Sh_x005f_x0003_"/>
      <sheetName val="2000_x005f_x0010_000"/>
      <sheetName val="²_x005f_x0000__x005f_x0000_€t4"/>
      <sheetName val="M_x005f_x0014_C"/>
      <sheetName val="�_x005f_x0000__x005f_x0000_�t4"/>
      <sheetName val="Nha_x005f_x000e_ cong`#/.g"/>
      <sheetName val="Nhan cong`_x005f_x0003_/.g"/>
      <sheetName val="Sh_x005f_x0003_?t3"/>
      <sheetName val="PCDH-KMV"/>
      <sheetName val="T.Tinh"/>
      <sheetName val="XXX೼?XXX"/>
      <sheetName val="????t4"/>
      <sheetName val="_x0004__x0000_"/>
      <sheetName val="________"/>
      <sheetName val="________ (2)"/>
      <sheetName val="________ (2_"/>
      <sheetName val="XL_x005f_x005f_x005f_x0014_Poppy"/>
      <sheetName val="NHALCONGdu_x005f_x005f_x005f_x000f_ng"/>
      <sheetName val="Nha_x005f_x005f_x005f_x000e_ cong`#_.g"/>
      <sheetName val="10_x005f_x005f_x005f_x0010_00000"/>
      <sheetName val="Nhan cong`_x005f_x005f_x005f_x0003__.g"/>
      <sheetName val="²_x005f_x005f_x005f_x0000__x005f_x005f_x005f_x0000_t4"/>
      <sheetName val="Sh_x005f_x005f_x005f_x0003__x005f_x005f_x005f_x0000_t3"/>
      <sheetName val="Sh_x005f_x005f_x005f_x0003__t3"/>
      <sheetName val="Sh_x005f_x005f_x005f_x0003_"/>
      <sheetName val="2000_x005f_x005f_x005f_x0010_000"/>
      <sheetName val="²_x005f_x005f_x005f_x0000__x005f_x005f_x005f_x0000_€t4"/>
      <sheetName val="M_x005f_x005f_x005f_x0014_C"/>
      <sheetName val="�_x005f_x005f_x005f_x0000__x005f_x005f_x005f_x0000_�t4"/>
      <sheetName val="XL_x005f_x005f_x005f_x005f_x005f_x005f_x005f_x0014_Popp"/>
      <sheetName val="NHALCONGdu_x005f_x005f_x005f_x005f_x005f_x005f_x0"/>
      <sheetName val="Nha_x005f_x005f_x005f_x005f_x005f_x005f_x005f_x000e_ co"/>
      <sheetName val="10_x005f_x005f_x005f_x005f_x005f_x005f_x005f_x0010_0000"/>
      <sheetName val="Nhan cong`_x005f_x005f_x005f_x005f_x005f_x005f_x0"/>
      <sheetName val="²_x005f_x005f_x005f_x005f_x005f_x005f_x005f_x0000__x005"/>
      <sheetName val="Sh_x005f_x005f_x005f_x005f_x005f_x005f_x005f_x0003__x00"/>
      <sheetName val="Sh_x005f_x005f_x005f_x005f_x005f_x005f_x005f_x0003__t3"/>
      <sheetName val="Sh_x005f_x005f_x005f_x005f_x005f_x005f_x005f_x0003_"/>
      <sheetName val="2000_x005f_x005f_x005f_x005f_x005f_x005f_x005f_x0010_00"/>
      <sheetName val="M_x005f_x005f_x005f_x005f_x005f_x005f_x005f_x0014_C"/>
      <sheetName val="�_x005f_x005f_x005f_x005f_x005f_x005f_x005f_x0000__x005"/>
      <sheetName val="DOJGIA"/>
      <sheetName val="?"/>
      <sheetName val="__x0010______"/>
      <sheetName val="____t4"/>
      <sheetName val="_"/>
      <sheetName val="Cp_10_Ln_10"/>
      <sheetName val="Ln_20"/>
      <sheetName val="EIRR_1_1"/>
      <sheetName val="EIRR_ 2"/>
      <sheetName val="EIRR_2"/>
      <sheetName val="GTTBA"/>
      <sheetName val="???????? (2_"/>
      <sheetName val="????????_(2)"/>
      <sheetName val="Shemt10"/>
      <sheetName val="Tri_bang"/>
      <sheetName val="CT_x0002__x0000_"/>
      <sheetName val="XXX೼_XXX"/>
      <sheetName val="_x0000__x0000__x0000__x0000__x0000__x0000__x0000__x0000__(2?"/>
      <sheetName val="X2.xls_x0002__x0000__x0000_ND_x0002_"/>
      <sheetName val="TD"/>
      <sheetName val="_________(2)"/>
      <sheetName val="X2.xls_x0002_"/>
      <sheetName val="[DT32.xls][DT32.xls]Nhan cong`#"/>
      <sheetName val="[DT32.xls][DT32.xls]Nha_x000e_ cong`#"/>
      <sheetName val="[DT32.xls][DT32.xls]Nhan cong`_x0003_"/>
      <sheetName val="[DT32.xls][DT32.xls]Nhan_cong`#"/>
      <sheetName val="[DT32.xls][DT32.xls][DT32.xls]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refreshError="1"/>
      <sheetData sheetId="227" refreshError="1"/>
      <sheetData sheetId="228" refreshError="1"/>
      <sheetData sheetId="229"/>
      <sheetData sheetId="230" refreshError="1"/>
      <sheetData sheetId="231" refreshError="1"/>
      <sheetData sheetId="232" refreshError="1"/>
      <sheetData sheetId="233" refreshError="1"/>
      <sheetData sheetId="234"/>
      <sheetData sheetId="235" refreshError="1"/>
      <sheetData sheetId="236" refreshError="1"/>
      <sheetData sheetId="237" refreshError="1"/>
      <sheetData sheetId="238" refreshError="1"/>
      <sheetData sheetId="239" refreshError="1"/>
      <sheetData sheetId="240" refreshError="1"/>
      <sheetData sheetId="241"/>
      <sheetData sheetId="242" refreshError="1"/>
      <sheetData sheetId="243" refreshError="1"/>
      <sheetData sheetId="244" refreshError="1"/>
      <sheetData sheetId="245" refreshError="1"/>
      <sheetData sheetId="246"/>
      <sheetData sheetId="247" refreshError="1"/>
      <sheetData sheetId="248" refreshError="1"/>
      <sheetData sheetId="249" refreshError="1"/>
      <sheetData sheetId="250" refreshError="1"/>
      <sheetData sheetId="251" refreshError="1"/>
      <sheetData sheetId="252" refreshError="1"/>
      <sheetData sheetId="253"/>
      <sheetData sheetId="254" refreshError="1"/>
      <sheetData sheetId="255" refreshError="1"/>
      <sheetData sheetId="256" refreshError="1"/>
      <sheetData sheetId="257" refreshError="1"/>
      <sheetData sheetId="258"/>
      <sheetData sheetId="259" refreshError="1"/>
      <sheetData sheetId="260" refreshError="1"/>
      <sheetData sheetId="261" refreshError="1"/>
      <sheetData sheetId="262" refreshError="1"/>
      <sheetData sheetId="263" refreshError="1"/>
      <sheetData sheetId="264"/>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Set>
  </externalBook>
</externalLink>
</file>

<file path=xl/externalLinks/externalLink3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gia"/>
      <sheetName val="Gia vat tu"/>
    </sheetNames>
    <sheetDataSet>
      <sheetData sheetId="0" refreshError="1"/>
      <sheetData sheetId="1" refreshError="1"/>
    </sheetDataSet>
  </externalBook>
</externalLink>
</file>

<file path=xl/externalLinks/externalLink3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atb+ng¨n lé"/>
      <sheetName val="L¾p ®Æt TB+ng¨n lé"/>
      <sheetName val="TNghiªm TB +ng¨ lé"/>
      <sheetName val="TB-VL-TTin"/>
      <sheetName val="L¾p ®Æt TB-VL-TTin"/>
      <sheetName val="TNghiªm TT"/>
      <sheetName val="VËt liÖu"/>
      <sheetName val="Lap ®at ®iÖn"/>
      <sheetName val="TNghiÖm VL"/>
      <sheetName val="tt-xd"/>
      <sheetName val="tt-ng¨n lé"/>
      <sheetName val="th ng¨n lé"/>
      <sheetName val="mong ng¨n lé"/>
      <sheetName val="mong"/>
      <sheetName val="tt-35"/>
      <sheetName val="th-tt-35"/>
      <sheetName val="ttcap22"/>
      <sheetName val="cap22"/>
      <sheetName val="KSTK"/>
      <sheetName val="KS(TKKT)"/>
      <sheetName val="KS(BCKT)"/>
      <sheetName val="TH-TB"/>
      <sheetName val="TH-DK"/>
      <sheetName val="th-xd "/>
      <sheetName val="tien luong"/>
      <sheetName val="dt-xd"/>
      <sheetName val="PACS"/>
      <sheetName val="PACS (2)"/>
      <sheetName val="PACS (3)"/>
      <sheetName val="PACS (4)"/>
      <sheetName val="th-110"/>
      <sheetName val="Sheet1"/>
      <sheetName val="Sheet2"/>
      <sheetName val="TNHC"/>
      <sheetName val="XL4Poppy"/>
      <sheetName val="dongi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TDT-Thietbi.xls"/>
      <sheetName val="TH-XLap"/>
      <sheetName val="Thbi"/>
      <sheetName val="THKP-TL_Ngoaitroi"/>
      <sheetName val="TL_Ngoaitroi"/>
      <sheetName val="THKP-TL_XL"/>
      <sheetName val="TL_XL"/>
      <sheetName val="THKP-17a"/>
      <sheetName val="17a"/>
      <sheetName val="THKP-TL_LapTbi"/>
      <sheetName val="Vtu"/>
      <sheetName val="TL-lap dat"/>
      <sheetName val="THKP-TL_TN"/>
      <sheetName val="TL-TN"/>
      <sheetName val="VT-TL_Ngoaitroi"/>
      <sheetName val="VT-17a"/>
      <sheetName val="VT-TL_XL"/>
      <sheetName val="XL4Poppy"/>
      <sheetName val="XL4Poppy (2)"/>
      <sheetName val="XL4Poppy (3)"/>
      <sheetName val="XL4Poppy (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heetName val="G.Cat"/>
      <sheetName val="So"/>
      <sheetName val="GDI"/>
      <sheetName val="GDII"/>
      <sheetName val="GDIII"/>
      <sheetName val="GDIV"/>
      <sheetName val="XL4Poppy"/>
      <sheetName val="PNT-QUOT-#3"/>
      <sheetName val="COAT&amp;WRAP-QIOT-#3"/>
      <sheetName val="SUMMARY"/>
      <sheetName val="TTDZ 679"/>
      <sheetName val="CTGT"/>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Set>
  </externalBook>
</externalLink>
</file>

<file path=xl/externalLinks/externalLink3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dg"/>
      <sheetName val="TH"/>
      <sheetName val="THTB"/>
      <sheetName val="KSTK"/>
      <sheetName val="KS-Nthu"/>
      <sheetName val="CPVC"/>
      <sheetName val="GPMB"/>
      <sheetName val="DBGT"/>
      <sheetName val="TH2"/>
      <sheetName val="HM2"/>
      <sheetName val="DTCT2"/>
      <sheetName val="KSTK2"/>
      <sheetName val="VCTB"/>
      <sheetName val="Tbang1"/>
      <sheetName val="trabang2"/>
      <sheetName val="So"/>
      <sheetName val="tong hop"/>
      <sheetName val="km108"/>
      <sheetName val="km109"/>
      <sheetName val="km115"/>
      <sheetName val="km110"/>
      <sheetName val="km116"/>
      <sheetName val="km117"/>
      <sheetName val="km118"/>
      <sheetName val="Sheet3"/>
      <sheetName val="00000000"/>
      <sheetName val="XL4Test5"/>
      <sheetName val="T3"/>
      <sheetName val="T4"/>
      <sheetName val="BC"/>
      <sheetName val="THX7"/>
      <sheetName val="T9"/>
      <sheetName val="T10"/>
      <sheetName val="T12"/>
      <sheetName val="T2"/>
      <sheetName val="T33"/>
      <sheetName val="BC thi dua 2"/>
      <sheetName val="HOC BONG 2"/>
      <sheetName val="HOC BONG"/>
      <sheetName val="Sheet1"/>
      <sheetName val="BC thi dua"/>
      <sheetName val="chiettinh"/>
      <sheetName val="Tra_bang"/>
      <sheetName val="Section"/>
      <sheetName val="Tongke"/>
      <sheetName val="GVL-NC-M"/>
      <sheetName val="T1"/>
      <sheetName val="T5"/>
      <sheetName val="T6"/>
      <sheetName val="T7"/>
      <sheetName val="T8"/>
      <sheetName val="T11"/>
      <sheetName val="111"/>
      <sheetName val="112"/>
      <sheetName val="NK"/>
      <sheetName val="XK"/>
      <sheetName val="144"/>
      <sheetName val="CTG.SO"/>
      <sheetName val="331"/>
      <sheetName val="KHTSCD"/>
      <sheetName val="SP.Sinh"/>
      <sheetName val="VH C.Viet"/>
      <sheetName val="Xa thanh"/>
      <sheetName val="Sheet4"/>
      <sheetName val="WTB"/>
      <sheetName val="TB 2001"/>
      <sheetName val="KP-XL"/>
      <sheetName val="_x0000_"/>
      <sheetName val="MTL$-INTER"/>
      <sheetName val="Tai khoan"/>
      <sheetName val="Thuc thanh"/>
      <sheetName val="TT04"/>
      <sheetName val="Chi tiet"/>
      <sheetName val="DDCT2"/>
      <sheetName val="KcTK2"/>
      <sheetName val="km1 9"/>
      <sheetName val="km1!5"/>
      <sheetName val="XL4Test%"/>
      <sheetName val="?"/>
      <sheetName val="May"/>
      <sheetName val="_"/>
      <sheetName val="WTB02"/>
      <sheetName val="DBET"/>
      <sheetName val="gvl"/>
      <sheetName val="XL4Poppy"/>
      <sheetName val="BANGTRA"/>
      <sheetName val="NC"/>
      <sheetName val="3.1.1"/>
      <sheetName val="3.1.4"/>
      <sheetName val="2.5.1"/>
      <sheetName val="4.1.1"/>
      <sheetName val="4.3.2"/>
      <sheetName val="2.3.3"/>
      <sheetName val="5.3.1"/>
      <sheetName val="2.4.3"/>
      <sheetName val="Gia vat tu"/>
      <sheetName val="DGduong"/>
      <sheetName val="dtct cong"/>
      <sheetName val="BUGIA_VT"/>
      <sheetName val="Dung"/>
      <sheetName val="dongia"/>
      <sheetName val="tong_hop"/>
      <sheetName val="TB_2001"/>
      <sheetName val="TH-XL"/>
      <sheetName val="DG1"/>
      <sheetName val="chhettinh"/>
      <sheetName val="_x0014_huc thanh"/>
      <sheetName val="HS"/>
      <sheetName val="Vua"/>
      <sheetName val="SUMMARY"/>
      <sheetName val="LEGEND"/>
      <sheetName val="GiaVL"/>
      <sheetName val="_x005f_x0000_"/>
      <sheetName val="_x005f_x005f_x005f_x0000_"/>
      <sheetName val="_x005f_x005f_x005f_x005f_x005f_x005f_x005f_x0000_"/>
      <sheetName val="Vat lieu"/>
    </sheetNames>
    <sheetDataSet>
      <sheetData sheetId="0" refreshError="1"/>
      <sheetData sheetId="1" refreshError="1"/>
      <sheetData sheetId="2" refreshError="1"/>
      <sheetData sheetId="3" refreshError="1">
        <row r="10">
          <cell r="D10" t="str">
            <v>S¶n xuÊt  BTN</v>
          </cell>
        </row>
        <row r="11">
          <cell r="D11" t="str">
            <v>VC BTN tõ TT Km7(Qlé9) 
®Õn Ctr×nh L=38km</v>
          </cell>
        </row>
        <row r="12">
          <cell r="D12" t="str">
            <v>BTN trung dµy 7cm</v>
          </cell>
        </row>
        <row r="13">
          <cell r="D13" t="str">
            <v>T­ãi nhùa dÝnh b¸m TC 1,5kg/m2</v>
          </cell>
        </row>
        <row r="14">
          <cell r="D14" t="str">
            <v xml:space="preserve">BT mÆt cÇu M300 ®¸ 1x2 </v>
          </cell>
        </row>
        <row r="15">
          <cell r="D15" t="str">
            <v xml:space="preserve">BT gê lan can M250 </v>
          </cell>
        </row>
        <row r="16">
          <cell r="D16" t="str">
            <v>G/c«ng CT mÆt cÇu F=8mm</v>
          </cell>
        </row>
        <row r="17">
          <cell r="D17" t="str">
            <v>G/c«ng CT gê F=14mm</v>
          </cell>
        </row>
        <row r="18">
          <cell r="D18" t="str">
            <v>G/c«ng CT mÆt cÇu + gê F=10mm</v>
          </cell>
        </row>
        <row r="19">
          <cell r="D19" t="str">
            <v>S¬n ph©n tuyÕn</v>
          </cell>
        </row>
        <row r="20">
          <cell r="D20" t="str">
            <v>QuÐt v«i gê ch¾n</v>
          </cell>
        </row>
        <row r="21">
          <cell r="D21" t="str">
            <v>QuÐt nhùa bitum vµ d¸n bao t¶i</v>
          </cell>
        </row>
        <row r="22">
          <cell r="D22" t="str">
            <v>V¸n khu«n gê lan can</v>
          </cell>
        </row>
        <row r="24">
          <cell r="D24" t="str">
            <v>2.DÇm DUL</v>
          </cell>
        </row>
        <row r="25">
          <cell r="D25" t="str">
            <v xml:space="preserve">DÇm DUL M400 </v>
          </cell>
        </row>
        <row r="26">
          <cell r="D26" t="str">
            <v>V¸n khu«n thÐp ®óc dÇm DUL</v>
          </cell>
        </row>
        <row r="27">
          <cell r="D27" t="str">
            <v xml:space="preserve">BT mèi nèi  M400 </v>
          </cell>
        </row>
        <row r="28">
          <cell r="D28" t="str">
            <v>G/c«ng CT dÇm F=6mm</v>
          </cell>
        </row>
        <row r="29">
          <cell r="D29" t="str">
            <v>G/c«ng CT dÇm F=8mm</v>
          </cell>
        </row>
        <row r="30">
          <cell r="D30" t="str">
            <v>G/c«ng CT dÇm F=10mm</v>
          </cell>
        </row>
        <row r="31">
          <cell r="D31" t="str">
            <v>G/c«ng CT dÇm F=12mm</v>
          </cell>
        </row>
        <row r="32">
          <cell r="D32" t="str">
            <v>G/c«ng CT dÇm F=14mm</v>
          </cell>
        </row>
        <row r="33">
          <cell r="D33" t="str">
            <v>G/c«ng CT dÇm F=16mm</v>
          </cell>
        </row>
        <row r="34">
          <cell r="D34" t="str">
            <v>G/c«ng CT dÇm F=18mm</v>
          </cell>
        </row>
        <row r="35">
          <cell r="D35" t="str">
            <v>G/c«ng CT dÇm F=20mm</v>
          </cell>
        </row>
        <row r="36">
          <cell r="D36" t="str">
            <v>G/c«ng CT dÇm F=25mm</v>
          </cell>
        </row>
        <row r="37">
          <cell r="D37" t="str">
            <v>L¾p ®Æt èng thÐp luån c¸p DUL</v>
          </cell>
        </row>
        <row r="38">
          <cell r="D38" t="str">
            <v>B¬m v÷a XM trong èng luån c¸p</v>
          </cell>
        </row>
        <row r="39">
          <cell r="D39" t="str">
            <v xml:space="preserve">L¾p ®Æt neo OVM </v>
          </cell>
        </row>
        <row r="40">
          <cell r="D40" t="str">
            <v>C¸p thÐp dÇm DUL kÐo sau 7tao F12,7</v>
          </cell>
        </row>
        <row r="41">
          <cell r="D41" t="str">
            <v>Gèi cao su</v>
          </cell>
        </row>
        <row r="42">
          <cell r="D42" t="str">
            <v>L¾p ®Æt thÐp b¶n</v>
          </cell>
        </row>
        <row r="44">
          <cell r="D44" t="str">
            <v xml:space="preserve">3.Lan can tay vÞn </v>
          </cell>
        </row>
        <row r="45">
          <cell r="D45" t="str">
            <v>SX lan can tay vÞn</v>
          </cell>
        </row>
        <row r="46">
          <cell r="D46" t="str">
            <v>ThÐp èng F=90mm dµy 4mm</v>
          </cell>
        </row>
        <row r="47">
          <cell r="D47" t="str">
            <v>L¾p dùng lan can tay vÞn</v>
          </cell>
        </row>
        <row r="48">
          <cell r="D48" t="str">
            <v>Ch¶i rØ</v>
          </cell>
        </row>
        <row r="49">
          <cell r="D49" t="str">
            <v>S¬n phñ.</v>
          </cell>
        </row>
        <row r="50">
          <cell r="D50" t="str">
            <v>S¬n chèng rØ</v>
          </cell>
        </row>
        <row r="52">
          <cell r="D52" t="str">
            <v>4.Khe co d·n, èng tho¸t n­íc</v>
          </cell>
        </row>
        <row r="53">
          <cell r="D53" t="str">
            <v>Gia c«ng vµ L§ thÐp d=12mm</v>
          </cell>
        </row>
        <row r="54">
          <cell r="D54" t="str">
            <v>Khe co d·n cao su</v>
          </cell>
        </row>
        <row r="55">
          <cell r="D55" t="str">
            <v>BT M400 gê khe co d·n</v>
          </cell>
        </row>
        <row r="56">
          <cell r="D56" t="str">
            <v>èng tho¸t n­íc F=150 , L=1m</v>
          </cell>
        </row>
        <row r="57">
          <cell r="D57" t="str">
            <v>Bul«ng M20.</v>
          </cell>
        </row>
        <row r="58">
          <cell r="D58" t="str">
            <v>QuÐt Sikadur 732 (TC 0.5l/m2 x 47.5m2)</v>
          </cell>
        </row>
        <row r="59">
          <cell r="D59" t="str">
            <v>L¾p ®Æt thÐp b¶n</v>
          </cell>
        </row>
        <row r="60">
          <cell r="D60" t="str">
            <v>L§ thÐp h×nh</v>
          </cell>
        </row>
        <row r="62">
          <cell r="D62" t="str">
            <v>5.B¶n dÉn ®Çu cÇu vµ dÇm ®ì b¶n</v>
          </cell>
        </row>
        <row r="63">
          <cell r="D63" t="str">
            <v>BT b¶n dÉn vµ dÇm ®ì b¶n M250</v>
          </cell>
        </row>
        <row r="64">
          <cell r="D64" t="str">
            <v>V¸n khu«n b¶n dÉn vµ dÇm ®ì b¶n</v>
          </cell>
        </row>
        <row r="65">
          <cell r="D65" t="str">
            <v>Cèt thÐp b¶n dÉn vµ dÇm ®ì b¶n d=8mm</v>
          </cell>
        </row>
        <row r="66">
          <cell r="D66" t="str">
            <v>Cèt thÐp b¶n dÉn vµ dÇm ®ì b¶n d=10mm</v>
          </cell>
        </row>
        <row r="67">
          <cell r="D67" t="str">
            <v>Cèt thÐp b¶n dÉn vµ dÇm ®ì b¶n d=12mm</v>
          </cell>
        </row>
        <row r="68">
          <cell r="D68" t="str">
            <v>Cèt thÐp b¶n dÉn vµ dÇm ®ì b¶n d=14mm</v>
          </cell>
        </row>
        <row r="69">
          <cell r="D69" t="str">
            <v>Cèt thÐp b¶n dÉn vµ dÇm ®ì b¶n d=16mm</v>
          </cell>
        </row>
        <row r="70">
          <cell r="D70" t="str">
            <v xml:space="preserve">D¨m s¹n ®Öm </v>
          </cell>
        </row>
        <row r="71">
          <cell r="D71" t="str">
            <v>BT lãt mãng M100</v>
          </cell>
        </row>
        <row r="72">
          <cell r="D72" t="str">
            <v>L¾p ®Æt b¶n dÉn</v>
          </cell>
        </row>
        <row r="74">
          <cell r="D74" t="str">
            <v>6.T­êng hé lan mÒm (2x143)m</v>
          </cell>
        </row>
        <row r="75">
          <cell r="D75" t="str">
            <v>T­êng hé lan mÒm</v>
          </cell>
        </row>
        <row r="76">
          <cell r="D76" t="str">
            <v xml:space="preserve">TÊm sãng gi÷a L=4,14m s¬n ph¶n quang </v>
          </cell>
        </row>
        <row r="77">
          <cell r="D77" t="str">
            <v>TÊm sãng ®Çu L=0,7m s¬n ph¶n quang</v>
          </cell>
        </row>
        <row r="78">
          <cell r="D78" t="str">
            <v>Cét thÐp</v>
          </cell>
        </row>
        <row r="79">
          <cell r="D79" t="str">
            <v>Hép ®Öm</v>
          </cell>
        </row>
        <row r="80">
          <cell r="D80" t="str">
            <v>M¾t ph¶n quang</v>
          </cell>
        </row>
        <row r="81">
          <cell r="D81" t="str">
            <v>Bul«ng F=20</v>
          </cell>
        </row>
        <row r="82">
          <cell r="D82" t="str">
            <v>Bul«ng F=16</v>
          </cell>
        </row>
        <row r="83">
          <cell r="D83" t="str">
            <v xml:space="preserve">D¨m s¹n ®Öm </v>
          </cell>
        </row>
        <row r="84">
          <cell r="D84" t="str">
            <v>BT mãng M150 ®¸ 4x6</v>
          </cell>
        </row>
        <row r="85">
          <cell r="D85" t="str">
            <v>V¸n khu«n mãng</v>
          </cell>
        </row>
        <row r="86">
          <cell r="D86" t="str">
            <v>§µo ®Êt mãng hé lan</v>
          </cell>
        </row>
        <row r="87">
          <cell r="D87" t="str">
            <v>§¾p ®Êt mãng ®Êt cÊp 3</v>
          </cell>
        </row>
        <row r="88">
          <cell r="D88" t="str">
            <v>Ch«n cét hé lan</v>
          </cell>
        </row>
        <row r="89">
          <cell r="D89" t="str">
            <v>L¾p dùng t­êng hé lan ( thanh gi÷a )</v>
          </cell>
        </row>
        <row r="90">
          <cell r="D90" t="str">
            <v>Bèc hµng lªn xuèng + vc tõ §N ®Õn CT L=219Km</v>
          </cell>
        </row>
        <row r="92">
          <cell r="D92" t="str">
            <v>7.§­êng hai ®Çu cÇu (tÝnh cho 20m)</v>
          </cell>
        </row>
        <row r="93">
          <cell r="D93" t="str">
            <v>§µo ®Êt ®Ó ®¾p + vËn chuyÓn L=3.5Km</v>
          </cell>
        </row>
        <row r="94">
          <cell r="D94" t="str">
            <v>§¾p nÒn ®­êng K95 ®Êt cÊp 3</v>
          </cell>
        </row>
        <row r="95">
          <cell r="D95" t="str">
            <v>§¾p nÒn ®­êng K98 ®Êt cÊp 3</v>
          </cell>
        </row>
        <row r="96">
          <cell r="D96" t="str">
            <v>§µo nÒn ®­êng ®Êt cÊp 3 (M95%, NC5%)</v>
          </cell>
        </row>
        <row r="97">
          <cell r="D97" t="str">
            <v xml:space="preserve">CÊp phèi ®¸ d¨m </v>
          </cell>
        </row>
        <row r="98">
          <cell r="D98" t="str">
            <v>T­ãi nhùa dÝnh b¸m TC 1,5kg/m2</v>
          </cell>
        </row>
        <row r="99">
          <cell r="D99" t="str">
            <v>BTN trung dµy 7cm</v>
          </cell>
        </row>
        <row r="100">
          <cell r="D100" t="str">
            <v>S¶n xuÊt  BTN</v>
          </cell>
        </row>
        <row r="101">
          <cell r="D101" t="str">
            <v>VC BTN tõ TT Km7(Qlé9) 
®Õn Ctr×nh L=38km</v>
          </cell>
        </row>
        <row r="103">
          <cell r="D103" t="str">
            <v>8.Cèng hép</v>
          </cell>
        </row>
        <row r="104">
          <cell r="D104" t="str">
            <v>BT t­êng c¸nh + t­êng ®Çu M200</v>
          </cell>
        </row>
        <row r="105">
          <cell r="D105" t="str">
            <v>BT cèng hép M300 ®¸ 1x2</v>
          </cell>
        </row>
        <row r="106">
          <cell r="D106" t="str">
            <v>QuÐt nhùa bitum vµ d¸n bao t¶i</v>
          </cell>
        </row>
        <row r="107">
          <cell r="D107" t="str">
            <v>QuÐt nhùa bitum ngoµi th©n cèng</v>
          </cell>
        </row>
        <row r="108">
          <cell r="D108" t="str">
            <v>V÷a XM M100 mèi nèi b¶n dÉn</v>
          </cell>
        </row>
        <row r="109">
          <cell r="D109" t="str">
            <v xml:space="preserve">D¨m s¹n ®Öm </v>
          </cell>
        </row>
        <row r="110">
          <cell r="D110" t="str">
            <v>V¸n khu«n ®æ BT cèng t¹i chç</v>
          </cell>
        </row>
        <row r="111">
          <cell r="D111" t="str">
            <v>Cèt thÐp cèng h×nh hép d=14mm</v>
          </cell>
        </row>
        <row r="112">
          <cell r="D112" t="str">
            <v>Cèt thÐp cèng h×nh hép d=16mm</v>
          </cell>
        </row>
        <row r="113">
          <cell r="D113" t="str">
            <v>Cèt thÐp cèng h×nh hép d=20mm</v>
          </cell>
        </row>
        <row r="114">
          <cell r="D114" t="str">
            <v>§¾p cÊp phèi sái s¹n gia cè mÆt ®­êng</v>
          </cell>
        </row>
        <row r="115">
          <cell r="D115" t="str">
            <v>Gia c«ng, l¾p r¾p gç thi 
c«ng cèng hép</v>
          </cell>
        </row>
        <row r="116">
          <cell r="D116" t="str">
            <v>LD vµ th¸o dì hÖ khung dµn gi¸o</v>
          </cell>
        </row>
        <row r="117">
          <cell r="D117" t="str">
            <v>§µo ®Êt cÊp 3</v>
          </cell>
        </row>
        <row r="118">
          <cell r="D118" t="str">
            <v>§¾p ®Êt cÊp 3</v>
          </cell>
        </row>
        <row r="120">
          <cell r="D120" t="str">
            <v>9.BÖ ®óc dÇm + BÖ chøa + B·i ®óc dÇm</v>
          </cell>
        </row>
        <row r="121">
          <cell r="D121" t="str">
            <v>Bªt«ng bÖ ®óc M250</v>
          </cell>
        </row>
        <row r="122">
          <cell r="D122" t="str">
            <v>Bªt«ng bÖ ®óc M200</v>
          </cell>
        </row>
        <row r="123">
          <cell r="D123" t="str">
            <v>V¸n khu«n ®æ BT bÖ ®óc dÇm</v>
          </cell>
        </row>
        <row r="124">
          <cell r="D124" t="str">
            <v>G/c«ng CT bÖ ®óc + bÖ chøa F=10mm</v>
          </cell>
        </row>
        <row r="125">
          <cell r="D125" t="str">
            <v>G/c«ng CT bÖ ®óc F=8mm</v>
          </cell>
        </row>
        <row r="126">
          <cell r="D126" t="str">
            <v>§µo ®Êt cÊp 3</v>
          </cell>
        </row>
        <row r="127">
          <cell r="D127" t="str">
            <v>L¸ng v÷a xim¨ng d=5cm M75</v>
          </cell>
        </row>
        <row r="128">
          <cell r="D128" t="str">
            <v>CÈu dÇm vµo vÞ trÝ lao</v>
          </cell>
        </row>
        <row r="129">
          <cell r="D129" t="str">
            <v>LËp ®­êng tr­ît ®Ó di chuyÓn dÇm</v>
          </cell>
        </row>
        <row r="130">
          <cell r="D130" t="str">
            <v>D/C dÇm cÇu tõ bÖ ®óc ®Õn bÖ chøa</v>
          </cell>
        </row>
        <row r="131">
          <cell r="D131" t="str">
            <v>CÈu dÇm tõ ®­êng tr­ît xuèng s¾p xÕp lªn bÖ chøa</v>
          </cell>
        </row>
        <row r="132">
          <cell r="D132" t="str">
            <v>N©ng h¹ dÇm cÇu L=33m</v>
          </cell>
        </row>
        <row r="133">
          <cell r="D133" t="str">
            <v>Th¸o dì ®­êng tr­ît 
 (tÝnh 80%c«ng l¾p)</v>
          </cell>
        </row>
        <row r="134">
          <cell r="D134" t="str">
            <v>Bul«ng M20.</v>
          </cell>
        </row>
        <row r="135">
          <cell r="D135" t="str">
            <v>§¸ héc xÕp chèng lón</v>
          </cell>
        </row>
        <row r="136">
          <cell r="D136" t="str">
            <v>ThÐp b¶n</v>
          </cell>
        </row>
        <row r="137">
          <cell r="D137" t="str">
            <v>Khèi kª thÐp</v>
          </cell>
        </row>
        <row r="138">
          <cell r="D138" t="str">
            <v>R¶i tµ vÑt gç</v>
          </cell>
        </row>
        <row r="139">
          <cell r="D139" t="str">
            <v>èng nhùa d=60</v>
          </cell>
        </row>
        <row r="140">
          <cell r="D140" t="str">
            <v xml:space="preserve">D¨m s¹n ®Öm </v>
          </cell>
        </row>
        <row r="141">
          <cell r="D141" t="str">
            <v>§¾p ®Êt cÊp 3</v>
          </cell>
        </row>
        <row r="142">
          <cell r="D142" t="str">
            <v>San ®Çm mÆt b»ng</v>
          </cell>
        </row>
        <row r="144">
          <cell r="D144" t="str">
            <v>10.Thi c«ng lao kÐo dÇm DUL</v>
          </cell>
        </row>
        <row r="145">
          <cell r="D145" t="str">
            <v>CÈu dÇm ra khái bÖ chøa</v>
          </cell>
        </row>
        <row r="146">
          <cell r="D146" t="str">
            <v>LËp ®­êng tr­ît ®Ó di chuyÓn dÇm</v>
          </cell>
        </row>
        <row r="147">
          <cell r="D147" t="str">
            <v>Tõ bÖ chøa ®Õn ch©n cÇu</v>
          </cell>
        </row>
        <row r="148">
          <cell r="D148" t="str">
            <v>D/ch dÇm cÇu L=33m vµo vÞ trÝ</v>
          </cell>
        </row>
        <row r="149">
          <cell r="D149" t="str">
            <v>(L=300m, §Þnh møc chØ di chuyÓn trong vßng 30m)</v>
          </cell>
        </row>
        <row r="150">
          <cell r="D150" t="str">
            <v>CÈu dÇm vµo vÞ trÝ lao</v>
          </cell>
        </row>
        <row r="151">
          <cell r="D151" t="str">
            <v>N©ng h¹ dÇm cÇu</v>
          </cell>
        </row>
        <row r="152">
          <cell r="D152" t="str">
            <v>Lao kÐo dÇm BT DUL L=33m</v>
          </cell>
        </row>
        <row r="153">
          <cell r="D153" t="str">
            <v>KÝch h¹ dÇm xuèng gèi</v>
          </cell>
        </row>
        <row r="154">
          <cell r="D154" t="str">
            <v>ChuyÓn xe lao sang nhÞp</v>
          </cell>
        </row>
        <row r="155">
          <cell r="D155" t="str">
            <v>Th¸o l¾p tæ hîp  lao dÇm</v>
          </cell>
        </row>
        <row r="156">
          <cell r="D156" t="str">
            <v>(150T x 30%)</v>
          </cell>
        </row>
        <row r="157">
          <cell r="D157" t="str">
            <v>Th¸o dì ®­êng tr­ît 
 (tÝnh 80%c«ng l¾p)</v>
          </cell>
        </row>
        <row r="158">
          <cell r="D158" t="str">
            <v>(KÓ c¶ ®­êng di chuyÓn dÇm trªn cÇu)</v>
          </cell>
        </row>
        <row r="159">
          <cell r="D159" t="str">
            <v xml:space="preserve">D¨m s¹n ®Öm </v>
          </cell>
        </row>
        <row r="161">
          <cell r="D161" t="str">
            <v>B.KÕt cÊu phÇn h¹ bé</v>
          </cell>
        </row>
        <row r="162">
          <cell r="D162" t="str">
            <v>1.Trô cÇu</v>
          </cell>
        </row>
        <row r="163">
          <cell r="D163" t="str">
            <v>BT xµ mò+®¸ kª gèi trô M300</v>
          </cell>
        </row>
        <row r="164">
          <cell r="D164" t="str">
            <v>BT th©n, bÖ trô M250 trªn c¹n ®¸ 2x4</v>
          </cell>
        </row>
        <row r="165">
          <cell r="D165" t="str">
            <v>Cèt thÐp trô F=10mm</v>
          </cell>
        </row>
        <row r="166">
          <cell r="D166" t="str">
            <v>Cèt thÐp trô F=16mm</v>
          </cell>
        </row>
        <row r="167">
          <cell r="D167" t="str">
            <v>Cèt thÐp trô F=20mm</v>
          </cell>
        </row>
        <row r="168">
          <cell r="D168" t="str">
            <v>Cèt thÐp trô F=22mm</v>
          </cell>
        </row>
        <row r="169">
          <cell r="D169" t="str">
            <v>Cèt thÐp trô F=30mm</v>
          </cell>
        </row>
        <row r="170">
          <cell r="D170" t="str">
            <v>V÷a XM t¹o dèc M75</v>
          </cell>
        </row>
        <row r="171">
          <cell r="D171" t="str">
            <v>VËn chuyÓn ®¸ ®æ ®i L=1Km</v>
          </cell>
        </row>
        <row r="172">
          <cell r="D172" t="str">
            <v>Xóc ®¸ ®æ ®i</v>
          </cell>
        </row>
        <row r="173">
          <cell r="D173" t="str">
            <v>§µo ph¸ ®¸ b»ng næ m×n (20%)</v>
          </cell>
        </row>
        <row r="174">
          <cell r="D174" t="str">
            <v>§µo ph¸ ®¸ b»ng thñ c«ng (80%)</v>
          </cell>
        </row>
        <row r="175">
          <cell r="D175" t="str">
            <v>§µo mãng (80%M¸y, 20% thñ c«ng)</v>
          </cell>
        </row>
        <row r="176">
          <cell r="D176" t="str">
            <v>§µo ®Êt ®Ó ®¾p + vËn chuyÓn L=3.5Km</v>
          </cell>
        </row>
        <row r="177">
          <cell r="D177" t="str">
            <v>§¾p ®Êt (80%M, 20%NC)</v>
          </cell>
        </row>
        <row r="178">
          <cell r="D178" t="str">
            <v>ThÐp tÊm (20x300x400)mm</v>
          </cell>
        </row>
        <row r="179">
          <cell r="D179" t="str">
            <v>V¸n khu«n thÐp thi c«ng mè + trô cÇu</v>
          </cell>
        </row>
        <row r="181">
          <cell r="D181" t="str">
            <v>2.Mè cÇu</v>
          </cell>
        </row>
        <row r="182">
          <cell r="D182" t="str">
            <v>BT ®¸ kª gèi mè M300</v>
          </cell>
        </row>
        <row r="183">
          <cell r="D183" t="str">
            <v>BT th©n + bÖ mè M250 ®¸ 2x4</v>
          </cell>
        </row>
        <row r="184">
          <cell r="D184" t="str">
            <v>BT t­êng ngùc + t­êng c¸nh M250</v>
          </cell>
        </row>
        <row r="185">
          <cell r="D185" t="str">
            <v>BT lãt mãng M100</v>
          </cell>
        </row>
        <row r="186">
          <cell r="D186" t="str">
            <v>V¸n khu«n thÐp mè+t­êng</v>
          </cell>
        </row>
        <row r="187">
          <cell r="D187" t="str">
            <v>Cèt thÐp mè F=8mm trªn c¹n</v>
          </cell>
        </row>
        <row r="188">
          <cell r="D188" t="str">
            <v>Cèt thÐp mè F=10mm trªn c¹n</v>
          </cell>
        </row>
        <row r="189">
          <cell r="D189" t="str">
            <v>Cèt thÐp mè F=12mm trªn c¹n</v>
          </cell>
        </row>
        <row r="190">
          <cell r="D190" t="str">
            <v>Cèt thÐp mè F=14mm trªn c¹n</v>
          </cell>
        </row>
        <row r="191">
          <cell r="D191" t="str">
            <v>Cèt thÐp mè F=16mm trªn c¹n</v>
          </cell>
        </row>
        <row r="192">
          <cell r="D192" t="str">
            <v>Cèt thÐp mè F&gt;18mm trªn c¹n</v>
          </cell>
        </row>
        <row r="193">
          <cell r="D193" t="str">
            <v>ThÐp tÊm</v>
          </cell>
        </row>
        <row r="194">
          <cell r="D194" t="str">
            <v>V÷a XM t¹o dèc M75</v>
          </cell>
        </row>
        <row r="195">
          <cell r="D195" t="str">
            <v>§¸ héc x©y m¸i taluy v÷a M100</v>
          </cell>
        </row>
        <row r="196">
          <cell r="D196" t="str">
            <v>§¸ héc x©y ch©n khay v÷a M100</v>
          </cell>
        </row>
        <row r="197">
          <cell r="D197" t="str">
            <v>§¸ héc x©y tø nãn v÷a M100</v>
          </cell>
        </row>
        <row r="198">
          <cell r="D198" t="str">
            <v xml:space="preserve">D¨m s¹n ®Öm </v>
          </cell>
        </row>
        <row r="199">
          <cell r="D199" t="str">
            <v>Xóc ®¸ ®æ ®i</v>
          </cell>
        </row>
        <row r="200">
          <cell r="D200" t="str">
            <v>VËn chuyÓn ®¸ ®æ ®i L=1Km</v>
          </cell>
        </row>
        <row r="201">
          <cell r="D201" t="str">
            <v>§µo ph¸ ®¸ b»ng næ m×n (20%)</v>
          </cell>
        </row>
        <row r="202">
          <cell r="D202" t="str">
            <v>§µo ph¸ ®¸ b»ng thñ c«ng (80%)</v>
          </cell>
        </row>
        <row r="203">
          <cell r="D203" t="str">
            <v>§µo mãng (80%M¸y, 20% thñ c«ng)</v>
          </cell>
        </row>
        <row r="204">
          <cell r="D204" t="str">
            <v>§µo ®Êt ®Ó ®¾p + vËn chuyÓn L=3.5Km</v>
          </cell>
        </row>
        <row r="205">
          <cell r="D205" t="str">
            <v>§¾p ®Êt (80%M, 20%NC)</v>
          </cell>
        </row>
        <row r="206">
          <cell r="D206" t="str">
            <v>San ®Çm mÆt b»ng</v>
          </cell>
        </row>
        <row r="208">
          <cell r="D208" t="str">
            <v>3.Khèi l­îng thi c«ng</v>
          </cell>
        </row>
        <row r="209">
          <cell r="D209" t="str">
            <v>a. Thi c«ng trô: 4 trô (LC 4 lÇn)</v>
          </cell>
        </row>
        <row r="210">
          <cell r="D210" t="str">
            <v>Khung bailey</v>
          </cell>
        </row>
        <row r="211">
          <cell r="D211" t="str">
            <v>(52.836tÊn*4lÇn/100=2.113tÊn)</v>
          </cell>
        </row>
        <row r="212">
          <cell r="D212" t="str">
            <v>L¾p dùng vµ th¸o dì khung bailey</v>
          </cell>
        </row>
        <row r="213">
          <cell r="D213" t="str">
            <v>LD cho 4 trô 52.836T x 2 = 105.67T</v>
          </cell>
        </row>
        <row r="214">
          <cell r="D214" t="str">
            <v>SX hÖ khung giµn gi¸o thi c«ng trô</v>
          </cell>
        </row>
        <row r="215">
          <cell r="D215" t="str">
            <v>LD vµ th¸o dì hÖ khung dµn gi¸o</v>
          </cell>
        </row>
        <row r="216">
          <cell r="D216" t="str">
            <v>(Khèi l­îng vËt liÖu tÝnh cho 4 trô)</v>
          </cell>
        </row>
        <row r="217">
          <cell r="D217" t="str">
            <v>(Gåm nh÷ng thanh chèng vµ gi»ng L75x75x8)</v>
          </cell>
        </row>
        <row r="218">
          <cell r="D218" t="str">
            <v>(Lu©n chuyÓn 4 lÇn : 28.64 x 4 lÇn =113.366T)</v>
          </cell>
        </row>
        <row r="219">
          <cell r="D219" t="str">
            <v>LD ray P43 ch«n th¼ng vµo trô lµm sµn</v>
          </cell>
        </row>
        <row r="220">
          <cell r="D220" t="str">
            <v xml:space="preserve">Lµm vµ th¶ rä ®¸ </v>
          </cell>
        </row>
        <row r="221">
          <cell r="D221" t="str">
            <v>Gia c«ng, l¾p r¾p gç thi 
c«ng trô (LC4lÇn)</v>
          </cell>
        </row>
        <row r="222">
          <cell r="D222" t="str">
            <v>V¸n sµn thi c«ng dµy 5cm</v>
          </cell>
        </row>
        <row r="223">
          <cell r="D223" t="str">
            <v>(102.4m3*2lÇn/8=25.6m3)</v>
          </cell>
        </row>
        <row r="224">
          <cell r="D224" t="str">
            <v>R¶i th¸o v¸n sµn</v>
          </cell>
        </row>
        <row r="225">
          <cell r="D225" t="str">
            <v>§Êt sÐt luyÖn dÎo</v>
          </cell>
        </row>
        <row r="226">
          <cell r="D226" t="str">
            <v>Bao t¶i ®Êt chèng xãi</v>
          </cell>
        </row>
        <row r="227">
          <cell r="D227" t="str">
            <v>§¾p ®Êt ®­êng thi c«ng</v>
          </cell>
        </row>
        <row r="228">
          <cell r="D228" t="str">
            <v>Xóc ®¸ ®æ ®i</v>
          </cell>
        </row>
        <row r="229">
          <cell r="D229" t="str">
            <v>VËn chuyÓn ®¸ ®æ ®i L=1Km</v>
          </cell>
        </row>
        <row r="230">
          <cell r="D230" t="str">
            <v>§µo ®¸ r·nh + hè tô</v>
          </cell>
        </row>
        <row r="231">
          <cell r="D231" t="str">
            <v>§µo ®Êt ®Ó ®¾p + vËn chuyÓn L=3.5Km</v>
          </cell>
        </row>
        <row r="232">
          <cell r="D232" t="str">
            <v>M¸y b¬m n­íc 75cv.</v>
          </cell>
        </row>
        <row r="233">
          <cell r="D233" t="str">
            <v>§¾p ®Êt khung v©y</v>
          </cell>
        </row>
        <row r="234">
          <cell r="D234" t="str">
            <v>Ph¸ dì khung v©y (70% nh©n c«ng, m¸y ®¾p)</v>
          </cell>
        </row>
        <row r="235">
          <cell r="D235" t="str">
            <v>VËn chuyÓn ®Êt ®æ ®i L=1Km</v>
          </cell>
        </row>
        <row r="236">
          <cell r="D236" t="str">
            <v>(Thanh th¶i lßng s«ng)</v>
          </cell>
        </row>
        <row r="238">
          <cell r="D238" t="str">
            <v>b.Thi c«ng mè (LC 2lÇn)</v>
          </cell>
        </row>
        <row r="239">
          <cell r="D239" t="str">
            <v>Khung bailey</v>
          </cell>
        </row>
        <row r="240">
          <cell r="D240" t="str">
            <v>(78,74tÊn*2lÇn/100=1.575tÊn)</v>
          </cell>
        </row>
        <row r="241">
          <cell r="D241" t="str">
            <v>L¾p dùng vµ th¸o dì khung bailey</v>
          </cell>
        </row>
        <row r="242">
          <cell r="D242" t="str">
            <v>SX hÖ khung giµn gi¸o thi c«ng mè</v>
          </cell>
        </row>
        <row r="243">
          <cell r="D243" t="str">
            <v>LD vµ th¸o dì hÖ khung dµn gi¸o</v>
          </cell>
        </row>
        <row r="244">
          <cell r="D244" t="str">
            <v>(Khèi l­îng vËt liÖu tÝnh cho 2 mè)</v>
          </cell>
        </row>
        <row r="245">
          <cell r="D245" t="str">
            <v>(Gåm nh÷ng thanh chèng vµ gi»ng L75x75x8)</v>
          </cell>
        </row>
        <row r="246">
          <cell r="D246" t="str">
            <v>(L¾p dùng 2 lÇn : 5.13 x 2 lÇn =10.26T)</v>
          </cell>
        </row>
        <row r="247">
          <cell r="D247" t="str">
            <v>§µo ®Êt nÒn ®­êng c«ng vô</v>
          </cell>
        </row>
        <row r="248">
          <cell r="D248" t="str">
            <v>Xóc ®¸ ®æ ®i</v>
          </cell>
        </row>
        <row r="249">
          <cell r="D249" t="str">
            <v>VËn chuyÓn ®¸ ®æ ®i L=1Km</v>
          </cell>
        </row>
        <row r="250">
          <cell r="D250" t="str">
            <v>§µo ®¸ r·nh + hè tô</v>
          </cell>
        </row>
        <row r="251">
          <cell r="D251" t="str">
            <v>M¸y b¬m n­íc 75cv.</v>
          </cell>
        </row>
        <row r="252">
          <cell r="D252" t="str">
            <v xml:space="preserve">Lµm vµ th¶ rä ®¸ </v>
          </cell>
        </row>
        <row r="253">
          <cell r="D253" t="str">
            <v>V¸n sµn thi c«ng dµy 5cm</v>
          </cell>
        </row>
        <row r="254">
          <cell r="D254" t="str">
            <v>(5.4m3*2lÇn/8=1.35m3)</v>
          </cell>
        </row>
        <row r="255">
          <cell r="D255" t="str">
            <v>R¶i th¸o v¸n sµn</v>
          </cell>
        </row>
        <row r="256">
          <cell r="D256" t="str">
            <v>Gia c«ng, l¾p r¾p gç thi 
c«ng mè (LC2lÇn)</v>
          </cell>
        </row>
        <row r="257">
          <cell r="D257" t="str">
            <v xml:space="preserve">D¨m s¹n ®Öm </v>
          </cell>
        </row>
        <row r="258">
          <cell r="D258" t="str">
            <v>ThÐp neo d=16mm</v>
          </cell>
        </row>
        <row r="259">
          <cell r="D259" t="str">
            <v>c. §­êng c«ng vô thi c«ng trô 1</v>
          </cell>
        </row>
        <row r="260">
          <cell r="D260" t="str">
            <v>§µo ®Êt nÒn ®­êng c«ng vô</v>
          </cell>
        </row>
        <row r="261">
          <cell r="D261" t="str">
            <v>V/c ®Êt ®æ ®i L=1Km</v>
          </cell>
        </row>
        <row r="262">
          <cell r="D262" t="str">
            <v>§¾p cÊp phèi sái s¹n gia cè mÆt ®­êng</v>
          </cell>
        </row>
        <row r="263">
          <cell r="D263" t="str">
            <v>d. §­êng + cèng c«ng vô qua ngÇm</v>
          </cell>
        </row>
        <row r="264">
          <cell r="D264" t="str">
            <v>L¾p ®Æt cèng BTCT D100mm</v>
          </cell>
        </row>
        <row r="265">
          <cell r="D265" t="str">
            <v>§µo ®Êt cÊp 3</v>
          </cell>
        </row>
        <row r="266">
          <cell r="D266" t="str">
            <v>§¾p ®Êt cÊp 3</v>
          </cell>
        </row>
        <row r="267">
          <cell r="D267" t="str">
            <v>X©y g¹ch chØ mèi nèi èng cèng</v>
          </cell>
        </row>
        <row r="268">
          <cell r="D268" t="str">
            <v>Bª t«ng ®Õ cèng M200</v>
          </cell>
        </row>
        <row r="269">
          <cell r="D269" t="str">
            <v>§¸ héc xÕp khan</v>
          </cell>
        </row>
        <row r="270">
          <cell r="D270" t="str">
            <v>San ®Çm mÆt b»ng</v>
          </cell>
        </row>
        <row r="271">
          <cell r="D271" t="str">
            <v>§¾p cÊp phèi sái s¹n gia cè mÆt ®­êng</v>
          </cell>
        </row>
        <row r="272">
          <cell r="D272" t="str">
            <v>e. Më réng ®­êng c«ng vô tõ Qlé 15 vµo c«ng tr­êng</v>
          </cell>
        </row>
        <row r="273">
          <cell r="D273" t="str">
            <v>§µo ®Êt nÒn ®­êng c«ng vô</v>
          </cell>
        </row>
        <row r="274">
          <cell r="D274" t="str">
            <v>§¾p nÒn ®­êng K98 ®Êt cÊp 3.</v>
          </cell>
        </row>
        <row r="275">
          <cell r="D275" t="str">
            <v>§µo ®Êt ®Ó ®¾p + vËn chuyÓn L=3.5Km</v>
          </cell>
        </row>
        <row r="276">
          <cell r="D276" t="str">
            <v>§¾p cÊp phèi sái s¹n gia cè mÆt ®­êng</v>
          </cell>
        </row>
        <row r="278">
          <cell r="D278" t="str">
            <v>4. H¹ng môc kh¸c</v>
          </cell>
        </row>
        <row r="279">
          <cell r="D279" t="str">
            <v>BiÓn b¸o tªn cÇu</v>
          </cell>
        </row>
        <row r="280">
          <cell r="D280" t="str">
            <v>Chi phÝ m¸y ph¸t ®iÖn c«ng suÊt 125KVA</v>
          </cell>
        </row>
        <row r="281">
          <cell r="D281" t="str">
            <v>(30 ngµy x 24th¸ng x 1.5ca x 237.813® )</v>
          </cell>
        </row>
        <row r="282">
          <cell r="D282" t="str">
            <v>(§· trõ phÇn nhiªn liÖu)</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Set>
  </externalBook>
</externalLink>
</file>

<file path=xl/externalLinks/externalLink3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KSTK"/>
      <sheetName val="KLNT"/>
      <sheetName val="Sheet2"/>
      <sheetName val="trabang"/>
      <sheetName val="Dg Dchat"/>
      <sheetName val="Dg Dhinh"/>
      <sheetName val="TVLIEU"/>
      <sheetName val="GTXL"/>
      <sheetName val="Bao gia"/>
      <sheetName val="Trabang-TPhuoc"/>
      <sheetName val="00000000"/>
      <sheetName val="XXXXXXXX"/>
      <sheetName val="XXXXXXX0"/>
      <sheetName val="XXXXXXX1"/>
      <sheetName val="XXXXXXX2"/>
      <sheetName val="XL4Poppy"/>
      <sheetName val="Nghiem thu"/>
      <sheetName val="KS duong"/>
      <sheetName val="Sheet13"/>
      <sheetName val="DTDD"/>
      <sheetName val="DTCD"/>
      <sheetName val="DTDD2003"/>
      <sheetName val="Vayvon"/>
      <sheetName val="Sheet5"/>
      <sheetName val="Sheet4"/>
      <sheetName val="Sheet1"/>
      <sheetName val="Tdien"/>
      <sheetName val="DTSON ADB3-N2"/>
      <sheetName val="Sheet12"/>
      <sheetName val="Sheet11"/>
      <sheetName val="Sheet10"/>
      <sheetName val="Sheet9"/>
      <sheetName val="Sheet7"/>
      <sheetName val="BangketienvayNHS"/>
      <sheetName val="Sheet15"/>
      <sheetName val="Sheet3"/>
      <sheetName val="XL4Test5"/>
      <sheetName val="Congty"/>
      <sheetName val="VPPN"/>
      <sheetName val="XN74"/>
      <sheetName val="XN54"/>
      <sheetName val="XN33"/>
      <sheetName val="NK96"/>
      <sheetName val="Sheet6"/>
      <sheetName val="tong hop"/>
      <sheetName val="phan tich DG"/>
      <sheetName val="gia vat lieu"/>
      <sheetName val="gia xe may"/>
      <sheetName val="gia nhan cong"/>
      <sheetName val="Du_toan"/>
      <sheetName val="NCVL"/>
      <sheetName val="Duoi_phu_phi"/>
      <sheetName val="Thong_ke_thanh_toan_VL"/>
      <sheetName val="Thong_ke_thanh_toan_VL (2)"/>
      <sheetName val="NXT T.bi"/>
      <sheetName val="BC NXT phone"/>
      <sheetName val="KHAI THUE"/>
      <sheetName val="BC TH SD HOA DON"/>
      <sheetName val="Mua vào HD TT"/>
      <sheetName val="Mua vao 5%"/>
      <sheetName val="BK MUA VAO 10%"/>
      <sheetName val="BK BAN RA"/>
      <sheetName val="Thuc thanh"/>
      <sheetName val="TSO_CHUNG"/>
      <sheetName val="gvl"/>
      <sheetName val="THCT"/>
      <sheetName val="TT04"/>
      <sheetName val=" quy I-2005"/>
      <sheetName val="Quy 2- 2005 "/>
      <sheetName val="Quy III- 2005 "/>
      <sheetName val="Quy 4- 2005"/>
      <sheetName val="Names"/>
      <sheetName val="dtct cong"/>
      <sheetName val="Tai khoan"/>
      <sheetName val="JS duong"/>
      <sheetName val="SUMMARY"/>
      <sheetName val="Trabang-ၔPhuoc"/>
      <sheetName val="She%t13"/>
      <sheetName val="tra-vat-lieu"/>
      <sheetName val="DGduong"/>
      <sheetName val="35KV gia mo"/>
      <sheetName val="0,4KV -TBA1"/>
      <sheetName val="0,4KV - TBA2"/>
      <sheetName val="TBA"/>
      <sheetName val="Sheet8"/>
      <sheetName val="TKKT-Giapba"/>
      <sheetName val="VL"/>
      <sheetName val="DG"/>
      <sheetName val="Bao gêa"/>
      <sheetName val="atgt"/>
      <sheetName val="3.1.1"/>
      <sheetName val="3.1.4"/>
      <sheetName val="2.5.1"/>
      <sheetName val="4.1.1"/>
      <sheetName val="4.3.2"/>
      <sheetName val="2.3.3"/>
      <sheetName val="5.3.1"/>
      <sheetName val="2.4.3"/>
      <sheetName val="_x0013_heet13"/>
      <sheetName val="Shaet12"/>
      <sheetName val="TH-XL"/>
      <sheetName val="PT_VT"/>
      <sheetName val="dongia"/>
      <sheetName val="BILL No.22"/>
      <sheetName val="DATA"/>
      <sheetName val="Trabang-?Phuoc"/>
      <sheetName val="Gia thanh"/>
      <sheetName val=""/>
      <sheetName val="KL THUC TE"/>
      <sheetName val="hat_VN"/>
      <sheetName val="VP@N"/>
      <sheetName val="S(eet12"/>
      <sheetName val="S(eet3"/>
      <sheetName val="Trabang-_Phuoc"/>
      <sheetName val="3;ËV gia mo"/>
      <sheetName val="[TKKT-Giapba.塅䕃⹌塅ECVL"/>
      <sheetName val="BK QT BIEN LAI"/>
      <sheetName val="BK PHU LUC B"/>
      <sheetName val="Chart1"/>
      <sheetName val="BK PHU LUC B (2)"/>
      <sheetName val="BK PHU LUC B (3)"/>
      <sheetName val="BK PHU LUC B (4)"/>
      <sheetName val="BK PHU LUC BCHD (3)"/>
      <sheetName val="BK PHU LUC BCHD (4)"/>
      <sheetName val="BK PHU LUC C (2)"/>
      <sheetName val="BK PHUC LUC D HD"/>
      <sheetName val="BK PHUC LUC D 3 (2)"/>
      <sheetName val="BK PHUC LUC D CHD(3)"/>
      <sheetName val="BK PHUC LUC D CHD(4)"/>
      <sheetName val="10000000"/>
      <sheetName val="KHAI DHUE"/>
      <sheetName val="CPK"/>
      <sheetName val="TH-XLap"/>
      <sheetName val="_TKKT-Giapba.塅䕃⹌塅ECVL"/>
    </sheetNames>
    <sheetDataSet>
      <sheetData sheetId="0" refreshError="1"/>
      <sheetData sheetId="1" refreshError="1"/>
      <sheetData sheetId="2" refreshError="1"/>
      <sheetData sheetId="3" refreshError="1">
        <row r="7">
          <cell r="A7" t="str">
            <v>§M</v>
          </cell>
        </row>
        <row r="8">
          <cell r="A8">
            <v>41</v>
          </cell>
        </row>
        <row r="9">
          <cell r="A9">
            <v>42</v>
          </cell>
        </row>
        <row r="10">
          <cell r="A10">
            <v>43</v>
          </cell>
        </row>
        <row r="11">
          <cell r="A11">
            <v>44</v>
          </cell>
        </row>
        <row r="12">
          <cell r="A12">
            <v>45</v>
          </cell>
        </row>
        <row r="13">
          <cell r="A13">
            <v>46</v>
          </cell>
        </row>
        <row r="14">
          <cell r="A14">
            <v>47</v>
          </cell>
        </row>
        <row r="15">
          <cell r="A15">
            <v>48</v>
          </cell>
        </row>
        <row r="16">
          <cell r="A16">
            <v>49</v>
          </cell>
        </row>
        <row r="17">
          <cell r="A17">
            <v>50</v>
          </cell>
        </row>
        <row r="18">
          <cell r="A18">
            <v>51</v>
          </cell>
        </row>
        <row r="19">
          <cell r="A19">
            <v>52</v>
          </cell>
        </row>
        <row r="20">
          <cell r="A20">
            <v>56</v>
          </cell>
        </row>
        <row r="21">
          <cell r="A21">
            <v>57</v>
          </cell>
        </row>
        <row r="22">
          <cell r="A22">
            <v>58</v>
          </cell>
        </row>
        <row r="23">
          <cell r="A23">
            <v>72</v>
          </cell>
        </row>
        <row r="24">
          <cell r="A24">
            <v>71</v>
          </cell>
        </row>
        <row r="25">
          <cell r="A25">
            <v>73</v>
          </cell>
        </row>
        <row r="26">
          <cell r="A26">
            <v>134</v>
          </cell>
        </row>
        <row r="27">
          <cell r="A27">
            <v>90</v>
          </cell>
        </row>
        <row r="28">
          <cell r="A28">
            <v>37</v>
          </cell>
        </row>
        <row r="29">
          <cell r="A29">
            <v>3</v>
          </cell>
        </row>
        <row r="30">
          <cell r="A30">
            <v>129</v>
          </cell>
        </row>
        <row r="31">
          <cell r="A31">
            <v>84</v>
          </cell>
        </row>
        <row r="32">
          <cell r="A32">
            <v>75</v>
          </cell>
        </row>
        <row r="33">
          <cell r="A33">
            <v>108</v>
          </cell>
        </row>
        <row r="34">
          <cell r="A34">
            <v>109</v>
          </cell>
        </row>
        <row r="35">
          <cell r="A35">
            <v>84</v>
          </cell>
        </row>
        <row r="36">
          <cell r="A36">
            <v>85</v>
          </cell>
        </row>
        <row r="37">
          <cell r="A37">
            <v>86</v>
          </cell>
        </row>
        <row r="38">
          <cell r="A38">
            <v>87</v>
          </cell>
        </row>
        <row r="39">
          <cell r="A39">
            <v>89</v>
          </cell>
        </row>
        <row r="40">
          <cell r="A40">
            <v>88</v>
          </cell>
        </row>
        <row r="41">
          <cell r="A41">
            <v>110</v>
          </cell>
        </row>
        <row r="43">
          <cell r="A43">
            <v>54</v>
          </cell>
        </row>
        <row r="44">
          <cell r="A44">
            <v>55</v>
          </cell>
        </row>
        <row r="45">
          <cell r="A45">
            <v>63</v>
          </cell>
        </row>
        <row r="46">
          <cell r="A46">
            <v>64</v>
          </cell>
        </row>
        <row r="47">
          <cell r="A47">
            <v>66</v>
          </cell>
        </row>
        <row r="48">
          <cell r="A48">
            <v>133</v>
          </cell>
        </row>
        <row r="49">
          <cell r="A49">
            <v>134</v>
          </cell>
        </row>
        <row r="50">
          <cell r="A50">
            <v>65</v>
          </cell>
        </row>
        <row r="51">
          <cell r="A51">
            <v>69</v>
          </cell>
        </row>
        <row r="52">
          <cell r="A52">
            <v>68</v>
          </cell>
        </row>
        <row r="53">
          <cell r="A53">
            <v>70</v>
          </cell>
        </row>
        <row r="54">
          <cell r="A54"/>
        </row>
        <row r="55">
          <cell r="A55" t="str">
            <v>VL</v>
          </cell>
        </row>
        <row r="56">
          <cell r="A56"/>
        </row>
        <row r="57">
          <cell r="A57"/>
        </row>
        <row r="58">
          <cell r="A58"/>
        </row>
        <row r="59">
          <cell r="A59">
            <v>52</v>
          </cell>
        </row>
        <row r="60">
          <cell r="A60">
            <v>53</v>
          </cell>
        </row>
        <row r="61">
          <cell r="A61">
            <v>19</v>
          </cell>
        </row>
        <row r="62">
          <cell r="A62">
            <v>20</v>
          </cell>
        </row>
        <row r="63">
          <cell r="A63">
            <v>53</v>
          </cell>
        </row>
        <row r="64">
          <cell r="A64">
            <v>22</v>
          </cell>
        </row>
        <row r="65">
          <cell r="A65">
            <v>53</v>
          </cell>
        </row>
        <row r="66">
          <cell r="A66">
            <v>3</v>
          </cell>
        </row>
        <row r="67">
          <cell r="A67">
            <v>28</v>
          </cell>
        </row>
        <row r="68">
          <cell r="A68">
            <v>1</v>
          </cell>
        </row>
        <row r="69">
          <cell r="A69">
            <v>2</v>
          </cell>
        </row>
        <row r="70">
          <cell r="A70">
            <v>31</v>
          </cell>
        </row>
        <row r="71">
          <cell r="A71">
            <v>39</v>
          </cell>
        </row>
        <row r="72">
          <cell r="A72">
            <v>40</v>
          </cell>
        </row>
        <row r="73">
          <cell r="A73">
            <v>55</v>
          </cell>
        </row>
        <row r="74">
          <cell r="A74">
            <v>38</v>
          </cell>
        </row>
        <row r="75">
          <cell r="A75">
            <v>98</v>
          </cell>
        </row>
        <row r="76">
          <cell r="A76">
            <v>13</v>
          </cell>
        </row>
        <row r="77">
          <cell r="A77">
            <v>15</v>
          </cell>
        </row>
        <row r="78">
          <cell r="A78">
            <v>16</v>
          </cell>
        </row>
        <row r="79">
          <cell r="A79">
            <v>17</v>
          </cell>
        </row>
        <row r="80">
          <cell r="A80">
            <v>18</v>
          </cell>
        </row>
        <row r="81">
          <cell r="A81">
            <v>59</v>
          </cell>
        </row>
        <row r="82">
          <cell r="A82">
            <v>60</v>
          </cell>
        </row>
        <row r="83">
          <cell r="A83">
            <v>61</v>
          </cell>
        </row>
        <row r="84">
          <cell r="A84">
            <v>135</v>
          </cell>
        </row>
        <row r="85">
          <cell r="A85">
            <v>30</v>
          </cell>
        </row>
        <row r="86">
          <cell r="A86">
            <v>37</v>
          </cell>
        </row>
        <row r="87">
          <cell r="A87">
            <v>29</v>
          </cell>
        </row>
        <row r="88">
          <cell r="A88">
            <v>31</v>
          </cell>
        </row>
        <row r="89">
          <cell r="A89">
            <v>9</v>
          </cell>
        </row>
        <row r="90">
          <cell r="A90">
            <v>10</v>
          </cell>
        </row>
        <row r="91">
          <cell r="A91">
            <v>3</v>
          </cell>
        </row>
        <row r="92">
          <cell r="A92">
            <v>67</v>
          </cell>
        </row>
        <row r="93">
          <cell r="A93">
            <v>32</v>
          </cell>
        </row>
        <row r="94">
          <cell r="A94">
            <v>33</v>
          </cell>
        </row>
        <row r="95">
          <cell r="A95">
            <v>34</v>
          </cell>
        </row>
        <row r="96">
          <cell r="A96">
            <v>35</v>
          </cell>
        </row>
        <row r="97">
          <cell r="A97">
            <v>36</v>
          </cell>
        </row>
        <row r="98">
          <cell r="A98">
            <v>111</v>
          </cell>
        </row>
        <row r="99">
          <cell r="A99">
            <v>1</v>
          </cell>
        </row>
        <row r="100">
          <cell r="A100">
            <v>2</v>
          </cell>
        </row>
        <row r="101">
          <cell r="A101">
            <v>54</v>
          </cell>
        </row>
        <row r="102">
          <cell r="A102">
            <v>126</v>
          </cell>
        </row>
        <row r="103">
          <cell r="A103">
            <v>56</v>
          </cell>
        </row>
        <row r="104">
          <cell r="A104">
            <v>127</v>
          </cell>
        </row>
        <row r="105">
          <cell r="A105">
            <v>86</v>
          </cell>
        </row>
        <row r="106">
          <cell r="A106">
            <v>3</v>
          </cell>
        </row>
        <row r="107">
          <cell r="A107">
            <v>129</v>
          </cell>
        </row>
        <row r="108">
          <cell r="A108">
            <v>58</v>
          </cell>
        </row>
        <row r="109">
          <cell r="A109">
            <v>59</v>
          </cell>
        </row>
        <row r="110">
          <cell r="A110">
            <v>112</v>
          </cell>
        </row>
        <row r="111">
          <cell r="A111">
            <v>113</v>
          </cell>
        </row>
        <row r="112">
          <cell r="A112">
            <v>114</v>
          </cell>
        </row>
        <row r="113">
          <cell r="A113">
            <v>116</v>
          </cell>
        </row>
        <row r="114">
          <cell r="A114">
            <v>117</v>
          </cell>
        </row>
        <row r="115">
          <cell r="A115">
            <v>118</v>
          </cell>
        </row>
        <row r="116">
          <cell r="A116">
            <v>119</v>
          </cell>
        </row>
        <row r="117">
          <cell r="A117">
            <v>125</v>
          </cell>
        </row>
        <row r="118">
          <cell r="A118">
            <v>120</v>
          </cell>
        </row>
        <row r="119">
          <cell r="A119">
            <v>122</v>
          </cell>
        </row>
        <row r="120">
          <cell r="A120">
            <v>123</v>
          </cell>
        </row>
        <row r="121">
          <cell r="A121">
            <v>124</v>
          </cell>
        </row>
        <row r="122">
          <cell r="A122">
            <v>125</v>
          </cell>
        </row>
        <row r="123">
          <cell r="A123">
            <v>76</v>
          </cell>
        </row>
        <row r="124">
          <cell r="A124">
            <v>125</v>
          </cell>
        </row>
        <row r="125">
          <cell r="A125">
            <v>108</v>
          </cell>
        </row>
        <row r="126">
          <cell r="A126">
            <v>109</v>
          </cell>
        </row>
        <row r="127">
          <cell r="A127">
            <v>105</v>
          </cell>
        </row>
        <row r="128">
          <cell r="A128">
            <v>106</v>
          </cell>
        </row>
        <row r="129">
          <cell r="A129">
            <v>129</v>
          </cell>
        </row>
        <row r="130">
          <cell r="A130">
            <v>84</v>
          </cell>
        </row>
        <row r="131">
          <cell r="A131">
            <v>130</v>
          </cell>
        </row>
        <row r="132">
          <cell r="A132">
            <v>147</v>
          </cell>
        </row>
        <row r="133">
          <cell r="A133">
            <v>132</v>
          </cell>
        </row>
        <row r="134">
          <cell r="A134">
            <v>52</v>
          </cell>
        </row>
        <row r="135">
          <cell r="A135">
            <v>133</v>
          </cell>
        </row>
        <row r="136">
          <cell r="A136">
            <v>146</v>
          </cell>
        </row>
        <row r="137">
          <cell r="A137">
            <v>21</v>
          </cell>
        </row>
        <row r="138">
          <cell r="A138">
            <v>22</v>
          </cell>
        </row>
        <row r="139">
          <cell r="A139">
            <v>23</v>
          </cell>
        </row>
        <row r="140">
          <cell r="A140">
            <v>24</v>
          </cell>
        </row>
        <row r="141">
          <cell r="A141">
            <v>25</v>
          </cell>
        </row>
        <row r="142">
          <cell r="A142">
            <v>3</v>
          </cell>
        </row>
        <row r="143">
          <cell r="A143">
            <v>26</v>
          </cell>
        </row>
        <row r="144">
          <cell r="A144">
            <v>85</v>
          </cell>
        </row>
        <row r="145">
          <cell r="A145">
            <v>78</v>
          </cell>
        </row>
        <row r="146">
          <cell r="A146">
            <v>77</v>
          </cell>
        </row>
        <row r="147">
          <cell r="A147">
            <v>79</v>
          </cell>
        </row>
        <row r="148">
          <cell r="A148">
            <v>80</v>
          </cell>
        </row>
        <row r="149">
          <cell r="A149">
            <v>81</v>
          </cell>
        </row>
        <row r="150">
          <cell r="A150">
            <v>82</v>
          </cell>
        </row>
        <row r="151">
          <cell r="A151">
            <v>3</v>
          </cell>
        </row>
        <row r="152">
          <cell r="A152">
            <v>27</v>
          </cell>
        </row>
        <row r="153">
          <cell r="A153">
            <v>63</v>
          </cell>
        </row>
        <row r="154">
          <cell r="A154">
            <v>84</v>
          </cell>
        </row>
        <row r="155">
          <cell r="A155">
            <v>74</v>
          </cell>
        </row>
        <row r="156">
          <cell r="A156">
            <v>84</v>
          </cell>
        </row>
        <row r="157">
          <cell r="A157">
            <v>83</v>
          </cell>
        </row>
        <row r="158">
          <cell r="A158">
            <v>1</v>
          </cell>
        </row>
        <row r="159">
          <cell r="A159">
            <v>2</v>
          </cell>
        </row>
        <row r="161">
          <cell r="A161">
            <v>105</v>
          </cell>
        </row>
        <row r="162">
          <cell r="A162">
            <v>3</v>
          </cell>
        </row>
        <row r="163">
          <cell r="A163">
            <v>129</v>
          </cell>
        </row>
        <row r="164">
          <cell r="A164">
            <v>84</v>
          </cell>
        </row>
        <row r="165">
          <cell r="A165">
            <v>108</v>
          </cell>
        </row>
        <row r="166">
          <cell r="A166">
            <v>86</v>
          </cell>
        </row>
        <row r="167">
          <cell r="A167">
            <v>109</v>
          </cell>
        </row>
        <row r="169">
          <cell r="A169">
            <v>91</v>
          </cell>
        </row>
        <row r="170">
          <cell r="A170">
            <v>92</v>
          </cell>
        </row>
        <row r="171">
          <cell r="A171">
            <v>107</v>
          </cell>
        </row>
        <row r="172">
          <cell r="A172">
            <v>3</v>
          </cell>
        </row>
        <row r="173">
          <cell r="A173">
            <v>99</v>
          </cell>
        </row>
        <row r="175">
          <cell r="A175">
            <v>103</v>
          </cell>
        </row>
        <row r="176">
          <cell r="A176">
            <v>53</v>
          </cell>
        </row>
        <row r="177">
          <cell r="A177">
            <v>91</v>
          </cell>
        </row>
        <row r="178">
          <cell r="A178">
            <v>92</v>
          </cell>
        </row>
        <row r="179">
          <cell r="A179">
            <v>5</v>
          </cell>
        </row>
        <row r="180">
          <cell r="A180">
            <v>4</v>
          </cell>
        </row>
        <row r="182">
          <cell r="A182">
            <v>100</v>
          </cell>
        </row>
        <row r="183">
          <cell r="A183">
            <v>101</v>
          </cell>
        </row>
        <row r="184">
          <cell r="A184">
            <v>106</v>
          </cell>
        </row>
        <row r="185">
          <cell r="A185">
            <v>7</v>
          </cell>
        </row>
        <row r="186">
          <cell r="A186">
            <v>6</v>
          </cell>
        </row>
        <row r="187">
          <cell r="A187">
            <v>8</v>
          </cell>
        </row>
        <row r="188">
          <cell r="A188">
            <v>102</v>
          </cell>
        </row>
        <row r="189">
          <cell r="A189">
            <v>126</v>
          </cell>
        </row>
        <row r="190">
          <cell r="A190">
            <v>69</v>
          </cell>
        </row>
        <row r="191">
          <cell r="A191">
            <v>91</v>
          </cell>
        </row>
        <row r="192">
          <cell r="A192">
            <v>92</v>
          </cell>
        </row>
        <row r="193">
          <cell r="A193">
            <v>96</v>
          </cell>
        </row>
        <row r="194">
          <cell r="A194">
            <v>97</v>
          </cell>
        </row>
        <row r="195">
          <cell r="A195">
            <v>93</v>
          </cell>
        </row>
        <row r="196">
          <cell r="A196">
            <v>94</v>
          </cell>
        </row>
        <row r="197">
          <cell r="A197">
            <v>13</v>
          </cell>
        </row>
        <row r="198">
          <cell r="A198">
            <v>14</v>
          </cell>
        </row>
        <row r="199">
          <cell r="A199">
            <v>15</v>
          </cell>
        </row>
        <row r="200">
          <cell r="A200">
            <v>16</v>
          </cell>
        </row>
        <row r="201">
          <cell r="A201">
            <v>132</v>
          </cell>
        </row>
        <row r="202">
          <cell r="A202">
            <v>91</v>
          </cell>
        </row>
        <row r="203">
          <cell r="A203">
            <v>92</v>
          </cell>
        </row>
        <row r="204">
          <cell r="A204">
            <v>96</v>
          </cell>
        </row>
        <row r="205">
          <cell r="A205">
            <v>97</v>
          </cell>
        </row>
        <row r="206">
          <cell r="A206">
            <v>93</v>
          </cell>
        </row>
        <row r="207">
          <cell r="A207">
            <v>20</v>
          </cell>
        </row>
        <row r="208">
          <cell r="A208">
            <v>19</v>
          </cell>
        </row>
        <row r="209">
          <cell r="A209">
            <v>138</v>
          </cell>
        </row>
        <row r="210">
          <cell r="A210">
            <v>91</v>
          </cell>
        </row>
        <row r="211">
          <cell r="A211">
            <v>92</v>
          </cell>
        </row>
        <row r="212">
          <cell r="A212">
            <v>96</v>
          </cell>
        </row>
        <row r="213">
          <cell r="A213">
            <v>97</v>
          </cell>
        </row>
        <row r="214">
          <cell r="A214">
            <v>105</v>
          </cell>
        </row>
        <row r="215">
          <cell r="A215">
            <v>106</v>
          </cell>
        </row>
        <row r="216">
          <cell r="A216">
            <v>93</v>
          </cell>
        </row>
        <row r="217">
          <cell r="A217">
            <v>95</v>
          </cell>
        </row>
        <row r="218">
          <cell r="A218">
            <v>126</v>
          </cell>
        </row>
        <row r="219">
          <cell r="A219">
            <v>3</v>
          </cell>
        </row>
        <row r="220">
          <cell r="A220">
            <v>129</v>
          </cell>
        </row>
        <row r="221">
          <cell r="A221">
            <v>130</v>
          </cell>
        </row>
        <row r="222">
          <cell r="A222">
            <v>131</v>
          </cell>
        </row>
        <row r="223">
          <cell r="A223">
            <v>67</v>
          </cell>
        </row>
        <row r="225">
          <cell r="A225">
            <v>131</v>
          </cell>
        </row>
        <row r="226">
          <cell r="A226">
            <v>133</v>
          </cell>
        </row>
        <row r="227">
          <cell r="A227">
            <v>126</v>
          </cell>
        </row>
        <row r="228">
          <cell r="A228">
            <v>108</v>
          </cell>
        </row>
        <row r="229">
          <cell r="A229">
            <v>109</v>
          </cell>
        </row>
        <row r="230">
          <cell r="A230">
            <v>105</v>
          </cell>
        </row>
        <row r="231">
          <cell r="A231">
            <v>106</v>
          </cell>
        </row>
        <row r="232">
          <cell r="A232">
            <v>3</v>
          </cell>
        </row>
        <row r="233">
          <cell r="A233">
            <v>1</v>
          </cell>
        </row>
        <row r="234">
          <cell r="A234">
            <v>128</v>
          </cell>
        </row>
        <row r="235">
          <cell r="A235">
            <v>130</v>
          </cell>
        </row>
        <row r="236">
          <cell r="A236">
            <v>67</v>
          </cell>
        </row>
        <row r="237">
          <cell r="A237">
            <v>129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refreshError="1"/>
      <sheetData sheetId="136" refreshError="1"/>
      <sheetData sheetId="137" refreshError="1"/>
      <sheetData sheetId="138" refreshError="1"/>
    </sheetDataSet>
  </externalBook>
</externalLink>
</file>

<file path=xl/externalLinks/externalLink3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du toan"/>
      <sheetName val="dinh muc"/>
      <sheetName val=" muong cap"/>
      <sheetName val="DTCT"/>
    </sheetNames>
    <sheetDataSet>
      <sheetData sheetId="0" refreshError="1"/>
      <sheetData sheetId="1" refreshError="1"/>
      <sheetData sheetId="2" refreshError="1"/>
      <sheetData sheetId="3"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mo"/>
      <sheetName val="ldtb"/>
      <sheetName val="bao on do"/>
      <sheetName val="Sheet16"/>
      <sheetName val="Sheet17"/>
      <sheetName val="Sheet18"/>
      <sheetName val="Sheet19"/>
      <sheetName val="Sheet20"/>
      <sheetName val="XL4Poppy"/>
      <sheetName val="th_m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tong hop khoi luong"/>
      <sheetName val="xxxxxxxxxxx 0,4 kV"/>
      <sheetName val="Bang chiet tinh TBA"/>
      <sheetName val="VL-NC-MTC tram bien ap"/>
      <sheetName val="DZ22"/>
      <sheetName val="Chiet tinh DZ 22"/>
      <sheetName val="Thy nghiem MBA"/>
      <sheetName val="VL-NC-MTC DZ 0,4 kV"/>
      <sheetName val="Chiet tinh §Z 0,4 kV"/>
      <sheetName val="cto"/>
      <sheetName val="Tong hop chi tiet "/>
      <sheetName val="TH"/>
      <sheetName val="Sheet2"/>
      <sheetName val="bia"/>
      <sheetName val="Dien chau"/>
      <sheetName val="Sheet1"/>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KH-Q1,Q2,01"/>
      <sheetName val="MTL$-INTER"/>
      <sheetName val="NV02-A"/>
      <sheetName val="TT DZ35"/>
      <sheetName val="XL4Poppy"/>
      <sheetName val="gvl"/>
      <sheetName val="TH-XL"/>
      <sheetName val="dongia (2)"/>
      <sheetName val="gtrinh"/>
      <sheetName val="lam-moi"/>
      <sheetName val="chitiet"/>
      <sheetName val="giathanh1"/>
      <sheetName val="DONGIA"/>
      <sheetName val="thao-go"/>
      <sheetName val="#REF"/>
      <sheetName val="TH XL"/>
      <sheetName val="VC"/>
      <sheetName val="Tiepdia"/>
      <sheetName val="CHITIET VL-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XD"/>
      <sheetName val="TLST"/>
      <sheetName val="CT35"/>
      <sheetName val="CT0,4"/>
      <sheetName val="DCS nha may"/>
      <sheetName val="DSPK35+0,4"/>
      <sheetName val="VC35+0.4"/>
      <sheetName val="K.S"/>
      <sheetName val="THDT"/>
      <sheetName val="Tiep dat"/>
      <sheetName val="TTTBA"/>
      <sheetName val="VLNCMTC"/>
      <sheetName val="THKPTBA"/>
      <sheetName val="TN"/>
      <sheetName val="CTNH"/>
      <sheetName val="KPCTNH"/>
      <sheetName val="TDT"/>
      <sheetName val="CH set+cS"/>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XL4Poppy"/>
      <sheetName val="Sheet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42-28 "/>
      <sheetName val="342-29.2"/>
      <sheetName val="342-30 (Chị Hà)"/>
      <sheetName val="342-02 "/>
      <sheetName val="342-31"/>
      <sheetName val="342-32 "/>
      <sheetName val="342-15.1 (C.Hà)"/>
      <sheetName val="54-1"/>
      <sheetName val="54-2"/>
      <sheetName val="54-3"/>
      <sheetName val="69-1"/>
      <sheetName val="69-2"/>
      <sheetName val="69-3"/>
      <sheetName val="69-4"/>
      <sheetName val="69-5 (Chị Hà)"/>
      <sheetName val="69-6 (chị hà) "/>
      <sheetName val="342-33 (SKH)"/>
      <sheetName val="342-34 (SKH)"/>
      <sheetName val="342-35"/>
      <sheetName val="342-11.2 (SKH)"/>
      <sheetName val="342-09"/>
      <sheetName val="342-13.1 (SGD)"/>
      <sheetName val="69-6 "/>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Sheet1"/>
      <sheetName val="Sheet6"/>
      <sheetName val="Sheet2"/>
      <sheetName val="Sheet7"/>
      <sheetName val="Sheet4"/>
      <sheetName val="Sheet5"/>
      <sheetName val="Sheet3"/>
      <sheetName val="XL4Poppy"/>
      <sheetName val="(1)TK_ThueGTGT_Thang"/>
      <sheetName val="Vat tu 1 pha"/>
      <sheetName val="Nhan cong"/>
      <sheetName val="1 pha"/>
      <sheetName val="3 pha"/>
      <sheetName val="NCong moi"/>
      <sheetName val="DG 06-05"/>
      <sheetName val="52 CMT8 Q3"/>
      <sheetName val="11Dang Dung"/>
      <sheetName val="85-5 TKChan"/>
      <sheetName val="249 NKKNghia"/>
      <sheetName val="53-4 TKDu"/>
      <sheetName val="18 Tran Cao Van 1"/>
      <sheetName val="18 Tran Cao Van"/>
      <sheetName val="475-15-49 HBTrung"/>
      <sheetName val="39-19 NTrai Q1"/>
      <sheetName val="39-17 NTrai Q1"/>
      <sheetName val="387-389 HBTrung 1"/>
      <sheetName val="387-389 HBTrung"/>
      <sheetName val="361-39-6 NDChieu"/>
      <sheetName val="361-39-7 NDChieu"/>
      <sheetName val="2-17 Cao Thang"/>
      <sheetName val="6A NTNgan"/>
      <sheetName val="2-42 Cao Thang"/>
      <sheetName val="358-1-15 cmt8"/>
      <sheetName val="68-17ATQKHAI-1P"/>
      <sheetName val="182-1-2 De Tham - 1 pha "/>
      <sheetName val="Tongke"/>
      <sheetName val="HCAOLANHQui1"/>
      <sheetName val="HCAOLANHQui2"/>
      <sheetName val="SADECQui1"/>
      <sheetName val="SADECQui2"/>
      <sheetName val="THANHBINHQui1"/>
      <sheetName val="THANHBINHQui2"/>
      <sheetName val="CAOLANHQui1"/>
      <sheetName val="CAOLANHQui2"/>
      <sheetName val="HONGNGHUQui1"/>
      <sheetName val="HONGNGUQui2"/>
      <sheetName val="CHAUTHANHQui1"/>
      <sheetName val="CHAUTHANHQui2"/>
      <sheetName val="TAMNONGQui1"/>
      <sheetName val="TAMNONGQui2"/>
      <sheetName val="TANHONGQui1"/>
      <sheetName val="TANHONGQui2"/>
      <sheetName val="THAPMUOIQui1"/>
      <sheetName val="THAPMUOIQui2"/>
      <sheetName val="LAPVOQui1"/>
      <sheetName val="LAPVOQui2"/>
      <sheetName val="LAIVUNGQui1"/>
      <sheetName val="LAIVUNGQui2"/>
      <sheetName val="S-SKTM"/>
      <sheetName val="S-BDMTK"/>
      <sheetName val="SQTM"/>
      <sheetName val="SNKTT"/>
      <sheetName val="BCDTKKT"/>
      <sheetName val="BCKQHDKD"/>
      <sheetName val="TGTGTDKT"/>
      <sheetName val="SOCAI"/>
      <sheetName val=""/>
      <sheetName val="VT"/>
      <sheetName val="NC"/>
      <sheetName val="DUTOAN"/>
      <sheetName val="MTP1"/>
      <sheetName val="MTL$-INTER"/>
      <sheetName val="2-42 Cao Tha.g"/>
      <sheetName val="dnc4"/>
      <sheetName val="THKP"/>
      <sheetName val="chiettinh"/>
      <sheetName val="vcvt"/>
      <sheetName val="thvt"/>
      <sheetName val="ptvt"/>
      <sheetName val="bthnenduong"/>
      <sheetName val="BKL"/>
      <sheetName val="CPKH"/>
      <sheetName val="ktcl"/>
      <sheetName val="kpcbxd"/>
      <sheetName val="TONGHOP"/>
      <sheetName val="XDCB"/>
      <sheetName val="KL"/>
      <sheetName val="TTP"/>
      <sheetName val="VATTU"/>
      <sheetName val="VCBD"/>
      <sheetName val="DGNC"/>
      <sheetName val="DGVT"/>
      <sheetName val="THUHOI"/>
      <sheetName val="VCDD"/>
      <sheetName val="TONGHOPKP"/>
      <sheetName val="giaitrinh"/>
      <sheetName val="pldt"/>
      <sheetName val="TH"/>
      <sheetName val="XD"/>
      <sheetName val="XD1"/>
      <sheetName val="01"/>
      <sheetName val="02"/>
      <sheetName val="03"/>
      <sheetName val="07"/>
      <sheetName val="08"/>
      <sheetName val="09"/>
      <sheetName val="XL (2)"/>
      <sheetName val="XL"/>
      <sheetName val="TN"/>
      <sheetName val="PBC"/>
      <sheetName val="PBC (2)"/>
      <sheetName val="BIATK"/>
      <sheetName val="BIADT"/>
      <sheetName val="LAP"/>
      <sheetName val="TONG"/>
      <sheetName val="00000000"/>
      <sheetName val="10000000"/>
      <sheetName val="[DUTOAN.XLS\XD1"/>
      <sheetName val="CVC"/>
      <sheetName val="Tra_bang"/>
      <sheetName val="tra-vat-lieu"/>
      <sheetName val="ptdg"/>
      <sheetName val="dtct_Duong"/>
      <sheetName val="TH_Duong"/>
      <sheetName val="ptdg-ct"/>
      <sheetName val="dtct-HD"/>
      <sheetName val="TH-CT"/>
      <sheetName val="gia_DB"/>
      <sheetName val="DB-2CDD"/>
      <sheetName val="dbu-02"/>
      <sheetName val="KSTK_Duong"/>
      <sheetName val="kstk_CT"/>
      <sheetName val="****"/>
      <sheetName val="CTCP"/>
      <sheetName val="VT-TB"/>
      <sheetName val="NC-MTC"/>
      <sheetName val="DMNC(xntk)"/>
      <sheetName val="bt2"/>
      <sheetName val="bdm"/>
      <sheetName val="???????-BLDG"/>
      <sheetName val="_DUTOAN.XLS_XD1"/>
      <sheetName val="____"/>
      <sheetName val="_______-BLDG"/>
      <sheetName val="[DUTOAN.XLS][DUTOAN.XLS][DUTOAN"/>
      <sheetName val="[DUTOAN.XLS][DUTOAN.XLS\XD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sheetData sheetId="91"/>
      <sheetData sheetId="92"/>
      <sheetData sheetId="93"/>
      <sheetData sheetId="94"/>
      <sheetData sheetId="95"/>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sheetData sheetId="139"/>
      <sheetData sheetId="140" refreshError="1"/>
      <sheetData sheetId="141" refreshError="1"/>
      <sheetData sheetId="142" refreshError="1"/>
      <sheetData sheetId="143" refreshError="1"/>
      <sheetData sheetId="144" refreshError="1"/>
      <sheetData sheetId="14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C-01"/>
      <sheetName val="XL4Poppy"/>
    </sheetNames>
    <sheetDataSet>
      <sheetData sheetId="0" refreshError="1"/>
      <sheetData sheetId="1"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DT"/>
      <sheetName val="VC"/>
      <sheetName val="Thanh phan"/>
      <sheetName val="Tong hop"/>
    </sheetNames>
    <sheetDataSet>
      <sheetData sheetId="0" refreshError="1"/>
      <sheetData sheetId="1" refreshError="1"/>
      <sheetData sheetId="2" refreshError="1"/>
      <sheetData sheetId="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s>
    <sheetDataSet>
      <sheetData sheetId="0"/>
      <sheetData sheetId="1" refreshError="1"/>
      <sheetData sheetId="2"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N"/>
      <sheetName val="VL"/>
      <sheetName val="TN"/>
      <sheetName val="ND"/>
      <sheetName val="dgct"/>
      <sheetName val="dtct"/>
      <sheetName val="gvl"/>
      <sheetName val="Sheet10"/>
      <sheetName val="Sheet11"/>
      <sheetName val="Sheet12"/>
      <sheetName val="Sheet13"/>
      <sheetName val="Sheet14"/>
      <sheetName val="Sheet15"/>
      <sheetName val="Sheet16"/>
      <sheetName val="CHITIET VL-NC"/>
      <sheetName val="MTP"/>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s>
    <sheetDataSet>
      <sheetData sheetId="0"/>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MTP1"/>
      <sheetName val="1VT"/>
      <sheetName val="1NC"/>
      <sheetName val="Sheet1"/>
      <sheetName val="NHOMVTU"/>
      <sheetName val="MTP_OLD"/>
    </sheetNames>
    <sheetDataSet>
      <sheetData sheetId="0" refreshError="1"/>
      <sheetData sheetId="1" refreshError="1"/>
      <sheetData sheetId="2"/>
      <sheetData sheetId="3"/>
      <sheetData sheetId="4"/>
      <sheetData sheetId="5"/>
      <sheetData sheetId="6"/>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s>
    <sheetDataSet>
      <sheetData sheetId="0"/>
      <sheetData sheetId="1" refreshError="1"/>
      <sheetData sheetId="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s>
    <sheetDataSet>
      <sheetData sheetId="0"/>
      <sheetData sheetId="1"/>
      <sheetData sheetId="2"/>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DI_ESTI"/>
    </sheetNames>
    <sheetDataSet>
      <sheetData sheetId="0" refreshError="1"/>
      <sheetData sheetId="1" refreshError="1"/>
      <sheetData sheetId="2" refreshError="1"/>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F142">
            <v>0</v>
          </cell>
          <cell r="G142">
            <v>2.0625</v>
          </cell>
          <cell r="H142">
            <v>2</v>
          </cell>
          <cell r="I142">
            <v>0.12</v>
          </cell>
          <cell r="J142">
            <v>0</v>
          </cell>
          <cell r="K142">
            <v>0.12</v>
          </cell>
          <cell r="L142">
            <v>2</v>
          </cell>
          <cell r="M142">
            <v>0</v>
          </cell>
          <cell r="N142">
            <v>3.0132392038442358E-312</v>
          </cell>
          <cell r="O142">
            <v>40</v>
          </cell>
          <cell r="P142">
            <v>2</v>
          </cell>
          <cell r="Q142">
            <v>3.38</v>
          </cell>
          <cell r="R142">
            <v>1</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FORM FOR INQUIRY"/>
      <sheetName val="FORM OF PROPOSAL RFP-003"/>
      <sheetName val="??-BLDG"/>
      <sheetName val="???????-BLDG"/>
      <sheetName val="Apr1"/>
      <sheetName val="Apr2"/>
      <sheetName val="Apr3"/>
      <sheetName val="Apr4"/>
      <sheetName val="Apr5"/>
      <sheetName val="Apr7"/>
      <sheetName val="Apr8"/>
      <sheetName val="Apr9"/>
      <sheetName val="Sheet1"/>
      <sheetName val="XL4Poppy"/>
      <sheetName val="Dec31"/>
      <sheetName val="Jan2"/>
      <sheetName val="Jan3"/>
      <sheetName val="Jan4"/>
      <sheetName val="Jan6"/>
      <sheetName val="Jan7"/>
      <sheetName val="Jan8"/>
      <sheetName val="Jan9"/>
      <sheetName val="Jan10"/>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00000000"/>
      <sheetName val="BCDPS"/>
      <sheetName val="NKC "/>
      <sheetName val="TM1"/>
      <sheetName val="SC 111"/>
      <sheetName val="NH"/>
      <sheetName val="SC 131"/>
      <sheetName val="SC 133"/>
      <sheetName val="SC 141"/>
      <sheetName val="SC 152"/>
      <sheetName val="SC154"/>
      <sheetName val="SC 331"/>
      <sheetName val="SC333"/>
      <sheetName val="Sc 334"/>
      <sheetName val="SC 411"/>
      <sheetName val="SC 511"/>
      <sheetName val="SC 642 loan"/>
      <sheetName val="SCT642"/>
      <sheetName val="Sheet3"/>
      <sheetName val="211A"/>
      <sheetName val="211B"/>
      <sheetName val="SCT511"/>
      <sheetName val="SCT627"/>
      <sheetName val="SCT154"/>
      <sheetName val="Sheet5"/>
      <sheetName val="Hoi phu nu"/>
      <sheetName val="4p1"/>
      <sheetName val="4P"/>
      <sheetName val="Schneider"/>
      <sheetName val="THANG1"/>
      <sheetName val="THANG2"/>
      <sheetName val="THANG3"/>
      <sheetName val="THANG4"/>
      <sheetName val="THANG5"/>
      <sheetName val="THANG6"/>
      <sheetName val="THANG7"/>
      <sheetName val="THANG 8"/>
      <sheetName val="Sheet9"/>
      <sheetName val="Sheet8"/>
      <sheetName val="Sheet7"/>
      <sheetName val="Sheet6"/>
      <sheetName val="Sheet4"/>
      <sheetName val="Sheet2"/>
      <sheetName val="________BLDG"/>
      <sheetName val="Outlets"/>
      <sheetName val="PGs"/>
      <sheetName val="Jan11"/>
      <sheetName val="Jan13"/>
      <sheetName val="Jan14"/>
      <sheetName val="Jan15"/>
      <sheetName val="Jan16"/>
      <sheetName val="Jan17"/>
      <sheetName val="Jan18"/>
      <sheetName val="Jan20"/>
      <sheetName val="Jan21"/>
      <sheetName val="2001"/>
      <sheetName val="2002"/>
      <sheetName val="Q1-02"/>
      <sheetName val="Q2-02"/>
      <sheetName val="Q3-02"/>
      <sheetName val="Du toan"/>
      <sheetName val="Phan tich vat tu"/>
      <sheetName val="Tong hop vat tu"/>
      <sheetName val="Gia tri vat tu"/>
      <sheetName val="Chenh lech vat tu"/>
      <sheetName val="Chi phi van chuyen"/>
      <sheetName val="Don gia chi tiet"/>
      <sheetName val="Du thau"/>
      <sheetName val="Tong hop kinh phi"/>
      <sheetName val="Tu van Thiet ke"/>
      <sheetName val="Tien do thi cong"/>
      <sheetName val="Bia du toan"/>
      <sheetName val="Tro giup"/>
      <sheetName val="Config"/>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10000000"/>
      <sheetName val="????-BLDG"/>
      <sheetName val="Bia "/>
      <sheetName val="Muc luc"/>
      <sheetName val="Thuyet minh PA1"/>
      <sheetName val="kl xaychan khay"/>
      <sheetName val="Tdoi t.truong"/>
      <sheetName val="BC DBKH T5"/>
      <sheetName val="BC DBKH T6"/>
      <sheetName val="BC DBKH T7"/>
      <sheetName val="XL4Test5"/>
      <sheetName val="GVL"/>
      <sheetName val="tam"/>
      <sheetName val="PTDG"/>
      <sheetName val="DTCT"/>
      <sheetName val="DGBQ"/>
      <sheetName val="DGDT"/>
      <sheetName val="Gia trung thau"/>
      <sheetName val="Thanh toan dot 1"/>
      <sheetName val="DTXL"/>
      <sheetName val="THXL"/>
      <sheetName val="dieuphoida"/>
      <sheetName val="dieuphoidat"/>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Sheet10"/>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Chart1"/>
      <sheetName val="Sheet17"/>
      <sheetName val="Sheet11"/>
      <sheetName val="Sheet12"/>
      <sheetName val="Sheet13"/>
      <sheetName val="Sheet14"/>
      <sheetName val="Sheet15"/>
      <sheetName val="Sheet16"/>
      <sheetName val="HUNG"/>
      <sheetName val="THO"/>
      <sheetName val="HOA"/>
      <sheetName val="TINH"/>
      <sheetName val="THONG"/>
      <sheetName val="XXXXXXX0"/>
      <sheetName val="XXXXXXX1"/>
      <sheetName val="LUONG CHO HUU"/>
      <sheetName val="thu BHXH,YT"/>
      <sheetName val="Phan bo"/>
      <sheetName val="Luong T5-04"/>
      <sheetName val="THLK2"/>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P‰¿ì¬?-BLDG"/>
      <sheetName val="?¬P¿ì¬?-BLDG"/>
      <sheetName val="?쒕?-BLDG"/>
      <sheetName val="??????-BLDG"/>
      <sheetName val="Phan tich VT"/>
      <sheetName val="TKe VT"/>
      <sheetName val="Du tru Vat tu"/>
      <sheetName val="Mau 1"/>
      <sheetName val="Mau so 2"/>
      <sheetName val="Mau so 3"/>
      <sheetName val="Mau so 7"/>
      <sheetName val="Mau so 8"/>
      <sheetName val="Mau so 9 da tru 45;54"/>
      <sheetName val="Mau so 9 45;54"/>
      <sheetName val="Mau 9 "/>
      <sheetName val="Mau 9 goc"/>
      <sheetName val="Mau 10"/>
      <sheetName val="Mau so 11"/>
      <sheetName val="Ga"/>
      <sheetName val="Ca"/>
      <sheetName val="rau"/>
      <sheetName val="Thit"/>
      <sheetName val="Gia vi"/>
      <sheetName val="Gao"/>
      <sheetName val="Quyet toan1"/>
      <sheetName val="Quyet Toan2"/>
      <sheetName val="TH"/>
      <sheetName val="T.hopCPXD04"/>
      <sheetName val="T.hopCPXD04 (2)"/>
      <sheetName val="T.hopCPXDhoanthanh"/>
      <sheetName val="T.hopCPXDhoanthanh (2)"/>
      <sheetName val="HTcpXDQ1"/>
      <sheetName val="T.hop CPXDQ2"/>
      <sheetName val="CpQI"/>
      <sheetName val="CpT4"/>
      <sheetName val="CpT5"/>
      <sheetName val="CpT6"/>
      <sheetName val="CpT7"/>
      <sheetName val="CpT8"/>
      <sheetName val="Cpdc8t (2)"/>
      <sheetName val="Cpdc8t"/>
      <sheetName val="Cpdc8t (3)"/>
      <sheetName val="CpT9"/>
      <sheetName val="CpT10"/>
      <sheetName val="CpT11"/>
      <sheetName val="LK cp xdcb"/>
      <sheetName val="XDCB hoanthanh"/>
      <sheetName val="Sheet2 (3)"/>
      <sheetName val="Sheet3 (3)"/>
      <sheetName val="Sheet2 (4)"/>
      <sheetName val="Sheet3 (4)"/>
      <sheetName val=""/>
      <sheetName val="SC 231"/>
      <sheetName val="SC 410"/>
      <sheetName val="Bang ngang"/>
      <sheetName val="Bang doc"/>
      <sheetName val="B cham cong"/>
      <sheetName val="Btt luong"/>
      <sheetName val="CQ"/>
      <sheetName val="YV"/>
      <sheetName val="Tong 2 Dvi"/>
      <sheetName val="Hnoi"/>
      <sheetName val="Gbat"/>
      <sheetName val="HP"/>
      <sheetName val="Lcai"/>
      <sheetName val="BSon"/>
      <sheetName val="NDan"/>
      <sheetName val="NHa"/>
      <sheetName val="Lson"/>
      <sheetName val="SGon"/>
      <sheetName val="VPhu"/>
      <sheetName val="Thop 1"/>
      <sheetName val="Thop 2"/>
      <sheetName val="Bao cao"/>
      <sheetName val="thietbi"/>
      <sheetName val="BOQ FORM FOR INQÕIRY"/>
      <sheetName val="=??????-BLDG"/>
      <sheetName val="_x0001_pr2"/>
      <sheetName val="Dec#1"/>
      <sheetName val="De nghi thue TNDN2004"/>
      <sheetName val="to trinh dieu chinh thue"/>
      <sheetName val="Bang ke xin thanh toan nam 2005"/>
      <sheetName val="Bang ke xin thanh toan "/>
      <sheetName val="MAu so 11 nam 2003"/>
      <sheetName val="dang ky tam tru can bo di CT"/>
      <sheetName val="Phieu xuat Vtu "/>
      <sheetName val="Phieu nhap Vtu "/>
      <sheetName val="Vat tu lan trai "/>
      <sheetName val="Vat T u can lam phieu T11+ 12"/>
      <sheetName val="Vat tu hung long "/>
      <sheetName val="Vat Tu Can Dung 2004"/>
      <sheetName val="xd. D.M tieu haoNL"/>
      <sheetName val="Du kien nop NS 2004 CV463"/>
      <sheetName val="mau 02ATNDN"/>
      <sheetName val="Nop tien vao NS"/>
      <sheetName val="QTSDhoa don M01"/>
      <sheetName val="BCSD Hdon Mau 26"/>
      <sheetName val="MAU SO 05"/>
      <sheetName val="MAU SO 04"/>
      <sheetName val="TH Mau 03"/>
      <sheetName val="MAU SO 03"/>
      <sheetName val="MAU SO 02"/>
      <sheetName val="Mau So 01"/>
      <sheetName val="Chi tiet SD may CT 2004"/>
      <sheetName val="Bang ke hoa don xin vay NH"/>
      <sheetName val="TK821"/>
      <sheetName val="TK 721"/>
      <sheetName val=" TK 711"/>
      <sheetName val="  TK 642"/>
      <sheetName val=" TK 627"/>
      <sheetName val="Su dung may "/>
      <sheetName val="TK 623"/>
      <sheetName val="Chi tiet ca may "/>
      <sheetName val="Chi tiet NC tung CT 04"/>
      <sheetName val=" TK 622"/>
      <sheetName val="TK 621"/>
      <sheetName val="TK 154 D,Dang sang 2005"/>
      <sheetName val="DT da bao cao thue "/>
      <sheetName val="Doanh thu 2004"/>
      <sheetName val="Chi tiet DT dieu chinh thue "/>
      <sheetName val="bang ke chi tiet CT"/>
      <sheetName val="Chi phi do dang"/>
      <sheetName val="Can doi chi phi CT"/>
      <sheetName val="Chi tiet 511"/>
      <sheetName val=" TK 511"/>
      <sheetName val="TK 411"/>
      <sheetName val="TK 421"/>
      <sheetName val="TK 342"/>
      <sheetName val="TK 338"/>
      <sheetName val=" TK 334"/>
      <sheetName val="TK 333"/>
      <sheetName val="Chi tiet 331"/>
      <sheetName val="TK 331"/>
      <sheetName val=" TK 311"/>
      <sheetName val=" TK 241"/>
      <sheetName val=" TK 214"/>
      <sheetName val="Thue Tai Chinh may suc "/>
      <sheetName val=" TK 211"/>
      <sheetName val="TK 212( May suc )"/>
      <sheetName val="TK 632"/>
      <sheetName val="TK 155"/>
      <sheetName val="TK 154"/>
      <sheetName val=" TK 911"/>
      <sheetName val=" TK 153"/>
      <sheetName val="Chi tiet 152 "/>
      <sheetName val="  TK 152"/>
      <sheetName val="TK 142"/>
      <sheetName val=" TK 141"/>
      <sheetName val=" TK 133"/>
      <sheetName val="Chi tiet 131"/>
      <sheetName val=" TK 131"/>
      <sheetName val="chung tu ghi so "/>
      <sheetName val=" TK 112"/>
      <sheetName val="Can doi TK 2"/>
      <sheetName val="phieu chi 2"/>
      <sheetName val="Phieu chi"/>
      <sheetName val="Phieu thu"/>
      <sheetName val="TK 111"/>
      <sheetName val="dang ky khau hao 2004"/>
      <sheetName val="d ky chi tiet khau hao "/>
      <sheetName val="Phan bo khau hao TSCD"/>
      <sheetName val="Dang ky quy luong "/>
      <sheetName val="bang thanh toan luong 2004"/>
      <sheetName val="Phan bo tien luong BHXH"/>
      <sheetName val="phan bo NVL, CCu "/>
      <sheetName val="Overhead &amp; Profit B-1"/>
      <sheetName val="?+Invoice!$DF$57?-BLDG"/>
      <sheetName val="DI-ESTI"/>
      <sheetName val="MTL$-INTER"/>
      <sheetName val="PTDGDT"/>
      <sheetName val="DA0463BQ"/>
      <sheetName val="10_x0000__x0000__x0000__x0000__x0000__x0000_"/>
      <sheetName val="Chi tiet don gia khgi phuc"/>
      <sheetName val="Hoi phe nu"/>
      <sheetName val="THANG#"/>
      <sheetName val="Sheet("/>
      <sheetName val="Sheed7"/>
      <sheetName val="A`r3"/>
      <sheetName val="Apb4"/>
      <sheetName val="KhanhThuong"/>
      <sheetName val="PlotDat4"/>
      <sheetName val="Coc40x40c-"/>
      <sheetName val="??+Invoice!$DF$57?????-BLDG"/>
      <sheetName val="Han13"/>
      <sheetName val="quy 1"/>
      <sheetName val="quy 2"/>
      <sheetName val="6 thang"/>
      <sheetName val="quy 3"/>
      <sheetName val="9 TH"/>
      <sheetName val="quy4"/>
      <sheetName val="nam"/>
      <sheetName val="FORM OF PROPNSAL RFP-003"/>
      <sheetName val="BCDP_x0005_"/>
      <sheetName val="NKC _x0003__x0000__x0000_TM1_x0006__x0000__x0000_SC 111_x0002__x0000__x0000_NH_x0006__x0000__x0000_SC 1"/>
      <sheetName val="Sc #34"/>
      <sheetName val="TSCD"/>
      <sheetName val="T.hopCPXDho_x0000_n_x0000_hanh (2)"/>
      <sheetName val="LK cp _x0000_dcb"/>
      <sheetName val="GDTH_x0000_5"/>
      <sheetName val="Ph_x0000_n_x0000__x0000_ich _x0000_a_x0000_ tu"/>
      <sheetName val="TIEUHAO"/>
      <sheetName val="T.@_x000c__x0000__x0001__x0000__x0000__x0000__x0003_Ú_x0000__x0000_&lt;_x001f__x0000__x0000__x0000_"/>
      <sheetName val="Disch"/>
      <sheetName val="Pack"/>
      <sheetName val="Delivery"/>
      <sheetName val="M50"/>
      <sheetName val="M48"/>
      <sheetName val="M45"/>
      <sheetName val="M38"/>
      <sheetName val="D.Order"/>
      <sheetName val="Report"/>
      <sheetName val="Report.Delivery"/>
      <sheetName val="Monthly"/>
      <sheetName val="V_x000c_(No V-c)"/>
      <sheetName val="N@"/>
      <sheetName val="Don gaa chi tiet"/>
      <sheetName val="XL4Poppq"/>
      <sheetName val="FH"/>
      <sheetName val="Overhead &amp; "/>
      <sheetName val="Overhead &amp; Ԁ_x0000__x0000__x0000_"/>
      <sheetName val="Overhead &amp; Ԁ_x0000__x0000__x0000_Ȁ"/>
      <sheetName val="Overhead &amp; ?_x0000__x0000__x0000_?"/>
      <sheetName val="Chiet tinh dz22"/>
      <sheetName val="XL4Wÿÿÿÿ"/>
      <sheetName val="BOQ_FORM_FOR_INQUIRY"/>
      <sheetName val="FORM_OF_PROPOSAL_RFP-003"/>
      <sheetName val="THANG_8"/>
      <sheetName val="Bang_VL"/>
      <sheetName val="VL(No_V-c)"/>
      <sheetName val="He_so"/>
      <sheetName val="PL_Vua"/>
      <sheetName val="Chitieu-dam_cac_loai"/>
      <sheetName val="DG_Dam"/>
      <sheetName val="DG_chung"/>
      <sheetName val="VL-dac_chung"/>
      <sheetName val="CT_1md_&amp;_dau_cong"/>
      <sheetName val="Tong_hop"/>
      <sheetName val="CT_cong"/>
      <sheetName val="dg_cong"/>
      <sheetName val="Phan_tich_VT"/>
      <sheetName val="TKe_VT"/>
      <sheetName val="Du_tru_Vat_tu"/>
      <sheetName val="Du_toan"/>
      <sheetName val="Phan_tich_vat_tu"/>
      <sheetName val="Tong_hop_vat_tu"/>
      <sheetName val="Gia_tri_vat_tu"/>
      <sheetName val="Chenh_lech_vat_tu"/>
      <sheetName val="Chi_phi_van_chuyen"/>
      <sheetName val="Don_gia_chi_tiet"/>
      <sheetName val="Du_thau"/>
      <sheetName val="Tong_hop_kinh_phi"/>
      <sheetName val="Tu_van_Thiet_ke"/>
      <sheetName val="Tien_do_thi_cong"/>
      <sheetName val="Bia_du_toan"/>
      <sheetName val="Tro_giup"/>
      <sheetName val="NKC_"/>
      <sheetName val="SC_111"/>
      <sheetName val="SC_131"/>
      <sheetName val="SC_133"/>
      <sheetName val="SC_141"/>
      <sheetName val="SC_152"/>
      <sheetName val="SC_331"/>
      <sheetName val="Sc_334"/>
      <sheetName val="SC_411"/>
      <sheetName val="SC_511"/>
      <sheetName val="SC_642_loan"/>
      <sheetName val="Hoi_phu_nu"/>
      <sheetName val="Tdoi_t_truong"/>
      <sheetName val="BC_DBKH_T5"/>
      <sheetName val="BC_DBKH_T6"/>
      <sheetName val="BC_DBKH_T7"/>
      <sheetName val="Bia_"/>
      <sheetName val="Muc_luc"/>
      <sheetName val="Thuyet_minh_PA1"/>
      <sheetName val="kl_xaychan_khay"/>
      <sheetName val="BOQ_FORM_FOR_INQÕIRY"/>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LUONG_CHO_HUU"/>
      <sheetName val="thu_BHXH,YT"/>
      <sheetName val="Phan_bo"/>
      <sheetName val="Luong_T5-04"/>
      <sheetName val="Can_doi_TK_(2)"/>
      <sheetName val="De_nghi_thue_TNDN2004"/>
      <sheetName val="to_trinh_dieu_chinh_thue"/>
      <sheetName val="Bang_ke_xin_thanh_toan_nam_2005"/>
      <sheetName val="Bang_ke_xin_thanh_toan_"/>
      <sheetName val="MAu_so_11_nam_2003"/>
      <sheetName val="dang_ky_tam_tru_can_bo_di_CT"/>
      <sheetName val="Phieu_xuat_Vtu_"/>
      <sheetName val="Phieu_nhap_Vtu_"/>
      <sheetName val="Vat_tu_lan_trai_"/>
      <sheetName val="Vat_T_u_can_lam_phieu_T11+_12"/>
      <sheetName val="Vat_tu_hung_long_"/>
      <sheetName val="Vat_Tu_Can_Dung_2004"/>
      <sheetName val="xd__D_M_tieu_haoNL"/>
      <sheetName val="Du_kien_nop_NS_2004_CV463"/>
      <sheetName val="mau_02ATNDN"/>
      <sheetName val="Nop_tien_vao_NS"/>
      <sheetName val="QTSDhoa_don_M01"/>
      <sheetName val="BCSD_Hdon_Mau_26"/>
      <sheetName val="MAU_SO_05"/>
      <sheetName val="MAU_SO_04"/>
      <sheetName val="TH_Mau_03"/>
      <sheetName val="MAU_SO_03"/>
      <sheetName val="MAU_SO_02"/>
      <sheetName val="Mau_So_01"/>
      <sheetName val="Chi_tiet_SD_may_CT_2004"/>
      <sheetName val="Bang_ke_hoa_don_xin_vay_NH"/>
      <sheetName val="TK_721"/>
      <sheetName val="_TK_711"/>
      <sheetName val="__TK_642"/>
      <sheetName val="_TK_627"/>
      <sheetName val="Su_dung_may_"/>
      <sheetName val="TK_623"/>
      <sheetName val="Chi_tiet_ca_may_"/>
      <sheetName val="Chi_tiet_NC_tung_CT_04"/>
      <sheetName val="_TK_622"/>
      <sheetName val="TK_621"/>
      <sheetName val="TK_154_D,Dang_sang_2005"/>
      <sheetName val="DT_da_bao_cao_thue_"/>
      <sheetName val="Doanh_thu_2004"/>
      <sheetName val="Chi_tiet_DT_dieu_chinh_thue_"/>
      <sheetName val="bang_ke_chi_tiet_CT"/>
      <sheetName val="Chi_phi_do_dang"/>
      <sheetName val="Can_doi_chi_phi_CT"/>
      <sheetName val="Chi_tiet_511"/>
      <sheetName val="_TK_511"/>
      <sheetName val="TK_411"/>
      <sheetName val="TK_421"/>
      <sheetName val="TK_342"/>
      <sheetName val="TK_338"/>
      <sheetName val="_TK_334"/>
      <sheetName val="TK_333"/>
      <sheetName val="Chi_tiet_331"/>
      <sheetName val="TK_331"/>
      <sheetName val="_TK_311"/>
      <sheetName val="_TK_241"/>
      <sheetName val="_TK_214"/>
      <sheetName val="Thue_Tai_Chinh_may_suc_"/>
      <sheetName val="_TK_211"/>
      <sheetName val="TK_212(_May_suc_)"/>
      <sheetName val="TK_632"/>
      <sheetName val="TK_155"/>
      <sheetName val="TK_154"/>
      <sheetName val="_TK_911"/>
      <sheetName val="_TK_153"/>
      <sheetName val="Chi_tiet_152_"/>
      <sheetName val="__TK_152"/>
      <sheetName val="TK_142"/>
      <sheetName val="_TK_141"/>
      <sheetName val="_TK_133"/>
      <sheetName val="Chi_tiet_131"/>
      <sheetName val="_TK_131"/>
      <sheetName val="chung_tu_ghi_so_"/>
      <sheetName val="_TK_112"/>
      <sheetName val="Can_doi_TK_2"/>
      <sheetName val="Can_doi_TK"/>
      <sheetName val="phieu_chi_2"/>
      <sheetName val="Phieu_chi"/>
      <sheetName val="Phieu_thu"/>
      <sheetName val="TK_111"/>
      <sheetName val="dang_ky_khau_hao_2004"/>
      <sheetName val="d_ky_chi_tiet_khau_hao_"/>
      <sheetName val="²_x0000__x0000_AI TK 112"/>
      <sheetName val="PHANG5"/>
      <sheetName val="Chi tiet dmn gia khoi phuc"/>
      <sheetName val="TK Ngoai b!ng"/>
      <sheetName val="TMinh BC T_x0001_"/>
      <sheetName val="So _x0004_GNH "/>
      <sheetName val="Chi p`i van chuyen"/>
      <sheetName val="MAU QT 2005"/>
      <sheetName val="LUONG"/>
      <sheetName val="MAU 2A"/>
      <sheetName val="MAU 2B"/>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refreshError="1"/>
      <sheetData sheetId="273" refreshError="1"/>
      <sheetData sheetId="274" refreshError="1"/>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refreshError="1"/>
      <sheetData sheetId="296"/>
      <sheetData sheetId="297"/>
      <sheetData sheetId="298"/>
      <sheetData sheetId="299" refreshError="1"/>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refreshError="1"/>
      <sheetData sheetId="387" refreshError="1"/>
      <sheetData sheetId="388" refreshError="1"/>
      <sheetData sheetId="389" refreshError="1"/>
      <sheetData sheetId="390" refreshError="1"/>
      <sheetData sheetId="391"/>
      <sheetData sheetId="392" refreshError="1"/>
      <sheetData sheetId="393"/>
      <sheetData sheetId="394"/>
      <sheetData sheetId="395"/>
      <sheetData sheetId="396"/>
      <sheetData sheetId="397"/>
      <sheetData sheetId="398"/>
      <sheetData sheetId="399"/>
      <sheetData sheetId="400" refreshError="1"/>
      <sheetData sheetId="401"/>
      <sheetData sheetId="402"/>
      <sheetData sheetId="403" refreshError="1"/>
      <sheetData sheetId="404"/>
      <sheetData sheetId="405"/>
      <sheetData sheetId="406"/>
      <sheetData sheetId="407"/>
      <sheetData sheetId="408"/>
      <sheetData sheetId="409"/>
      <sheetData sheetId="410"/>
      <sheetData sheetId="411"/>
      <sheetData sheetId="412" refreshError="1"/>
      <sheetData sheetId="413" refreshError="1"/>
      <sheetData sheetId="414" refreshError="1"/>
      <sheetData sheetId="415"/>
      <sheetData sheetId="416" refreshError="1"/>
      <sheetData sheetId="417" refreshError="1"/>
      <sheetData sheetId="418" refreshError="1"/>
      <sheetData sheetId="419"/>
      <sheetData sheetId="420"/>
      <sheetData sheetId="421" refreshError="1"/>
      <sheetData sheetId="422" refreshError="1"/>
      <sheetData sheetId="423"/>
      <sheetData sheetId="424"/>
      <sheetData sheetId="425"/>
      <sheetData sheetId="426"/>
      <sheetData sheetId="427"/>
      <sheetData sheetId="428"/>
      <sheetData sheetId="429"/>
      <sheetData sheetId="430"/>
      <sheetData sheetId="431"/>
      <sheetData sheetId="432"/>
      <sheetData sheetId="433"/>
      <sheetData sheetId="434"/>
      <sheetData sheetId="435" refreshError="1"/>
      <sheetData sheetId="436"/>
      <sheetData sheetId="437"/>
      <sheetData sheetId="438" refreshError="1"/>
      <sheetData sheetId="439" refreshError="1"/>
      <sheetData sheetId="440"/>
      <sheetData sheetId="441"/>
      <sheetData sheetId="442" refreshError="1"/>
      <sheetData sheetId="443"/>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sheetData sheetId="598"/>
      <sheetData sheetId="599"/>
      <sheetData sheetId="600"/>
      <sheetData sheetId="601"/>
      <sheetData sheetId="602"/>
      <sheetData sheetId="603"/>
      <sheetData sheetId="604"/>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B.1 - TH"/>
      <sheetName val="B.2. TL,TD"/>
      <sheetName val="B.3 PT-CL"/>
      <sheetName val="B.3. NL,TS"/>
      <sheetName val="B.4.CN"/>
      <sheetName val="B.5. DV"/>
      <sheetName val="B.6 XNK"/>
      <sheetName val="B.7. GDDT"/>
      <sheetName val="B.8. LD,VH,YT,XH"/>
      <sheetName val="B.9. VDTPT"/>
      <sheetName val="B.10. NSNN"/>
      <sheetName val="B.11 PTDN"/>
      <sheetName val="12. DTNN"/>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
      <sheetName val="01"/>
      <sheetName val="02"/>
      <sheetName val="03"/>
      <sheetName val="04"/>
      <sheetName val="PL12"/>
      <sheetName val="PL13"/>
      <sheetName val="PL14"/>
      <sheetName val="PL15"/>
      <sheetName val="PL16"/>
      <sheetName val="PL17"/>
      <sheetName val="PL18"/>
      <sheetName val="XXXXXXXX"/>
      <sheetName val="XXXXXXX0"/>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
      <sheetName val="01"/>
      <sheetName val="02"/>
      <sheetName val="03"/>
      <sheetName val="04"/>
      <sheetName val="PL12"/>
      <sheetName val="PL13"/>
      <sheetName val="PL14"/>
      <sheetName val="PL15"/>
      <sheetName val="PL16"/>
      <sheetName val="PL17"/>
      <sheetName val="PL18"/>
      <sheetName val="XXXXXXXX"/>
      <sheetName val="XXXXXXX0"/>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MT"/>
      <sheetName val="PL1"/>
      <sheetName val="PL2"/>
      <sheetName val="KLTT"/>
      <sheetName val="TKT"/>
      <sheetName val="DG"/>
      <sheetName val="xedap"/>
      <sheetName val="san hang rao"/>
      <sheetName val="Ttin"/>
      <sheetName val="Dienngoai"/>
      <sheetName val="be canh"/>
      <sheetName val="ga ra"/>
      <sheetName val="Nuoct"/>
      <sheetName val="DN"/>
      <sheetName val="TLNtruc"/>
      <sheetName val="TLbe"/>
      <sheetName val="CTNUOC"/>
      <sheetName val="TL coc"/>
      <sheetName val="TL than"/>
      <sheetName val="KLchitiet"/>
      <sheetName val="GVLDHT"/>
      <sheetName val="DGCT"/>
      <sheetName val="CPLT"/>
      <sheetName val="10000000"/>
      <sheetName val="00000000"/>
      <sheetName val="00000001"/>
      <sheetName val="20000000"/>
      <sheetName val="30000000"/>
      <sheetName val="40000000"/>
      <sheetName val="XL4Test5"/>
      <sheetName val="chitimc"/>
      <sheetName val="dongia (2)"/>
      <sheetName val="LKVL-CK-HT-GD1"/>
      <sheetName val="giathanh1"/>
      <sheetName val="THPDMoi  (2)"/>
      <sheetName val="gtrinh"/>
      <sheetName val="phuluc1"/>
      <sheetName val="TONG HOP VL-NC"/>
      <sheetName val="lam-moi"/>
      <sheetName val="chitiet"/>
      <sheetName val="TONGKE3p "/>
      <sheetName val="Du_lieu"/>
      <sheetName val="TH VL, NC, DDHT Thanhphuoc"/>
      <sheetName val="#REF"/>
      <sheetName val="DONGIA"/>
      <sheetName val="gvl"/>
      <sheetName val="thao-go"/>
      <sheetName val="DON GIA"/>
      <sheetName val="TONGKE-HT"/>
      <sheetName val="dtxl"/>
      <sheetName val="t-h HA THE"/>
      <sheetName val="CHITIET VL-NC-TT -1p"/>
      <sheetName val="TONG HOP VL-NC TT"/>
      <sheetName val="TNHCHINH"/>
      <sheetName val="TH XL"/>
      <sheetName val="CHITIET VL-NC"/>
      <sheetName val="VC"/>
      <sheetName val="KH-Q1,Q2,01"/>
      <sheetName val="Tiepdia"/>
      <sheetName val="CHITIET VL-NC-TT-3p"/>
      <sheetName val="TDTKP"/>
      <sheetName val="TDTKP1"/>
      <sheetName val="KPVC-BD "/>
      <sheetName val="VCV-BE-TO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HT"/>
      <sheetName val="LKVL-CK-HT-GD1"/>
      <sheetName val="DON GIA"/>
      <sheetName val="TONGKE_HT"/>
      <sheetName val="LKVL_CK_HT_GD1"/>
    </sheetNames>
    <sheetDataSet>
      <sheetData sheetId="0"/>
      <sheetData sheetId="1" refreshError="1">
        <row r="4">
          <cell r="A4" t="str">
            <v>( GIAI ÑOAÏN 1 )</v>
          </cell>
        </row>
      </sheetData>
      <sheetData sheetId="2" refreshError="1"/>
      <sheetData sheetId="3"/>
      <sheetData sheetId="4"/>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ang 1"/>
      <sheetName val="thang 2"/>
      <sheetName val="Thang 3"/>
      <sheetName val="thang 4"/>
      <sheetName val="bieu"/>
      <sheetName val="Sheet7"/>
      <sheetName val="Sheet9"/>
      <sheetName val="Sheet6"/>
      <sheetName val="Sheet8"/>
      <sheetName val="Sheet10"/>
      <sheetName val="Sheet11"/>
      <sheetName val="Sheet12"/>
      <sheetName val="Sheet13"/>
      <sheetName val="Sheet14"/>
      <sheetName val="Sheet15"/>
      <sheetName val="Sheet16"/>
      <sheetName val="00000000"/>
      <sheetName val="106-KHAI THAC DA"/>
      <sheetName val="31-A.TRUONG"/>
      <sheetName val="30-AP LUC"/>
      <sheetName val="13-C.N DONG BAC H.NOI"/>
      <sheetName val="33-CN DONGBAC TPHCM"/>
      <sheetName val="32-CN DAUTUTM TPHCM"/>
      <sheetName val="14-CBKD HA NOI"/>
      <sheetName val="15-CBKD HPHONG"/>
      <sheetName val="44-CB BAC THAI"/>
      <sheetName val="55-CBKD HANAMNINH"/>
      <sheetName val="53-CBKD VINHPHU"/>
      <sheetName val="64-CBKD BACLANG"/>
      <sheetName val="65-CBKD QNINH"/>
      <sheetName val="99-CBKD TAYBAC"/>
      <sheetName val="104-CBKD NGHETINH"/>
      <sheetName val="85-CBKD THANHHOA"/>
      <sheetName val="47-CP MIENNAM"/>
      <sheetName val="48-CP MIEN TRUNG"/>
      <sheetName val="37-CHETAOMAY"/>
      <sheetName val="108-XN KTCBKD THAN"/>
      <sheetName val="86-DUONG NHAT"/>
      <sheetName val="XUATKHAU"/>
      <sheetName val="XUAT TN T.QUOC"/>
      <sheetName val="THANBUN"/>
      <sheetName val="DOKHO"/>
      <sheetName val="TONG HOP  "/>
      <sheetName val="XL4Poppy"/>
      <sheetName val="XL4Test5"/>
      <sheetName val="Chi phi khac 4.3KH-CP"/>
      <sheetName val="dongia (2)"/>
      <sheetName val="LKVL-CK-HT-GD1"/>
      <sheetName val="giathanh1"/>
      <sheetName val="THPDMoi  (2)"/>
      <sheetName val="gtrinh"/>
      <sheetName val="phuluc1"/>
      <sheetName val="TONG HOP VL-NC"/>
      <sheetName val="lam-moi"/>
      <sheetName val="chitiet"/>
      <sheetName val="TONGKE3p "/>
      <sheetName val="TH VL, NC, DDHT Thanhphuoc"/>
      <sheetName val="#REF"/>
      <sheetName val="DONGIA"/>
      <sheetName val="thao-go"/>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cot_xa"/>
      <sheetName val="KKKKKKKK"/>
      <sheetName val="chi tiet cfk  2002 theo ke hoac"/>
      <sheetName val="Sheet1"/>
      <sheetName val="DU_LIEU"/>
      <sheetName val="TH-Dien"/>
    </sheetNames>
    <sheetDataSet>
      <sheetData sheetId="0" refreshError="1"/>
      <sheetData sheetId="1" refreshError="1"/>
      <sheetData sheetId="2" refreshError="1"/>
      <sheetData sheetId="3" refreshError="1"/>
      <sheetData sheetId="4" refreshError="1"/>
      <sheetData sheetId="5" refreshError="1">
        <row r="4">
          <cell r="K4">
            <v>0.90925405982495022</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danhmuc"/>
      <sheetName val="Sheet1"/>
      <sheetName val="Van tai mo"/>
      <sheetName val="Gia mua than mo"/>
      <sheetName val="TonghopSXthan1KH-TH"/>
      <sheetName val="4.1KH-DT"/>
      <sheetName val="Chi tiet Z 4.2B KH-CP"/>
      <sheetName val="Bieu 4.2AKH-CP"/>
      <sheetName val="4.2 KH-Cphi"/>
      <sheetName val="Chi phi khac 4.3KH-CP"/>
      <sheetName val="Tngoai4.4KH-CP"/>
      <sheetName val="SXkdoanh4.5KH-CP"/>
      <sheetName val="tonkho2.4KH-CN"/>
      <sheetName val="thunop6.2KH-TC"/>
      <sheetName val="phanboKH6.3KH-TC"/>
      <sheetName val="PTH"/>
      <sheetName val="XL4Poppy"/>
      <sheetName val="Gia mua than mo moi"/>
      <sheetName val="Chi tiet Z 4.2B KH-CP(78%)"/>
      <sheetName val="Chi tiet Z 4.2B KH-CP(77%)"/>
      <sheetName val="00000000"/>
      <sheetName val="106-KHAI THAC DA"/>
      <sheetName val="31-A.TRUONG"/>
      <sheetName val="30-AP LUC"/>
      <sheetName val="13-C.N DONG BAC H.NOI"/>
      <sheetName val="33-CN DONGBAC TPHCM"/>
      <sheetName val="32-CN DAUTUTM TPHCM"/>
      <sheetName val="14-CBKD HA NOI"/>
      <sheetName val="15-CBKD HPHONG"/>
      <sheetName val="44-CB BAC THAI"/>
      <sheetName val="55-CBKD HANAMNINH"/>
      <sheetName val="53-CBKD VINHPHU"/>
      <sheetName val="64-CBKD BACLANG"/>
      <sheetName val="65-CBKD QNINH"/>
      <sheetName val="99-CBKD TAYBAC"/>
      <sheetName val="104-CBKD NGHETINH"/>
      <sheetName val="85-CBKD THANHHOA"/>
      <sheetName val="47-CP MIENNAM"/>
      <sheetName val="48-CP MIEN TRUNG"/>
      <sheetName val="37-CHETAOMAY"/>
      <sheetName val="108-XN KTCBKD THAN"/>
      <sheetName val="86-DUONG NHAT"/>
      <sheetName val="XUATKHAU"/>
      <sheetName val="XUAT TN T.QUOC"/>
      <sheetName val="THANBUN"/>
      <sheetName val="DOKHO"/>
      <sheetName val="TONG HOP  "/>
      <sheetName val="XL4Test5"/>
      <sheetName val="Chi phi khac 4_3KH_CP"/>
      <sheetName val="Sheet2"/>
      <sheetName val="CDPS"/>
      <sheetName val="t"/>
      <sheetName val="Sheet7"/>
      <sheetName val="phanb 8H6.3KH-TC"/>
      <sheetName val="Dia chi"/>
      <sheetName val="Dia chi (2)"/>
      <sheetName val="Dia chi (3)"/>
      <sheetName val="HO-LE THI PHUONG"/>
      <sheetName val="3S41"/>
      <sheetName val="3S31"/>
      <sheetName val="5C61"/>
      <sheetName val="5C62"/>
      <sheetName val="2S11"/>
      <sheetName val="2S01"/>
      <sheetName val="4B21"/>
      <sheetName val="5B91"/>
      <sheetName val="5B92"/>
      <sheetName val="5B93"/>
      <sheetName val="1S91"/>
      <sheetName val="1S93"/>
      <sheetName val="1S92"/>
      <sheetName val="1S94"/>
      <sheetName val="4D11"/>
      <sheetName val="2B52"/>
      <sheetName val="2B56"/>
      <sheetName val="2B57"/>
      <sheetName val="5WP1"/>
      <sheetName val="5WP2"/>
      <sheetName val="5WP6"/>
      <sheetName val="5WPA"/>
      <sheetName val="5WPE"/>
      <sheetName val="5WP3"/>
      <sheetName val="5WP9"/>
      <sheetName val="4P83"/>
      <sheetName val="4P82"/>
      <sheetName val="4P84"/>
      <sheetName val="EXELL II"/>
      <sheetName val="ATTILA M9B"/>
      <sheetName val="ATTILA 9BP"/>
      <sheetName val="ATTILA VT1"/>
      <sheetName val="ATTILA VT2"/>
      <sheetName val="ATTILA VT7"/>
      <sheetName val="VIRGO-SS1"/>
      <sheetName val="SALUT"/>
      <sheetName val="SANDA"/>
      <sheetName val="MAGIC"/>
      <sheetName val="VA2-II"/>
      <sheetName val="VA6"/>
      <sheetName val="ANGEL HI M5B"/>
      <sheetName val="NEWMOTORSTAR"/>
      <sheetName val="SAPPHIRE 125"/>
      <sheetName val="SAPPPHIRE 125-SUPER"/>
      <sheetName val="SUZUKI 125 CC"/>
      <sheetName val="SUKAWA"/>
      <sheetName val="BELLA"/>
      <sheetName val="JOYSTAR"/>
      <sheetName val="FASHION RS"/>
      <sheetName val="FASHION neo-SM9"/>
      <sheetName val="FASHION SILVA"/>
      <sheetName val="FASHION EXCITER"/>
      <sheetName val="JASPER EXCITER"/>
      <sheetName val="FASHION 110W"/>
      <sheetName val="FASHION 110DIA"/>
      <sheetName val="FASHION 110 CO"/>
      <sheetName val="FASHION II"/>
      <sheetName val="FASHION X1"/>
      <sheetName val="FASHION-DYOR125"/>
      <sheetName val="Fash Dyor 110"/>
      <sheetName val="SAPPHIRE-DOTHANH"/>
      <sheetName val="XSTAR"/>
      <sheetName val="FUSIN-XSTAR"/>
      <sheetName val="FUSIN-XSTAR-thue"/>
      <sheetName val="Fusin-SDH"/>
      <sheetName val="@ STREAM"/>
      <sheetName val="FUSIN-ESH"/>
      <sheetName val="HONLEI"/>
      <sheetName val="FUSIN-AVENUE"/>
      <sheetName val="FUSIN-CYNUX"/>
      <sheetName val="FUSIN-AS"/>
      <sheetName val="FUSIN RS"/>
      <sheetName val="FUSIN ZX110"/>
      <sheetName val="FUSIN II"/>
      <sheetName val="FUSIN R"/>
      <sheetName val="FUSIN SMASH"/>
      <sheetName val="FUSINZX50"/>
      <sheetName val="FUSIN 6"/>
      <sheetName val="FUSIN Nouvo"/>
      <sheetName val="FUSIN II 125"/>
      <sheetName val="FUSIN-FORCE"/>
      <sheetName val="LIFAN"/>
      <sheetName val="HONDA@"/>
      <sheetName val="SINUDA"/>
      <sheetName val="WUYANG"/>
      <sheetName val="SUFAT"/>
      <sheetName val="NAKASEI"/>
      <sheetName val="RECORD"/>
      <sheetName val="FAVOUR-W"/>
      <sheetName val="FAVOUR-DR"/>
      <sheetName val="DAEHAN"/>
      <sheetName val="FEELING-W"/>
      <sheetName val="FEELING-JU"/>
      <sheetName val="FEELING-VICTORY"/>
      <sheetName val="BELITA"/>
      <sheetName val="FUGIAR"/>
      <sheetName val="FANTOM"/>
      <sheetName val="LORA"/>
      <sheetName val="SUNKI"/>
      <sheetName val="FUZIX"/>
      <sheetName val="PLATCO"/>
      <sheetName val="PLAZIX"/>
      <sheetName val="PLA"/>
      <sheetName val="KRIS V"/>
      <sheetName val="NOVIA"/>
      <sheetName val="5HU8"/>
      <sheetName val="5HU9"/>
      <sheetName val="5VT1"/>
      <sheetName val="5VT2"/>
      <sheetName val="5VT7"/>
      <sheetName val="5VD1"/>
      <sheetName val="5B52"/>
      <sheetName val="2B51"/>
      <sheetName val="VIVA"/>
      <sheetName val="SMASH"/>
      <sheetName val="SHOGUN R"/>
      <sheetName val="NAGAKI"/>
      <sheetName val="SUNGGU"/>
      <sheetName val="SPACY-XIONGSHI"/>
      <sheetName val="HALIM DR"/>
      <sheetName val="HALIM W"/>
      <sheetName val="LEVER"/>
      <sheetName val="XIONGSHI"/>
      <sheetName val="5VT3"/>
      <sheetName val="JOCKEY-KYMKO-DIA"/>
      <sheetName val="JOCKEY-KYMKO-CO"/>
      <sheetName val="SOLANA-KYMKO"/>
      <sheetName val="ZING-KYMKO"/>
      <sheetName val="XO"/>
      <sheetName val="HAESUN F2"/>
      <sheetName val="HAESUN F"/>
      <sheetName val="KEEWAY"/>
      <sheetName val="COLIEN"/>
      <sheetName val="HONG.TB"/>
      <sheetName val="DUCSY"/>
      <sheetName val="HungHue"/>
      <sheetName val="DAO-THAI.NGUYEN"/>
      <sheetName val="TRUONG-HP"/>
      <sheetName val="DAO-THAI.NGUYEN (2)"/>
      <sheetName val="HungHuong"/>
      <sheetName val="HuongGiang"/>
      <sheetName val="LE.HANG"/>
      <sheetName val="TUONG-HN"/>
      <sheetName val="10000000"/>
      <sheetName val="20000000"/>
      <sheetName val="30000000"/>
      <sheetName val="40000000"/>
      <sheetName val="50000000"/>
      <sheetName val="60000000"/>
      <sheetName val="70000000"/>
      <sheetName val="FAS@ION EXCITER"/>
      <sheetName val="thuno06.2KH-TC"/>
      <sheetName val="KKKKKKKK"/>
      <sheetName val="64-CBKD BACLAOG"/>
      <sheetName val="10000200"/>
      <sheetName val="5VT1_x0000__x0000__x0000__x0000__x0000__x0000__x0000__x0000__x0000__x0000__x0000_ⰼޤ_x0000__x0004__x0000__x0000__x0000__x0000__x0000__x0000_ޤ_x0000__x0000__x0000__x0000_"/>
      <sheetName val="5VT1???????????ⰼޤ?_x0004_??????ޤ????"/>
      <sheetName val="FUSIN-AFENUE"/>
      <sheetName val="Dia chi (:)"/>
      <sheetName val="3[41"/>
      <sheetName val="5VT1_x0000__x0000__x0000__x0000__x0000__x0000__x0000__x0000__x0000__x0000__x0000_??_x0000__x0004__x0000__x0000__x0000__x0000__x0000__x0000_??_x0000__x0000__x0000__x0000_"/>
      <sheetName val="5VT1??????????????_x0004_????????????"/>
      <sheetName val="Dia chi (_)"/>
      <sheetName val="3_41"/>
      <sheetName val="5VT1___________ⰼޤ__x0004_______ޤ____"/>
      <sheetName val="5VT1_______________x0004____________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refreshError="1"/>
      <sheetData sheetId="212"/>
      <sheetData sheetId="213"/>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XL4Poppy"/>
      <sheetName val="VTAcap"/>
      <sheetName val="DCVTACaP"/>
      <sheetName val="TKHC-35"/>
      <sheetName val="TKTK0,4"/>
      <sheetName val="BangPhanday"/>
      <sheetName val="DANBVE"/>
      <sheetName val="TKHC-0,4"/>
      <sheetName val="TKTK-35"/>
      <sheetName val="KL GD2 tong the"/>
      <sheetName val="TKHC-CT"/>
      <sheetName val="MC,MN"/>
      <sheetName val="X,TD"/>
      <sheetName val="TBA,CTO"/>
      <sheetName val="CD"/>
      <sheetName val="Cot"/>
      <sheetName val="TTGD2"/>
      <sheetName val="00000000"/>
      <sheetName val="10000000"/>
      <sheetName val="Giao"/>
      <sheetName val="CHIET TINH"/>
      <sheetName val="Bang gia Ca May"/>
      <sheetName val="Bang Gia VL"/>
      <sheetName val="Tong Hop KP"/>
      <sheetName val=" DON GIA"/>
      <sheetName val="CHIET TINH THEO KH.SAT"/>
      <sheetName val="DT thi ngiem"/>
      <sheetName val="TH DT thi nghiem"/>
      <sheetName val="TH DT"/>
      <sheetName val="DT2"/>
      <sheetName val="CT"/>
      <sheetName val="KL xa"/>
      <sheetName val="KL cot"/>
      <sheetName val="Xa su"/>
      <sheetName val="CP Xa"/>
      <sheetName val="THDT xa"/>
      <sheetName val="Cot dien"/>
      <sheetName val="TH cot"/>
      <sheetName val="CT VC cot"/>
      <sheetName val="VC CT ma"/>
      <sheetName val="CT cot thep"/>
      <sheetName val="CT ma kem"/>
      <sheetName val="PBKL"/>
      <sheetName val="CT be tong"/>
      <sheetName val="C.tinh"/>
      <sheetName val="D12TUVAN"/>
      <sheetName val="D7Longhiep"/>
      <sheetName val="NMNHUa"/>
      <sheetName val="DXMay"/>
      <sheetName val="D7TT3"/>
      <sheetName val="PXII"/>
      <sheetName val="Vaycuong"/>
      <sheetName val="DCUONG"/>
      <sheetName val="DVINA"/>
      <sheetName val="DCKCUONG"/>
      <sheetName val="D3KSVINA"/>
      <sheetName val="DOI 7"/>
      <sheetName val="DOI 3"/>
      <sheetName val="DOI1"/>
      <sheetName val="DOI6"/>
      <sheetName val="DOI5"/>
      <sheetName val="NC"/>
      <sheetName val="VL"/>
      <sheetName val="THDT"/>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Vatlieu"/>
      <sheetName val="DgDuong"/>
      <sheetName val="dgmo-tru"/>
      <sheetName val="dgdam"/>
      <sheetName val="Dam-Mo-Tru"/>
      <sheetName val="dgcong"/>
      <sheetName val="DPD"/>
      <sheetName val="DTDuong"/>
      <sheetName val="GTXLc"/>
      <sheetName val="CPXLk"/>
      <sheetName val="DBu"/>
      <sheetName val="KPTH"/>
      <sheetName val="Bang KL ket cau"/>
      <sheetName val="tuyen"/>
      <sheetName val="dgcoc"/>
      <sheetName val="CP3-3nhip(L=130,251m)(OK)"/>
      <sheetName val="CP4-7nhip(L=289,384m)(OK)"/>
      <sheetName val="CP5-3nhip(L=130,27m)(OK)"/>
      <sheetName val="CP6-4nhip(L=170,5m)(OK)"/>
      <sheetName val="GTXLc-Doan2"/>
      <sheetName val="do xe"/>
      <sheetName val="GT do xe"/>
      <sheetName val="Bieu TH"/>
      <sheetName val="TH lop khoan"/>
      <sheetName val="cdkhoan"/>
      <sheetName val="DG cau"/>
      <sheetName val="PA1-Cau banDUL(1x12m)"/>
      <sheetName val="PA2-Cong ds 2(3x3,5)"/>
      <sheetName val="XL(chinh+khac)"/>
      <sheetName val="S-VK (I)"/>
      <sheetName val="Bang KL"/>
      <sheetName val="CP1-3nhip(L=130,4m)"/>
      <sheetName val="CP2-4nhip(L=170,4m)"/>
      <sheetName val="CP6-4nhip(L=170,4m)"/>
      <sheetName val="KL nhip"/>
      <sheetName val="KL-6cau"/>
      <sheetName val="BIA"/>
      <sheetName val="THQT"/>
      <sheetName val="CT HT"/>
      <sheetName val="B tinh"/>
      <sheetName val="XD"/>
      <sheetName val="TH VT A"/>
      <sheetName val="THtoanbo"/>
      <sheetName val="THboxung"/>
      <sheetName val="PTVT"/>
      <sheetName val="CLechVTSon5.5.03"/>
      <sheetName val="THKPBXSon5.5.03"/>
      <sheetName val="BXSon+binh5.5.03"/>
      <sheetName val="thau"/>
      <sheetName val="XXXXXXXX"/>
      <sheetName val="XXXXXXX0"/>
      <sheetName val="XXXXXXX1"/>
      <sheetName val="XXXXXXX2"/>
      <sheetName val="XXXXXXX3"/>
      <sheetName val="XXXXXXX4"/>
      <sheetName val="XXXXXXX5"/>
      <sheetName val="2001"/>
      <sheetName val="T.H 01"/>
      <sheetName val="2000"/>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BTH"/>
      <sheetName val="KLCT"/>
      <sheetName val="TH04"/>
      <sheetName val="VC"/>
      <sheetName val="BIA "/>
      <sheetName val="XL4Test5"/>
      <sheetName val="Chart1"/>
      <sheetName val="20000000"/>
      <sheetName val="30000000"/>
      <sheetName val="40000000"/>
      <sheetName val="50000000"/>
      <sheetName val="60000000"/>
      <sheetName val="70000000"/>
      <sheetName val="TK111"/>
      <sheetName val="TK112"/>
      <sheetName val="TK131"/>
      <sheetName val="TK1331"/>
      <sheetName val="TK136"/>
      <sheetName val="TK138"/>
      <sheetName val="TK141"/>
      <sheetName val="TK152"/>
      <sheetName val="TK153"/>
      <sheetName val="TK154"/>
      <sheetName val="TK211"/>
      <sheetName val="TK214"/>
      <sheetName val="TK311"/>
      <sheetName val="TK331"/>
      <sheetName val="TK3331"/>
      <sheetName val="TK3334"/>
      <sheetName val="TK334"/>
      <sheetName val="TK335"/>
      <sheetName val="TK336"/>
      <sheetName val="NMQII-100"/>
      <sheetName val="NMQII"/>
      <sheetName val="MTQII"/>
      <sheetName val="CTYQII"/>
      <sheetName val="sent to"/>
      <sheetName val="00000001"/>
      <sheetName val="00000002"/>
      <sheetName val="00000003"/>
      <sheetName val="00000004"/>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QuyI"/>
      <sheetName val="QuyII"/>
      <sheetName val="QUYIII"/>
      <sheetName val="QUYIV"/>
      <sheetName val="quy1"/>
      <sheetName val="QUY2"/>
      <sheetName val="QUY3"/>
      <sheetName val="QUY4"/>
      <sheetName val="q2"/>
      <sheetName val="q3"/>
      <sheetName val="q4"/>
      <sheetName val="Chi tiet"/>
      <sheetName val="Bu gia"/>
      <sheetName val="Vat tu"/>
      <sheetName val="Thiet ke"/>
      <sheetName val="TH KL,VT,KP"/>
      <sheetName val="Den bu"/>
      <sheetName val="Phantich"/>
      <sheetName val="Toan_DA"/>
      <sheetName val="2004"/>
      <sheetName val="2005"/>
      <sheetName val="Outlets"/>
      <sheetName val="PGs"/>
      <sheetName val="UNIT"/>
      <sheetName val="Piers of Main Flyover (1)"/>
      <sheetName val="Cot Tru1"/>
      <sheetName val="P3-TanAn-Factored"/>
      <sheetName val="P4-TanAn-Factored"/>
      <sheetName val="DKTT"/>
      <sheetName val="N-luc"/>
      <sheetName val="TH-Tai trong"/>
      <sheetName val="Xamu"/>
      <sheetName val="Than tru"/>
      <sheetName val="Be coc"/>
      <sheetName val="PTDDat-Tru"/>
      <sheetName val="PTDDat-nhip"/>
      <sheetName val="PTDDat-nhipLT"/>
      <sheetName val="COC KHOAN M1"/>
      <sheetName val="COC KHOAN M2"/>
      <sheetName val="COC KHOAN T1"/>
      <sheetName val="COC KHOAN T5"/>
      <sheetName val="COC KHOAN T4"/>
      <sheetName val="COC DONG"/>
      <sheetName val="BANG"/>
      <sheetName val="Gia da dam"/>
      <sheetName val="Gia VLXD"/>
      <sheetName val="Thang_1"/>
      <sheetName val="Thang_2"/>
      <sheetName val="Thang_3"/>
      <sheetName val="Thang_4"/>
      <sheetName val="Chitiet"/>
      <sheetName val="PTich"/>
      <sheetName val="TongHop"/>
      <sheetName val="NhapCN"/>
      <sheetName val="THBaocao"/>
      <sheetName val="THThang"/>
      <sheetName val="CPTK"/>
      <sheetName val="DMTK"/>
      <sheetName val="DGiaCTiet"/>
      <sheetName val="DTCT"/>
      <sheetName val="THKP (2)"/>
      <sheetName val="TM"/>
      <sheetName val="BU-gian"/>
      <sheetName val="Bu-Ha"/>
      <sheetName val="Gia DAN"/>
      <sheetName val="Dan"/>
      <sheetName val="Cuoc"/>
      <sheetName val="Bugia"/>
      <sheetName val="VT"/>
      <sheetName val="KL57"/>
      <sheetName val="TH  - 8t DN  "/>
      <sheetName val="mau"/>
      <sheetName val="Theo doi GTGT"/>
      <sheetName val="Luong-04"/>
      <sheetName val="An trua-04"/>
      <sheetName val="TH-131"/>
      <sheetName val="TH-331 "/>
      <sheetName val="Bang CDTK-04 -NH"/>
      <sheetName val="NXT T1"/>
      <sheetName val="NXT T2"/>
      <sheetName val="S"/>
      <sheetName val="TH NL-VL "/>
      <sheetName val="NXT Nam Sua"/>
      <sheetName val="80000000"/>
      <sheetName val="90000000"/>
      <sheetName val="a0000000"/>
      <sheetName val="b0000000"/>
      <sheetName val="c0000000"/>
      <sheetName val="d0000000"/>
      <sheetName val="e0000000"/>
      <sheetName val="f0000000"/>
      <sheetName val="g0000000"/>
      <sheetName val="h0000000"/>
      <sheetName val="i0000000"/>
      <sheetName val="j0000000"/>
      <sheetName val="l0000000"/>
      <sheetName val="k0000000"/>
      <sheetName val="m0000000"/>
      <sheetName val="n0000000"/>
      <sheetName val="o0000000"/>
      <sheetName val="p0000000"/>
      <sheetName val="q0000000"/>
      <sheetName val="106-KHAI THAC DA"/>
      <sheetName val="31-A.TRUONG"/>
      <sheetName val="30-AP LUC"/>
      <sheetName val="13-C.N DONG BAC H.NOI"/>
      <sheetName val="33-CN DONGBAC TPHCM"/>
      <sheetName val="32-CN DAUTUTM TPHCM"/>
      <sheetName val="14-CBKD HA NOI"/>
      <sheetName val="15-CBKD HPHONG"/>
      <sheetName val="44-CB BAC THAI"/>
      <sheetName val="55-CBKD HANAMNINH"/>
      <sheetName val="53-CBKD VINHPHU"/>
      <sheetName val="64-CBKD BACLANG"/>
      <sheetName val="65-CBKD QNINH"/>
      <sheetName val="99-CBKD TAYBAC"/>
      <sheetName val="104-CBKD NGHETINH"/>
      <sheetName val="85-CBKD THANHHOA"/>
      <sheetName val="47-CP MIENNAM"/>
      <sheetName val="48-CP MIEN TRUNG"/>
      <sheetName val="37-CHETAOMAY"/>
      <sheetName val="108-XN KTCBKD THAN"/>
      <sheetName val="86-DUONG NHAT"/>
      <sheetName val="XUATKHAU"/>
      <sheetName val="XUAT TN T.QUOC"/>
      <sheetName val="THANBUN"/>
      <sheetName val="DOKHO"/>
      <sheetName val="TONG HOP  "/>
      <sheetName val="VLC"/>
      <sheetName val="VLP"/>
      <sheetName val="DTthicong"/>
      <sheetName val="Chiettinh"/>
      <sheetName val="Nhancongin"/>
      <sheetName val="vat tu giacong"/>
      <sheetName val="MayTC"/>
      <sheetName val="Thop"/>
      <sheetName val="tham  khao"/>
      <sheetName val="ChiphiTG"/>
      <sheetName val="154TG"/>
      <sheetName val="155 TG"/>
      <sheetName val="bcgd"/>
      <sheetName val="CP COTTO"/>
      <sheetName val="154+155 cotto"/>
      <sheetName val="155 Cotto"/>
      <sheetName val="CP Yen Hung"/>
      <sheetName val="154 YH +155YH"/>
      <sheetName val="CPPX men"/>
      <sheetName val="154 men"/>
      <sheetName val="155 men "/>
      <sheetName val="157"/>
      <sheetName val="157 6t"/>
      <sheetName val="lolai 157"/>
      <sheetName val="Lo lai ctto"/>
      <sheetName val="Lo lai men"/>
      <sheetName val="lo lai yen hung"/>
      <sheetName val="Lo lai tieu giao"/>
      <sheetName val="GTXL"/>
      <sheetName val="dgchitiet"/>
      <sheetName val="DTCong"/>
      <sheetName val="KLuong(cong)"/>
      <sheetName val="DHai(banDUL-5x20,05m)"/>
      <sheetName val="KVinh(banDUL-3x21,05m)"/>
      <sheetName val="KLuong(Cau)"/>
      <sheetName val="M"/>
      <sheetName val="GTXLk"/>
      <sheetName val="dg(cau)"/>
      <sheetName val="DT(KVinh)"/>
      <sheetName val="DT(DHai)"/>
      <sheetName val="KL"/>
      <sheetName val="DT(cong)"/>
      <sheetName val="CTXD"/>
      <sheetName val="T12-01"/>
      <sheetName val="T1-02"/>
      <sheetName val="T5"/>
      <sheetName val="T6"/>
      <sheetName val="T7"/>
      <sheetName val="T8"/>
      <sheetName val="T9"/>
      <sheetName val="T10"/>
      <sheetName val="T11"/>
      <sheetName val="T12"/>
      <sheetName val="CTCN"/>
      <sheetName val="QTHD"/>
      <sheetName val="Sluong"/>
      <sheetName val="t1e21"/>
      <sheetName val="t1e20"/>
      <sheetName val="t1e18"/>
      <sheetName val="t2e17"/>
      <sheetName val="t1e17"/>
      <sheetName val="t1e15"/>
      <sheetName val="t2e14"/>
      <sheetName val="t1e14"/>
      <sheetName val="t2e13"/>
      <sheetName val="t1e13"/>
      <sheetName val="t2e12"/>
      <sheetName val="t1e12"/>
      <sheetName val="t2e11"/>
      <sheetName val="t1e11"/>
      <sheetName val="t2e10"/>
      <sheetName val="t1e10"/>
      <sheetName val="t3e9"/>
      <sheetName val="t2e9"/>
      <sheetName val="t1e9"/>
      <sheetName val="t3e8"/>
      <sheetName val="t2e8"/>
      <sheetName val="t1e8cu"/>
      <sheetName val="t3e5"/>
      <sheetName val="t2e5"/>
      <sheetName val="t1e5moi"/>
      <sheetName val="t1e5cu"/>
      <sheetName val="t2e2"/>
      <sheetName val="t1e2"/>
      <sheetName val="t3e1"/>
      <sheetName val="t2e1"/>
      <sheetName val="t1e1"/>
      <sheetName val="T3(9)"/>
      <sheetName val="T2(9)"/>
      <sheetName val="T5(10)"/>
      <sheetName val="T4(10)"/>
      <sheetName val="T3(10)"/>
      <sheetName val="T2(10)"/>
      <sheetName val="T1(10)"/>
      <sheetName val="T4(9)"/>
      <sheetName val="T1(9)"/>
      <sheetName val="T4(T8)"/>
      <sheetName val="T3(T8]"/>
      <sheetName val="T2(T8]"/>
      <sheetName val="T1(T8]"/>
      <sheetName val="T4(T7}"/>
      <sheetName val="T3(T7]"/>
      <sheetName val="T2(T7]"/>
      <sheetName val="T1(T7]"/>
      <sheetName val="T3[6]"/>
      <sheetName val="T2[6]"/>
      <sheetName val="T1(6)"/>
      <sheetName val="T4(05)"/>
      <sheetName val="T3(05)"/>
      <sheetName val="T2(05)"/>
      <sheetName val="T3(3)03"/>
      <sheetName val="T1(04)"/>
      <sheetName val="T5(03)"/>
      <sheetName val="T4(03)"/>
      <sheetName val="Du toan"/>
      <sheetName val="Phan tich vat tu"/>
      <sheetName val="Tong hop vat tu"/>
      <sheetName val="Gia tri vat tu"/>
      <sheetName val="Chenh lech vat tu"/>
      <sheetName val="Chi phi van chuyen"/>
      <sheetName val="Don gia chi tiet"/>
      <sheetName val="Du thau"/>
      <sheetName val="Tong hop kinh phi"/>
      <sheetName val="Tu van Thiet ke"/>
      <sheetName val="Tien do thi cong"/>
      <sheetName val="Bia du toan"/>
      <sheetName val="Tro giup"/>
      <sheetName val="Config"/>
      <sheetName val="HC-01"/>
      <sheetName val="HC-02"/>
      <sheetName val="HC-03"/>
      <sheetName val="HC-04"/>
      <sheetName val="HC-05"/>
      <sheetName val="HC-06"/>
      <sheetName val="HC-07"/>
      <sheetName val="HC-08"/>
      <sheetName val="HC-09"/>
      <sheetName val="HC-10"/>
      <sheetName val="HC-11"/>
      <sheetName val="HC-12"/>
      <sheetName val="HC-13"/>
      <sheetName val="HC-14"/>
      <sheetName val="HC-15"/>
      <sheetName val="HC-16"/>
      <sheetName val="HC-17"/>
      <sheetName val="HC-18"/>
      <sheetName val="Bia1"/>
      <sheetName val="THKC"/>
      <sheetName val="THKC (2)"/>
      <sheetName val="THKC (3)"/>
      <sheetName val="VtuB"/>
      <sheetName val="VtuA"/>
      <sheetName val="CAMmoi"/>
      <sheetName val="CAM1"/>
      <sheetName val="CAMcu"/>
      <sheetName val="CAM2"/>
      <sheetName val="0002"/>
      <sheetName val="0003"/>
      <sheetName val="0004"/>
      <sheetName val="005"/>
      <sheetName val="0006"/>
      <sheetName val="0007"/>
      <sheetName val="0008"/>
      <sheetName val="009"/>
      <sheetName val="stabguide"/>
      <sheetName val="riser 02.01"/>
      <sheetName val="TONG CONG "/>
      <sheetName val="phu luc "/>
      <sheetName val="PT VT "/>
      <sheetName val="c. lech v t"/>
      <sheetName val="Q.Tc.xanh  "/>
      <sheetName val="Tang giam KL "/>
      <sheetName val="Bang TH"/>
      <sheetName val="ktcau"/>
      <sheetName val="KTcaulon"/>
      <sheetName val="DGia"/>
      <sheetName val="Vuot can(81-110)-ok"/>
      <sheetName val="L4,T5 nuoc(81-110)-ok"/>
      <sheetName val="L,T,nuoc+can(70-81)-ok"/>
      <sheetName val="Vuot can(35-70)-ok"/>
      <sheetName val="L,T,N nuoc (35-70)-ok"/>
      <sheetName val="L,T,N nuoc (0-35)-ok"/>
      <sheetName val="Vuot can(0-35)-ok"/>
      <sheetName val="Duong(0-35)-ok"/>
      <sheetName val="KL-Cau lon"/>
      <sheetName val="KL-Cau trung"/>
      <sheetName val="KL-Cau vuot nut"/>
      <sheetName val="1nhip"/>
      <sheetName val="TH Cau-PA kien nghi"/>
      <sheetName val="L(4),T(5) nuoc(81-110)"/>
      <sheetName val="Vuot can7 (81-110)"/>
      <sheetName val="BKBL"/>
      <sheetName val="DG"/>
      <sheetName val="SLX"/>
      <sheetName val="SLN"/>
      <sheetName val="SLT"/>
      <sheetName val="BKLCVT"/>
      <sheetName val="HH"/>
      <sheetName val="TK"/>
      <sheetName val="PTVT goc"/>
      <sheetName val="DG goc"/>
      <sheetName val="CLVL goc"/>
      <sheetName val="khoi luong"/>
      <sheetName val="ptxd"/>
      <sheetName val="ptnuoc"/>
      <sheetName val="bien ban"/>
      <sheetName val="Sheet3 (2)"/>
      <sheetName val="CP6-4nhip(L=170,5e)(OK)"/>
      <sheetName val="B ke"/>
      <sheetName val="K luong"/>
      <sheetName val="VL-NC-M"/>
      <sheetName val="C.tinh DG"/>
      <sheetName val="C.tinh BT"/>
      <sheetName val="Mong"/>
      <sheetName val="Bu VL"/>
      <sheetName val="V.C ngoai tuyen"/>
      <sheetName val="Trung chuyen"/>
      <sheetName val="V.C noi tuyen"/>
      <sheetName val="Cu lyVC noi tuyen"/>
      <sheetName val="CT-6"/>
      <sheetName val="CT-Tram"/>
      <sheetName val="TH-Tram"/>
      <sheetName val="TH-Cto"/>
      <sheetName val="TBA 35-Ldat"/>
      <sheetName val="TDT35TBA"/>
      <sheetName val="TDT-tram"/>
      <sheetName val="TDT-Cto"/>
      <sheetName val="TDT6DDK+TBA"/>
      <sheetName val="DG-Khao sat"/>
      <sheetName val="CT-Tuvan"/>
      <sheetName val="Chi tiet Vc"/>
      <sheetName val="Khoi luong van chuyen "/>
      <sheetName val="TONGDUTOAN"/>
      <sheetName val="Khao Sat"/>
      <sheetName val="ThuyetMinhDT"/>
      <sheetName val="VVVVVVVa"/>
      <sheetName val="Tien ung"/>
      <sheetName val="PHONG"/>
      <sheetName val="phi luong3"/>
      <sheetName val="CF"/>
      <sheetName val="Trich 154"/>
      <sheetName val="Van Son"/>
      <sheetName val="Nga"/>
      <sheetName val="Bac"/>
      <sheetName val="Dung"/>
      <sheetName val="Minh"/>
      <sheetName val="TSon"/>
      <sheetName val="THi-VAn"/>
      <sheetName val="Ky"/>
      <sheetName val="Tien"/>
      <sheetName val="Van"/>
      <sheetName val="Hoang "/>
      <sheetName val="MTuan"/>
      <sheetName val="VINH"/>
      <sheetName val="CUONG"/>
      <sheetName val="Hoai"/>
      <sheetName val="THANH"/>
      <sheetName val="Sau"/>
      <sheetName val="Linh"/>
      <sheetName val="ngatt"/>
      <sheetName val="Ba-02"/>
      <sheetName val="Bac-2"/>
      <sheetName val="Dong"/>
      <sheetName val="Hung"/>
      <sheetName val="CT3-138"/>
      <sheetName val="CT4-138-01"/>
      <sheetName val="CT138-1-02"/>
      <sheetName val="338"/>
      <sheetName val="BC ton quy"/>
      <sheetName val="Chi NH"/>
      <sheetName val="TT CAT KCN"/>
      <sheetName val="Chi KHAC"/>
      <sheetName val="THU BaNNHA"/>
      <sheetName val="THU KHAC"/>
      <sheetName val="TH"/>
      <sheetName val="Dot 2 (2)"/>
      <sheetName val="Lai qua han"/>
      <sheetName val="Lai QH 18-3"/>
      <sheetName val="TBao 1"/>
      <sheetName val="TBao 2"/>
      <sheetName val="TH Dot 1 SUA"/>
      <sheetName val="Dot 1 goc"/>
      <sheetName val="Dienthoai 1 Thi"/>
      <sheetName val="Dot 1 chuan"/>
      <sheetName val="TH Dot 2 SUA"/>
      <sheetName val="Nha tho 1"/>
      <sheetName val="Dienthoai 1"/>
      <sheetName val="Nha tho"/>
      <sheetName val="Dienthoai 2"/>
      <sheetName val="Nha tho 1 (2)"/>
      <sheetName val="Mat Bang - HD"/>
      <sheetName val="Lai QH 25-5"/>
      <sheetName val="Dot 2 chuan"/>
      <sheetName val="Dienthoai 2 Thi"/>
      <sheetName val="TH Dot 1 Thi"/>
      <sheetName val="TH Dot 2 Thi"/>
      <sheetName val="TB Noptien D2"/>
      <sheetName val="Dot 2 theo PT"/>
      <sheetName val="TH8T"/>
      <sheetName val="VT10"/>
      <sheetName val="VT11"/>
      <sheetName val="VT11 (2)"/>
      <sheetName val="Tach XL"/>
      <sheetName val="KL cau Bac Phu Cat"/>
      <sheetName val="Dam, mo, tru"/>
      <sheetName val="Tuong chan"/>
      <sheetName val="Luong"/>
      <sheetName val="dgchitiet-cau"/>
      <sheetName val="GTXL(03)"/>
      <sheetName val="Gia VL"/>
      <sheetName val="CPXD(03+04)"/>
      <sheetName val="dgphu"/>
      <sheetName val="GTXL(TT03)"/>
      <sheetName val="May"/>
      <sheetName val="VLieu"/>
      <sheetName val="GTXL(TT03-2005)"/>
      <sheetName val="CP1-3nhip(L=130,40m)"/>
      <sheetName val="CP2-4nhip(L=170,40m)"/>
      <sheetName val="KLTB- 2"/>
      <sheetName val="KLTB- 1"/>
      <sheetName val="Thep"/>
      <sheetName val="KL chi tiet"/>
      <sheetName val="THKP-TT03+04(sauduyet)"/>
      <sheetName val="KM0"/>
      <sheetName val="He so(TT03+04)"/>
      <sheetName val="PL Vua(DTTK)"/>
      <sheetName val="dgchitiet(TT03+04)"/>
      <sheetName val="Dieu phoi(DTTK)"/>
      <sheetName val="DTduong(TT03+04)"/>
      <sheetName val="KLduong(duyet)"/>
      <sheetName val="Cau chinh (dam)-TT03+04"/>
      <sheetName val="Cau chinh (motru)-TT03+04"/>
      <sheetName val="KC dam ban(TT03+04)"/>
      <sheetName val="KL-cau"/>
      <sheetName val="KL-nhip dam"/>
      <sheetName val="KL-coc"/>
      <sheetName val="Thi cong"/>
      <sheetName val="DG chitiet"/>
      <sheetName val="KLcau"/>
      <sheetName val="Yalop(5x33m)-TDUL"/>
      <sheetName val="Gia tri XLc"/>
      <sheetName val="6-Cau lon (CLH) ok"/>
      <sheetName val="#REF"/>
      <sheetName val="CW of Hoabinh  2002"/>
      <sheetName val="00000005"/>
      <sheetName val="T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refreshError="1"/>
      <sheetData sheetId="442" refreshError="1"/>
      <sheetData sheetId="443" refreshError="1"/>
      <sheetData sheetId="444" refreshError="1"/>
      <sheetData sheetId="445" refreshError="1"/>
      <sheetData sheetId="446" refreshError="1"/>
      <sheetData sheetId="447" refreshError="1"/>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refreshError="1"/>
      <sheetData sheetId="595" refreshError="1"/>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sheetData sheetId="749"/>
      <sheetData sheetId="750"/>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oi luong HD tang"/>
      <sheetName val="Khoi luong HD giam"/>
      <sheetName val="DGPS"/>
      <sheetName val="Khoi luong phat sinh HD"/>
      <sheetName val="DGCT"/>
      <sheetName val="Khoi luong"/>
      <sheetName val="Khoi luong chi tiet"/>
      <sheetName val="Tong hop du toan"/>
      <sheetName val="Du toan chi tiet"/>
      <sheetName val="Don gia chi tiet"/>
      <sheetName val="Vat lieu"/>
      <sheetName val="Bang gia vat lieu"/>
      <sheetName val="Cap phoi vua"/>
      <sheetName val="Luong"/>
      <sheetName val="Bang gia thiet bi"/>
      <sheetName val="XL4Poppy"/>
      <sheetName val="149-2"/>
      <sheetName val="Tonf hop du toan"/>
      <sheetName val="#REF"/>
      <sheetName val="Sheet1"/>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4">
          <cell r="C4" t="e">
            <v>#N/A</v>
          </cell>
        </row>
      </sheetData>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Sheet1"/>
      <sheetName val="Sheet2"/>
      <sheetName val="Sheet3"/>
      <sheetName val="XL4Poppy"/>
      <sheetName val="CT-0.4KV"/>
      <sheetName val="MTO REV.2(ARMOR)"/>
      <sheetName val="??-BLDG"/>
      <sheetName val="__-BLDG"/>
    </sheetNames>
    <sheetDataSet>
      <sheetData sheetId="0"/>
      <sheetData sheetId="1"/>
      <sheetData sheetId="2"/>
      <sheetData sheetId="3"/>
      <sheetData sheetId="4"/>
      <sheetData sheetId="5" refreshError="1">
        <row r="27">
          <cell r="C27" t="e">
            <v>#N/A</v>
          </cell>
        </row>
        <row r="31">
          <cell r="C31" t="b">
            <v>1</v>
          </cell>
        </row>
      </sheetData>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3"/>
      <sheetName val="#REF"/>
    </sheetNames>
    <sheetDataSet>
      <sheetData sheetId="0"/>
      <sheetData sheetId="1"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sheetName val="Xuat152"/>
      <sheetName val="N - X - T - 152"/>
      <sheetName val="Nhap152"/>
      <sheetName val="Nhap153"/>
      <sheetName val="Xuat153"/>
      <sheetName val="SO CHI TIET TUNG PX"/>
      <sheetName val="N - X - T - 153"/>
      <sheetName val="BKE8 - 152"/>
      <sheetName val="BKE8 - 153"/>
      <sheetName val="Sheet11"/>
      <sheetName val="Sheet12"/>
      <sheetName val="Sheet13"/>
      <sheetName val="Sheet14"/>
      <sheetName val="Sheet15"/>
      <sheetName val="Sheet16"/>
      <sheetName val="Sheet17"/>
      <sheetName val="Sheet18"/>
      <sheetName val="Sheet19"/>
      <sheetName val="Sheet20"/>
      <sheetName val="Sheet21"/>
      <sheetName val="00000000"/>
      <sheetName val="XL4Poppy"/>
      <sheetName val="Sheet1"/>
      <sheetName val="XL4Test5"/>
      <sheetName val=""/>
    </sheetNames>
    <sheetDataSet>
      <sheetData sheetId="0"/>
      <sheetData sheetId="1" refreshError="1">
        <row r="1">
          <cell r="G1" t="str">
            <v xml:space="preserve">2Khai th¸c Lthiªn </v>
          </cell>
        </row>
        <row r="5">
          <cell r="G5" t="str">
            <v>liªn kÕt m·</v>
          </cell>
        </row>
        <row r="6">
          <cell r="G6" t="str">
            <v/>
          </cell>
        </row>
        <row r="7">
          <cell r="G7" t="str">
            <v>1Lß CBSX</v>
          </cell>
        </row>
        <row r="8">
          <cell r="G8" t="str">
            <v>1Lß CBSX</v>
          </cell>
        </row>
        <row r="9">
          <cell r="G9" t="str">
            <v>1Lß CBSX</v>
          </cell>
        </row>
        <row r="10">
          <cell r="G10" t="str">
            <v>1Lß CBSX</v>
          </cell>
        </row>
        <row r="11">
          <cell r="G11" t="str">
            <v>1Lß CBSX</v>
          </cell>
        </row>
        <row r="12">
          <cell r="G12" t="str">
            <v>1KhÊu than</v>
          </cell>
        </row>
        <row r="13">
          <cell r="G13" t="str">
            <v>1KhÊu than</v>
          </cell>
        </row>
        <row r="14">
          <cell r="G14" t="str">
            <v>1KhÊu than</v>
          </cell>
        </row>
        <row r="15">
          <cell r="G15" t="str">
            <v>1KhÊu than</v>
          </cell>
        </row>
        <row r="16">
          <cell r="G16" t="str">
            <v>1Lß CBSX</v>
          </cell>
        </row>
        <row r="17">
          <cell r="G17" t="str">
            <v>1Lß CBSX</v>
          </cell>
        </row>
        <row r="18">
          <cell r="G18" t="str">
            <v/>
          </cell>
        </row>
        <row r="19">
          <cell r="G19" t="str">
            <v/>
          </cell>
        </row>
        <row r="20">
          <cell r="G20" t="str">
            <v>1Lß CBSX</v>
          </cell>
        </row>
        <row r="21">
          <cell r="G21" t="str">
            <v>1KhÊu than</v>
          </cell>
        </row>
        <row r="22">
          <cell r="G22" t="str">
            <v>1KhÊu than</v>
          </cell>
        </row>
        <row r="23">
          <cell r="G23" t="str">
            <v>1Lß CBSX</v>
          </cell>
        </row>
        <row r="24">
          <cell r="G24" t="str">
            <v>1Lß CBSX</v>
          </cell>
        </row>
        <row r="25">
          <cell r="G25" t="str">
            <v>1Lß CBSX</v>
          </cell>
        </row>
        <row r="26">
          <cell r="G26" t="str">
            <v>1Lß CBSX</v>
          </cell>
        </row>
        <row r="27">
          <cell r="G27" t="str">
            <v>1Lß CBSX</v>
          </cell>
        </row>
        <row r="28">
          <cell r="G28" t="str">
            <v>1Lß CBSX</v>
          </cell>
        </row>
        <row r="29">
          <cell r="G29" t="str">
            <v>1Lß CBSX</v>
          </cell>
        </row>
        <row r="30">
          <cell r="G30" t="str">
            <v>1KhÊu than</v>
          </cell>
        </row>
        <row r="31">
          <cell r="G31" t="str">
            <v>1KhÊu than</v>
          </cell>
        </row>
        <row r="32">
          <cell r="G32" t="str">
            <v/>
          </cell>
        </row>
        <row r="33">
          <cell r="G33" t="str">
            <v/>
          </cell>
        </row>
        <row r="34">
          <cell r="G34" t="str">
            <v/>
          </cell>
        </row>
        <row r="35">
          <cell r="G35" t="str">
            <v/>
          </cell>
        </row>
        <row r="36">
          <cell r="G36" t="str">
            <v/>
          </cell>
        </row>
        <row r="37">
          <cell r="G37" t="str">
            <v/>
          </cell>
        </row>
        <row r="38">
          <cell r="G38" t="str">
            <v/>
          </cell>
        </row>
        <row r="39">
          <cell r="G39" t="str">
            <v/>
          </cell>
        </row>
        <row r="40">
          <cell r="G40" t="str">
            <v/>
          </cell>
        </row>
        <row r="41">
          <cell r="G41" t="str">
            <v/>
          </cell>
        </row>
        <row r="42">
          <cell r="G42" t="str">
            <v/>
          </cell>
        </row>
        <row r="43">
          <cell r="G43" t="str">
            <v/>
          </cell>
        </row>
        <row r="44">
          <cell r="G44" t="str">
            <v/>
          </cell>
        </row>
        <row r="45">
          <cell r="G45" t="str">
            <v/>
          </cell>
        </row>
        <row r="46">
          <cell r="G46" t="str">
            <v/>
          </cell>
        </row>
        <row r="47">
          <cell r="G47" t="str">
            <v/>
          </cell>
        </row>
        <row r="48">
          <cell r="G48" t="str">
            <v/>
          </cell>
        </row>
        <row r="49">
          <cell r="G49" t="str">
            <v/>
          </cell>
        </row>
        <row r="50">
          <cell r="G50" t="str">
            <v/>
          </cell>
        </row>
        <row r="51">
          <cell r="G51" t="str">
            <v>1KhÊu than</v>
          </cell>
        </row>
        <row r="52">
          <cell r="G52" t="str">
            <v>1KhÊu than</v>
          </cell>
        </row>
        <row r="53">
          <cell r="G53" t="str">
            <v>1KhÊu than</v>
          </cell>
        </row>
        <row r="54">
          <cell r="G54" t="str">
            <v>1KhÊu than</v>
          </cell>
        </row>
        <row r="55">
          <cell r="G55" t="str">
            <v>1KhÊu than</v>
          </cell>
        </row>
        <row r="56">
          <cell r="G56" t="str">
            <v>1KhÊu than</v>
          </cell>
        </row>
        <row r="57">
          <cell r="G57" t="str">
            <v>1KhÊu than</v>
          </cell>
        </row>
        <row r="58">
          <cell r="G58" t="str">
            <v>1KhÊu than</v>
          </cell>
        </row>
        <row r="59">
          <cell r="G59" t="str">
            <v>1KhÊu than</v>
          </cell>
        </row>
        <row r="60">
          <cell r="G60" t="str">
            <v>1KhÊu than</v>
          </cell>
        </row>
        <row r="61">
          <cell r="G61" t="str">
            <v/>
          </cell>
        </row>
        <row r="62">
          <cell r="G62" t="str">
            <v/>
          </cell>
        </row>
        <row r="63">
          <cell r="G63" t="str">
            <v/>
          </cell>
        </row>
        <row r="64">
          <cell r="G64" t="str">
            <v/>
          </cell>
        </row>
        <row r="65">
          <cell r="G65" t="str">
            <v/>
          </cell>
        </row>
        <row r="66">
          <cell r="G66" t="str">
            <v>1KhÊu than</v>
          </cell>
        </row>
        <row r="67">
          <cell r="G67" t="str">
            <v>1KhÊu than</v>
          </cell>
        </row>
        <row r="68">
          <cell r="G68" t="str">
            <v/>
          </cell>
        </row>
        <row r="69">
          <cell r="G69" t="str">
            <v/>
          </cell>
        </row>
        <row r="70">
          <cell r="G70" t="str">
            <v/>
          </cell>
        </row>
        <row r="71">
          <cell r="G71" t="str">
            <v/>
          </cell>
        </row>
        <row r="72">
          <cell r="G72" t="str">
            <v/>
          </cell>
        </row>
        <row r="73">
          <cell r="G73" t="str">
            <v>1khÊu than</v>
          </cell>
        </row>
        <row r="74">
          <cell r="G74" t="str">
            <v>1khÊu than</v>
          </cell>
        </row>
        <row r="75">
          <cell r="G75" t="str">
            <v>1khÊu than</v>
          </cell>
        </row>
        <row r="76">
          <cell r="G76" t="str">
            <v>1khÊu than</v>
          </cell>
        </row>
        <row r="77">
          <cell r="G77" t="str">
            <v>1khÊu than</v>
          </cell>
        </row>
        <row r="78">
          <cell r="G78" t="str">
            <v>1khÊu than</v>
          </cell>
        </row>
        <row r="79">
          <cell r="G79" t="str">
            <v/>
          </cell>
        </row>
        <row r="80">
          <cell r="G80" t="str">
            <v/>
          </cell>
        </row>
        <row r="81">
          <cell r="G81" t="str">
            <v>1khÊu than</v>
          </cell>
        </row>
        <row r="82">
          <cell r="G82" t="str">
            <v>1khÊu than</v>
          </cell>
        </row>
        <row r="83">
          <cell r="G83" t="str">
            <v>1khÊu than</v>
          </cell>
        </row>
        <row r="84">
          <cell r="G84" t="str">
            <v>1khÊu than</v>
          </cell>
        </row>
        <row r="85">
          <cell r="G85" t="str">
            <v>1khÊu than</v>
          </cell>
        </row>
        <row r="86">
          <cell r="G86" t="str">
            <v>1khÊu than</v>
          </cell>
        </row>
        <row r="87">
          <cell r="G87" t="str">
            <v>1khÊu than</v>
          </cell>
        </row>
        <row r="88">
          <cell r="G88" t="str">
            <v/>
          </cell>
        </row>
        <row r="89">
          <cell r="G89" t="str">
            <v/>
          </cell>
        </row>
        <row r="90">
          <cell r="G90" t="str">
            <v>1lß CBSX</v>
          </cell>
        </row>
        <row r="91">
          <cell r="G91" t="str">
            <v>1lß CBSX</v>
          </cell>
        </row>
        <row r="92">
          <cell r="G92" t="str">
            <v/>
          </cell>
        </row>
        <row r="93">
          <cell r="G93" t="str">
            <v/>
          </cell>
        </row>
        <row r="94">
          <cell r="G94" t="str">
            <v>1lß CBSX</v>
          </cell>
        </row>
        <row r="95">
          <cell r="G95" t="str">
            <v>1lß CBSX</v>
          </cell>
        </row>
        <row r="96">
          <cell r="G96" t="str">
            <v>1khÊu than</v>
          </cell>
        </row>
        <row r="97">
          <cell r="G97" t="str">
            <v>1khÊu than</v>
          </cell>
        </row>
        <row r="98">
          <cell r="G98" t="str">
            <v>1khÊu than</v>
          </cell>
        </row>
        <row r="99">
          <cell r="G99" t="str">
            <v>1khÊu than</v>
          </cell>
        </row>
        <row r="100">
          <cell r="G100" t="str">
            <v>1lß CBSX</v>
          </cell>
        </row>
        <row r="101">
          <cell r="G101" t="str">
            <v>1lß CBSX</v>
          </cell>
        </row>
        <row r="102">
          <cell r="G102" t="str">
            <v/>
          </cell>
        </row>
        <row r="103">
          <cell r="G103" t="str">
            <v/>
          </cell>
        </row>
        <row r="104">
          <cell r="G104" t="str">
            <v/>
          </cell>
        </row>
        <row r="105">
          <cell r="G105" t="str">
            <v/>
          </cell>
        </row>
        <row r="106">
          <cell r="G106" t="str">
            <v/>
          </cell>
        </row>
        <row r="107">
          <cell r="G107" t="str">
            <v/>
          </cell>
        </row>
        <row r="108">
          <cell r="G108" t="str">
            <v>1lß CBSX</v>
          </cell>
        </row>
        <row r="109">
          <cell r="G109" t="str">
            <v>1lß CBSX</v>
          </cell>
        </row>
        <row r="110">
          <cell r="G110" t="str">
            <v>1lß CBSX</v>
          </cell>
        </row>
        <row r="111">
          <cell r="G111" t="str">
            <v>1lß CBSX</v>
          </cell>
        </row>
        <row r="112">
          <cell r="G112" t="str">
            <v>1lß CBSX</v>
          </cell>
        </row>
        <row r="113">
          <cell r="G113" t="str">
            <v>1khÊu than</v>
          </cell>
        </row>
        <row r="114">
          <cell r="G114" t="str">
            <v>1khÊu than</v>
          </cell>
        </row>
        <row r="115">
          <cell r="G115" t="str">
            <v>1khÊu than</v>
          </cell>
        </row>
        <row r="116">
          <cell r="G116" t="str">
            <v>1khÊu than</v>
          </cell>
        </row>
        <row r="117">
          <cell r="G117" t="str">
            <v/>
          </cell>
        </row>
        <row r="118">
          <cell r="G118" t="str">
            <v/>
          </cell>
        </row>
        <row r="119">
          <cell r="G119" t="str">
            <v>1lß CBSX</v>
          </cell>
        </row>
        <row r="120">
          <cell r="G120" t="str">
            <v>1lß CBSX</v>
          </cell>
        </row>
        <row r="121">
          <cell r="G121" t="str">
            <v>1lß CBSX</v>
          </cell>
        </row>
        <row r="122">
          <cell r="G122" t="str">
            <v>1lß CBSX</v>
          </cell>
        </row>
        <row r="123">
          <cell r="G123" t="str">
            <v>1khÊu than</v>
          </cell>
        </row>
        <row r="124">
          <cell r="G124" t="str">
            <v>1khÊu than</v>
          </cell>
        </row>
        <row r="125">
          <cell r="G125" t="str">
            <v/>
          </cell>
        </row>
        <row r="126">
          <cell r="G126" t="str">
            <v/>
          </cell>
        </row>
        <row r="127">
          <cell r="G127" t="str">
            <v>1khÊu than</v>
          </cell>
        </row>
        <row r="128">
          <cell r="G128" t="str">
            <v>1khÊu than</v>
          </cell>
        </row>
        <row r="129">
          <cell r="G129" t="str">
            <v>1khÊu than</v>
          </cell>
        </row>
        <row r="130">
          <cell r="G130" t="str">
            <v>1lß CBSX</v>
          </cell>
        </row>
        <row r="131">
          <cell r="G131" t="str">
            <v>1lß CBSX</v>
          </cell>
        </row>
        <row r="132">
          <cell r="G132" t="str">
            <v>1lß CBSX</v>
          </cell>
        </row>
        <row r="133">
          <cell r="G133" t="str">
            <v>1lß CBSX</v>
          </cell>
        </row>
        <row r="134">
          <cell r="G134" t="str">
            <v>1lß CBSX</v>
          </cell>
        </row>
        <row r="135">
          <cell r="G135" t="str">
            <v>1khÊu than</v>
          </cell>
        </row>
        <row r="136">
          <cell r="G136" t="str">
            <v>1khÊu than</v>
          </cell>
        </row>
        <row r="137">
          <cell r="G137" t="str">
            <v/>
          </cell>
        </row>
        <row r="138">
          <cell r="G138" t="str">
            <v/>
          </cell>
        </row>
        <row r="139">
          <cell r="G139" t="str">
            <v/>
          </cell>
        </row>
        <row r="140">
          <cell r="G140" t="str">
            <v>1khÊu than</v>
          </cell>
        </row>
        <row r="141">
          <cell r="G141" t="str">
            <v>1khÊu than</v>
          </cell>
        </row>
        <row r="142">
          <cell r="G142" t="str">
            <v>1khÊu than</v>
          </cell>
        </row>
        <row r="143">
          <cell r="G143" t="str">
            <v>1khÊu than</v>
          </cell>
        </row>
        <row r="144">
          <cell r="G144" t="str">
            <v>1khÊu than</v>
          </cell>
        </row>
        <row r="145">
          <cell r="G145" t="str">
            <v>1khÊu than</v>
          </cell>
        </row>
        <row r="146">
          <cell r="G146" t="str">
            <v/>
          </cell>
        </row>
        <row r="147">
          <cell r="G147" t="str">
            <v/>
          </cell>
        </row>
        <row r="148">
          <cell r="G148" t="str">
            <v>1lß CBSX</v>
          </cell>
        </row>
        <row r="149">
          <cell r="G149" t="str">
            <v>1lß CBSX</v>
          </cell>
        </row>
        <row r="150">
          <cell r="G150" t="str">
            <v>1lß CBSX</v>
          </cell>
        </row>
        <row r="151">
          <cell r="G151" t="str">
            <v>1lß CBSX</v>
          </cell>
        </row>
        <row r="152">
          <cell r="G152" t="str">
            <v>1lß CBSX</v>
          </cell>
        </row>
        <row r="153">
          <cell r="G153" t="str">
            <v>1lß CBSX</v>
          </cell>
        </row>
        <row r="154">
          <cell r="G154" t="str">
            <v>1lß CBSX</v>
          </cell>
        </row>
        <row r="155">
          <cell r="G155" t="str">
            <v>1lß CBSX</v>
          </cell>
        </row>
        <row r="156">
          <cell r="G156" t="str">
            <v>1lß CBSX</v>
          </cell>
        </row>
        <row r="157">
          <cell r="G157" t="str">
            <v>1lß CBSX</v>
          </cell>
        </row>
        <row r="158">
          <cell r="G158" t="str">
            <v>1lß CBSX</v>
          </cell>
        </row>
        <row r="159">
          <cell r="G159" t="str">
            <v>1lß CBSX</v>
          </cell>
        </row>
        <row r="160">
          <cell r="G160" t="str">
            <v>1lß CBSX</v>
          </cell>
        </row>
        <row r="161">
          <cell r="G161" t="str">
            <v/>
          </cell>
        </row>
        <row r="162">
          <cell r="G162" t="str">
            <v/>
          </cell>
        </row>
        <row r="163">
          <cell r="G163" t="str">
            <v/>
          </cell>
        </row>
        <row r="164">
          <cell r="G164" t="str">
            <v>1khÊu than</v>
          </cell>
        </row>
        <row r="165">
          <cell r="G165" t="str">
            <v>1khÊu than</v>
          </cell>
        </row>
        <row r="166">
          <cell r="G166" t="str">
            <v>1khÊu than</v>
          </cell>
        </row>
        <row r="167">
          <cell r="G167" t="str">
            <v>1khÊu than</v>
          </cell>
        </row>
        <row r="168">
          <cell r="G168" t="str">
            <v/>
          </cell>
        </row>
        <row r="169">
          <cell r="G169" t="str">
            <v/>
          </cell>
        </row>
        <row r="170">
          <cell r="G170" t="str">
            <v/>
          </cell>
        </row>
        <row r="171">
          <cell r="G171" t="str">
            <v>1lß CBSX</v>
          </cell>
        </row>
        <row r="172">
          <cell r="G172" t="str">
            <v>1lß CBSX</v>
          </cell>
        </row>
        <row r="173">
          <cell r="G173" t="str">
            <v/>
          </cell>
        </row>
        <row r="174">
          <cell r="G174" t="str">
            <v/>
          </cell>
        </row>
        <row r="175">
          <cell r="G175" t="str">
            <v/>
          </cell>
        </row>
        <row r="176">
          <cell r="G176" t="str">
            <v>1khÊu than</v>
          </cell>
        </row>
        <row r="177">
          <cell r="G177" t="str">
            <v>1khÊu than</v>
          </cell>
        </row>
        <row r="178">
          <cell r="G178" t="str">
            <v/>
          </cell>
        </row>
        <row r="179">
          <cell r="G179" t="str">
            <v/>
          </cell>
        </row>
        <row r="181">
          <cell r="G181" t="str">
            <v/>
          </cell>
        </row>
        <row r="182">
          <cell r="G182" t="str">
            <v/>
          </cell>
        </row>
        <row r="183">
          <cell r="G183" t="str">
            <v/>
          </cell>
        </row>
        <row r="184">
          <cell r="G184" t="str">
            <v/>
          </cell>
        </row>
        <row r="185">
          <cell r="G185" t="str">
            <v>1khÊu than</v>
          </cell>
        </row>
        <row r="186">
          <cell r="G186" t="str">
            <v>1khÊu than</v>
          </cell>
        </row>
        <row r="187">
          <cell r="G187" t="str">
            <v/>
          </cell>
        </row>
        <row r="188">
          <cell r="G188" t="str">
            <v/>
          </cell>
        </row>
        <row r="189">
          <cell r="G189" t="str">
            <v/>
          </cell>
        </row>
        <row r="190">
          <cell r="G190" t="str">
            <v>1lß CBSX</v>
          </cell>
        </row>
        <row r="191">
          <cell r="G191" t="str">
            <v>1lß CBSX</v>
          </cell>
        </row>
        <row r="192">
          <cell r="G192" t="str">
            <v/>
          </cell>
        </row>
        <row r="193">
          <cell r="G193" t="str">
            <v/>
          </cell>
        </row>
        <row r="194">
          <cell r="G194" t="str">
            <v>1khÊu than</v>
          </cell>
        </row>
        <row r="195">
          <cell r="G195" t="str">
            <v>1khÊu than</v>
          </cell>
        </row>
        <row r="196">
          <cell r="G196" t="str">
            <v/>
          </cell>
        </row>
        <row r="197">
          <cell r="G197" t="str">
            <v/>
          </cell>
        </row>
        <row r="198">
          <cell r="G198" t="str">
            <v/>
          </cell>
        </row>
        <row r="199">
          <cell r="G199" t="str">
            <v>1khÊu than</v>
          </cell>
        </row>
        <row r="200">
          <cell r="G200" t="str">
            <v>1khÊu than</v>
          </cell>
        </row>
        <row r="201">
          <cell r="G201" t="str">
            <v>1khÊu than</v>
          </cell>
        </row>
        <row r="202">
          <cell r="G202" t="str">
            <v/>
          </cell>
        </row>
        <row r="203">
          <cell r="G203" t="str">
            <v/>
          </cell>
        </row>
        <row r="204">
          <cell r="G204" t="str">
            <v/>
          </cell>
        </row>
        <row r="205">
          <cell r="G205" t="str">
            <v>1lß CBSX</v>
          </cell>
        </row>
        <row r="206">
          <cell r="G206" t="str">
            <v>1lß CBSX</v>
          </cell>
        </row>
        <row r="207">
          <cell r="G207" t="str">
            <v>1khÊu than</v>
          </cell>
        </row>
        <row r="208">
          <cell r="G208" t="str">
            <v>1khÊu than</v>
          </cell>
        </row>
        <row r="209">
          <cell r="G209" t="str">
            <v>1khÊu than</v>
          </cell>
        </row>
        <row r="210">
          <cell r="G210" t="str">
            <v>1lß CBSX</v>
          </cell>
        </row>
        <row r="211">
          <cell r="G211" t="str">
            <v>1lß CBSX</v>
          </cell>
        </row>
        <row r="212">
          <cell r="G212" t="str">
            <v/>
          </cell>
        </row>
        <row r="213">
          <cell r="G213" t="str">
            <v/>
          </cell>
        </row>
        <row r="214">
          <cell r="G214" t="str">
            <v/>
          </cell>
        </row>
        <row r="215">
          <cell r="G215" t="str">
            <v>1lß CBSX</v>
          </cell>
        </row>
        <row r="216">
          <cell r="G216" t="str">
            <v>1lß CBSX</v>
          </cell>
        </row>
        <row r="217">
          <cell r="G217" t="str">
            <v/>
          </cell>
        </row>
        <row r="218">
          <cell r="G218" t="str">
            <v/>
          </cell>
        </row>
        <row r="219">
          <cell r="G219" t="str">
            <v/>
          </cell>
        </row>
        <row r="220">
          <cell r="G220" t="str">
            <v>1khÊu than</v>
          </cell>
        </row>
        <row r="221">
          <cell r="G221" t="str">
            <v>1khÊu than</v>
          </cell>
        </row>
        <row r="222">
          <cell r="G222" t="str">
            <v>1khÊu than</v>
          </cell>
        </row>
        <row r="223">
          <cell r="G223" t="str">
            <v>1khÊu than</v>
          </cell>
        </row>
        <row r="224">
          <cell r="G224" t="str">
            <v>1khÊu than</v>
          </cell>
        </row>
        <row r="225">
          <cell r="G225" t="str">
            <v/>
          </cell>
        </row>
        <row r="226">
          <cell r="G226" t="str">
            <v/>
          </cell>
        </row>
        <row r="227">
          <cell r="G227" t="str">
            <v>1lß CBSX</v>
          </cell>
        </row>
        <row r="228">
          <cell r="G228" t="str">
            <v>1lß CBSX</v>
          </cell>
        </row>
        <row r="229">
          <cell r="G229" t="str">
            <v>1khÊu than</v>
          </cell>
        </row>
        <row r="230">
          <cell r="G230" t="str">
            <v>1khÊu than</v>
          </cell>
        </row>
        <row r="231">
          <cell r="G231" t="str">
            <v>1khÊu than</v>
          </cell>
        </row>
        <row r="232">
          <cell r="G232" t="str">
            <v>1khÊu than</v>
          </cell>
        </row>
        <row r="233">
          <cell r="G233" t="str">
            <v>1khÊu than</v>
          </cell>
        </row>
        <row r="234">
          <cell r="G234" t="str">
            <v>1khÊu than</v>
          </cell>
        </row>
        <row r="235">
          <cell r="G235" t="str">
            <v/>
          </cell>
        </row>
        <row r="236">
          <cell r="G236" t="str">
            <v/>
          </cell>
        </row>
        <row r="237">
          <cell r="G237" t="str">
            <v/>
          </cell>
        </row>
        <row r="238">
          <cell r="G238" t="str">
            <v>1khÊu than</v>
          </cell>
        </row>
        <row r="239">
          <cell r="G239" t="str">
            <v>1khÊu than</v>
          </cell>
        </row>
        <row r="240">
          <cell r="G240" t="str">
            <v>1khÊu than</v>
          </cell>
        </row>
        <row r="241">
          <cell r="G241" t="str">
            <v>1khÊu than</v>
          </cell>
        </row>
        <row r="242">
          <cell r="G242" t="str">
            <v>1khÊu than</v>
          </cell>
        </row>
        <row r="243">
          <cell r="G243" t="str">
            <v>1khÊu than</v>
          </cell>
        </row>
        <row r="244">
          <cell r="G244" t="str">
            <v>1lß CBSX</v>
          </cell>
        </row>
        <row r="245">
          <cell r="G245" t="str">
            <v>1lß CBSX</v>
          </cell>
        </row>
        <row r="246">
          <cell r="G246" t="str">
            <v>1khÊu than</v>
          </cell>
        </row>
        <row r="247">
          <cell r="G247" t="str">
            <v>1khÊu than</v>
          </cell>
        </row>
        <row r="248">
          <cell r="G248" t="str">
            <v/>
          </cell>
        </row>
        <row r="249">
          <cell r="G249" t="str">
            <v/>
          </cell>
        </row>
        <row r="250">
          <cell r="G250" t="str">
            <v>1khÊu than</v>
          </cell>
        </row>
        <row r="251">
          <cell r="G251" t="str">
            <v>1khÊu than</v>
          </cell>
        </row>
        <row r="252">
          <cell r="G252" t="str">
            <v>1lß CBSX</v>
          </cell>
        </row>
        <row r="253">
          <cell r="G253" t="str">
            <v>1lß CBSX</v>
          </cell>
        </row>
        <row r="254">
          <cell r="G254" t="str">
            <v>1lß CBSX</v>
          </cell>
        </row>
        <row r="255">
          <cell r="G255" t="str">
            <v>1lß CBSX</v>
          </cell>
        </row>
        <row r="256">
          <cell r="G256" t="str">
            <v>1khÊu than</v>
          </cell>
        </row>
        <row r="257">
          <cell r="G257" t="str">
            <v>1khÊu than</v>
          </cell>
        </row>
        <row r="258">
          <cell r="G258" t="str">
            <v/>
          </cell>
        </row>
        <row r="259">
          <cell r="G259" t="str">
            <v/>
          </cell>
        </row>
        <row r="260">
          <cell r="G260" t="str">
            <v>1khÊu than</v>
          </cell>
        </row>
        <row r="261">
          <cell r="G261" t="str">
            <v>1khÊu than</v>
          </cell>
        </row>
        <row r="262">
          <cell r="G262" t="str">
            <v>1lß CBSX</v>
          </cell>
        </row>
        <row r="263">
          <cell r="G263" t="str">
            <v>1lß CBSX</v>
          </cell>
        </row>
        <row r="264">
          <cell r="G264" t="str">
            <v>1lß CBSX</v>
          </cell>
        </row>
        <row r="265">
          <cell r="G265" t="str">
            <v>1khÊu than</v>
          </cell>
        </row>
        <row r="266">
          <cell r="G266" t="str">
            <v>1khÊu than</v>
          </cell>
        </row>
        <row r="267">
          <cell r="G267" t="str">
            <v/>
          </cell>
        </row>
        <row r="268">
          <cell r="G268" t="str">
            <v/>
          </cell>
        </row>
        <row r="269">
          <cell r="G269" t="str">
            <v>1khÊu than</v>
          </cell>
        </row>
        <row r="270">
          <cell r="G270" t="str">
            <v>1khÊu than</v>
          </cell>
        </row>
        <row r="271">
          <cell r="G271" t="str">
            <v>1khÊu than</v>
          </cell>
        </row>
        <row r="272">
          <cell r="G272" t="str">
            <v>1khÊu than</v>
          </cell>
        </row>
        <row r="273">
          <cell r="G273" t="str">
            <v>1khÊu than</v>
          </cell>
        </row>
        <row r="274">
          <cell r="G274" t="str">
            <v/>
          </cell>
        </row>
        <row r="275">
          <cell r="G275" t="str">
            <v/>
          </cell>
        </row>
        <row r="276">
          <cell r="G276" t="str">
            <v>1khÊu than</v>
          </cell>
        </row>
        <row r="277">
          <cell r="G277" t="str">
            <v>1khÊu than</v>
          </cell>
        </row>
        <row r="278">
          <cell r="G278" t="str">
            <v>1khÊu than</v>
          </cell>
        </row>
        <row r="279">
          <cell r="G279" t="str">
            <v>1khÊu than</v>
          </cell>
        </row>
        <row r="280">
          <cell r="G280" t="str">
            <v>1khÊu than</v>
          </cell>
        </row>
        <row r="281">
          <cell r="G281" t="str">
            <v>1khÊu than</v>
          </cell>
        </row>
        <row r="282">
          <cell r="G282" t="str">
            <v/>
          </cell>
        </row>
        <row r="283">
          <cell r="G283" t="str">
            <v/>
          </cell>
        </row>
        <row r="284">
          <cell r="G284" t="str">
            <v>1khÊu than</v>
          </cell>
        </row>
        <row r="285">
          <cell r="G285" t="str">
            <v>1khÊu than</v>
          </cell>
        </row>
        <row r="286">
          <cell r="G286" t="str">
            <v>1lß CBSX</v>
          </cell>
        </row>
        <row r="287">
          <cell r="G287" t="str">
            <v>1lß CBSX</v>
          </cell>
        </row>
        <row r="288">
          <cell r="G288" t="str">
            <v>1lß CBSX</v>
          </cell>
        </row>
        <row r="289">
          <cell r="G289" t="str">
            <v>1khÊu than</v>
          </cell>
        </row>
        <row r="290">
          <cell r="G290" t="str">
            <v>1khÊu than</v>
          </cell>
        </row>
        <row r="291">
          <cell r="G291" t="str">
            <v>1khÊu than</v>
          </cell>
        </row>
        <row r="292">
          <cell r="G292" t="str">
            <v>1khÊu than</v>
          </cell>
        </row>
        <row r="293">
          <cell r="G293" t="str">
            <v>1khÊu than</v>
          </cell>
        </row>
        <row r="294">
          <cell r="G294" t="str">
            <v>1khÊu than</v>
          </cell>
        </row>
        <row r="295">
          <cell r="G295" t="str">
            <v>1khÊu than</v>
          </cell>
        </row>
        <row r="296">
          <cell r="G296" t="str">
            <v>1khÊu than</v>
          </cell>
        </row>
        <row r="297">
          <cell r="G297" t="str">
            <v/>
          </cell>
        </row>
        <row r="298">
          <cell r="G298" t="str">
            <v/>
          </cell>
        </row>
        <row r="299">
          <cell r="G299" t="str">
            <v/>
          </cell>
        </row>
        <row r="300">
          <cell r="G300" t="str">
            <v/>
          </cell>
        </row>
        <row r="301">
          <cell r="G301" t="str">
            <v/>
          </cell>
        </row>
        <row r="302">
          <cell r="G302" t="str">
            <v>1khÊu than</v>
          </cell>
        </row>
        <row r="303">
          <cell r="G303" t="str">
            <v>1khÊu than</v>
          </cell>
        </row>
        <row r="304">
          <cell r="G304" t="str">
            <v>1khÊu than</v>
          </cell>
        </row>
        <row r="305">
          <cell r="G305" t="str">
            <v>1lß CBSX</v>
          </cell>
        </row>
        <row r="306">
          <cell r="G306" t="str">
            <v>1lß CBSX</v>
          </cell>
        </row>
        <row r="307">
          <cell r="G307" t="str">
            <v>1khÊu than</v>
          </cell>
        </row>
        <row r="308">
          <cell r="G308" t="str">
            <v>1khÊu than</v>
          </cell>
        </row>
        <row r="309">
          <cell r="G309" t="str">
            <v>1khÊu than</v>
          </cell>
        </row>
        <row r="310">
          <cell r="G310" t="str">
            <v/>
          </cell>
        </row>
        <row r="311">
          <cell r="G311" t="str">
            <v/>
          </cell>
        </row>
        <row r="312">
          <cell r="G312" t="str">
            <v/>
          </cell>
        </row>
        <row r="313">
          <cell r="G313" t="str">
            <v>1khÊu than</v>
          </cell>
        </row>
        <row r="314">
          <cell r="G314" t="str">
            <v>1khÊu than</v>
          </cell>
        </row>
        <row r="315">
          <cell r="G315" t="str">
            <v>1lß CBSX</v>
          </cell>
        </row>
        <row r="316">
          <cell r="G316" t="str">
            <v>1lß CBSX</v>
          </cell>
        </row>
        <row r="317">
          <cell r="G317" t="str">
            <v>1khÊu than</v>
          </cell>
        </row>
        <row r="318">
          <cell r="G318" t="str">
            <v>1khÊu than</v>
          </cell>
        </row>
        <row r="319">
          <cell r="G319" t="str">
            <v>1khÊu than</v>
          </cell>
        </row>
        <row r="320">
          <cell r="G320" t="str">
            <v>1khÊu than</v>
          </cell>
        </row>
        <row r="321">
          <cell r="G321" t="str">
            <v>1khÊu than</v>
          </cell>
        </row>
        <row r="322">
          <cell r="G322" t="str">
            <v/>
          </cell>
        </row>
        <row r="323">
          <cell r="G323" t="str">
            <v/>
          </cell>
        </row>
        <row r="324">
          <cell r="G324" t="str">
            <v>1lß CBSX</v>
          </cell>
        </row>
        <row r="325">
          <cell r="G325" t="str">
            <v>1lß CBSX</v>
          </cell>
        </row>
        <row r="326">
          <cell r="G326" t="str">
            <v>1khÊu than</v>
          </cell>
        </row>
        <row r="327">
          <cell r="G327" t="str">
            <v>1khÊu than</v>
          </cell>
        </row>
        <row r="328">
          <cell r="G328" t="str">
            <v/>
          </cell>
        </row>
        <row r="329">
          <cell r="G329" t="str">
            <v/>
          </cell>
        </row>
        <row r="330">
          <cell r="G330" t="str">
            <v>1khÊu than</v>
          </cell>
        </row>
        <row r="331">
          <cell r="G331" t="str">
            <v>1khÊu than</v>
          </cell>
        </row>
        <row r="332">
          <cell r="G332" t="str">
            <v>1khÊu than</v>
          </cell>
        </row>
        <row r="333">
          <cell r="G333" t="str">
            <v>1khÊu than</v>
          </cell>
        </row>
        <row r="334">
          <cell r="G334" t="str">
            <v>1khÊu than</v>
          </cell>
        </row>
        <row r="335">
          <cell r="G335" t="str">
            <v>1khÊu than</v>
          </cell>
        </row>
        <row r="336">
          <cell r="G336" t="str">
            <v>1khÊu than</v>
          </cell>
        </row>
        <row r="337">
          <cell r="G337" t="str">
            <v>1khÊu than</v>
          </cell>
        </row>
        <row r="338">
          <cell r="G338" t="str">
            <v>1khÊu than</v>
          </cell>
        </row>
        <row r="339">
          <cell r="G339" t="str">
            <v>1khÊu than</v>
          </cell>
        </row>
        <row r="340">
          <cell r="G340" t="str">
            <v>1khÊu than</v>
          </cell>
        </row>
        <row r="341">
          <cell r="G341" t="str">
            <v>1khÊu than</v>
          </cell>
        </row>
        <row r="342">
          <cell r="G342" t="str">
            <v>1khÊu than</v>
          </cell>
        </row>
        <row r="343">
          <cell r="G343" t="str">
            <v>1khÊu than</v>
          </cell>
        </row>
        <row r="344">
          <cell r="G344" t="str">
            <v>1khÊu than</v>
          </cell>
        </row>
        <row r="345">
          <cell r="G345" t="str">
            <v>1khÊu than</v>
          </cell>
        </row>
        <row r="346">
          <cell r="G346" t="str">
            <v>1khÊu than</v>
          </cell>
        </row>
        <row r="347">
          <cell r="G347" t="str">
            <v>1khÊu than</v>
          </cell>
        </row>
        <row r="348">
          <cell r="G348" t="str">
            <v>1khÊu than</v>
          </cell>
        </row>
        <row r="349">
          <cell r="G349" t="str">
            <v>1khÊu than</v>
          </cell>
        </row>
        <row r="350">
          <cell r="G350" t="str">
            <v>1khÊu than</v>
          </cell>
        </row>
        <row r="351">
          <cell r="G351" t="str">
            <v>1khÊu than</v>
          </cell>
        </row>
        <row r="352">
          <cell r="G352" t="str">
            <v>1khÊu than</v>
          </cell>
        </row>
        <row r="353">
          <cell r="G353" t="str">
            <v>1khÊu than</v>
          </cell>
        </row>
        <row r="354">
          <cell r="G354" t="str">
            <v>1khÊu than</v>
          </cell>
        </row>
        <row r="355">
          <cell r="G355" t="str">
            <v>1khÊu than</v>
          </cell>
        </row>
        <row r="356">
          <cell r="G356" t="str">
            <v>1khÊu than</v>
          </cell>
        </row>
        <row r="357">
          <cell r="G357" t="str">
            <v>1khÊu than</v>
          </cell>
        </row>
        <row r="358">
          <cell r="G358" t="str">
            <v>1khÊu than</v>
          </cell>
        </row>
        <row r="359">
          <cell r="G359" t="str">
            <v>1khÊu than</v>
          </cell>
        </row>
        <row r="360">
          <cell r="G360" t="str">
            <v>1khÊu than</v>
          </cell>
        </row>
        <row r="361">
          <cell r="G361" t="str">
            <v>1khÊu than</v>
          </cell>
        </row>
        <row r="362">
          <cell r="G362" t="str">
            <v>1khÊu than</v>
          </cell>
        </row>
        <row r="363">
          <cell r="G363" t="str">
            <v>1khÊu than</v>
          </cell>
        </row>
        <row r="364">
          <cell r="G364" t="str">
            <v>1khÊu than</v>
          </cell>
        </row>
        <row r="365">
          <cell r="G365" t="str">
            <v>1khÊu than</v>
          </cell>
        </row>
        <row r="366">
          <cell r="G366" t="str">
            <v>1khÊu than</v>
          </cell>
        </row>
        <row r="367">
          <cell r="G367" t="str">
            <v>1khÊu than</v>
          </cell>
        </row>
        <row r="368">
          <cell r="G368" t="str">
            <v>1khÊu than</v>
          </cell>
        </row>
        <row r="369">
          <cell r="G369" t="str">
            <v>1khÊu than</v>
          </cell>
        </row>
        <row r="370">
          <cell r="G370" t="str">
            <v>1khÊu than</v>
          </cell>
        </row>
        <row r="371">
          <cell r="G371" t="str">
            <v>1khÊu than</v>
          </cell>
        </row>
        <row r="372">
          <cell r="G372" t="str">
            <v>1khÊu than</v>
          </cell>
        </row>
        <row r="373">
          <cell r="G373" t="str">
            <v>1khÊu than</v>
          </cell>
        </row>
        <row r="374">
          <cell r="G374" t="str">
            <v>1khÊu than</v>
          </cell>
        </row>
        <row r="375">
          <cell r="G375" t="str">
            <v>1khÊu than</v>
          </cell>
        </row>
        <row r="376">
          <cell r="G376" t="str">
            <v>1khÊu than</v>
          </cell>
        </row>
        <row r="377">
          <cell r="G377" t="str">
            <v>1khÊu than</v>
          </cell>
        </row>
        <row r="378">
          <cell r="G378" t="str">
            <v>1khÊu than</v>
          </cell>
        </row>
        <row r="379">
          <cell r="G379" t="str">
            <v>1khÊu than</v>
          </cell>
        </row>
        <row r="380">
          <cell r="G380" t="str">
            <v>1khÊu than</v>
          </cell>
        </row>
        <row r="381">
          <cell r="G381" t="str">
            <v>1khÊu than</v>
          </cell>
        </row>
        <row r="382">
          <cell r="G382" t="str">
            <v>1khÊu than</v>
          </cell>
        </row>
        <row r="383">
          <cell r="G383" t="str">
            <v>1khÊu than</v>
          </cell>
        </row>
        <row r="384">
          <cell r="G384" t="str">
            <v>1khÊu than</v>
          </cell>
        </row>
        <row r="385">
          <cell r="G385" t="str">
            <v>1khÊu than</v>
          </cell>
        </row>
        <row r="386">
          <cell r="G386" t="str">
            <v>1khÊu than</v>
          </cell>
        </row>
        <row r="387">
          <cell r="G387" t="str">
            <v>1khÊu than</v>
          </cell>
        </row>
        <row r="388">
          <cell r="G388" t="str">
            <v>1khÊu than</v>
          </cell>
        </row>
        <row r="389">
          <cell r="G389" t="str">
            <v>1khÊu than</v>
          </cell>
        </row>
        <row r="390">
          <cell r="G390" t="str">
            <v>1khÊu than</v>
          </cell>
        </row>
        <row r="391">
          <cell r="G391" t="str">
            <v>1khÊu than</v>
          </cell>
        </row>
        <row r="392">
          <cell r="G392" t="str">
            <v>1khÊu than</v>
          </cell>
        </row>
        <row r="393">
          <cell r="G393" t="str">
            <v>1khÊu than</v>
          </cell>
        </row>
        <row r="394">
          <cell r="G394" t="str">
            <v>1khÊu than</v>
          </cell>
        </row>
        <row r="395">
          <cell r="G395" t="str">
            <v>1khÊu than</v>
          </cell>
        </row>
        <row r="396">
          <cell r="G396" t="str">
            <v>1khÊu than</v>
          </cell>
        </row>
        <row r="397">
          <cell r="G397" t="str">
            <v>1khÊu than</v>
          </cell>
        </row>
        <row r="398">
          <cell r="G398" t="str">
            <v>1khÊu than</v>
          </cell>
        </row>
        <row r="399">
          <cell r="G399" t="str">
            <v>1khÊu than</v>
          </cell>
        </row>
        <row r="400">
          <cell r="G400" t="str">
            <v>1khÊu than</v>
          </cell>
        </row>
        <row r="401">
          <cell r="G401" t="str">
            <v>1khÊu than</v>
          </cell>
        </row>
        <row r="402">
          <cell r="G402" t="str">
            <v>1khÊu than</v>
          </cell>
        </row>
        <row r="403">
          <cell r="G403" t="str">
            <v>1khÊu than</v>
          </cell>
        </row>
        <row r="404">
          <cell r="G404" t="str">
            <v>1khÊu than</v>
          </cell>
        </row>
        <row r="405">
          <cell r="G405" t="str">
            <v>1khÊu than</v>
          </cell>
        </row>
        <row r="406">
          <cell r="G406" t="str">
            <v>1khÊu than</v>
          </cell>
        </row>
        <row r="407">
          <cell r="G407" t="str">
            <v>1khÊu than</v>
          </cell>
        </row>
        <row r="408">
          <cell r="G408" t="str">
            <v>1khÊu than</v>
          </cell>
        </row>
        <row r="409">
          <cell r="G409" t="str">
            <v>1khÊu than</v>
          </cell>
        </row>
        <row r="410">
          <cell r="G410" t="str">
            <v>1khÊu than</v>
          </cell>
        </row>
        <row r="411">
          <cell r="G411" t="str">
            <v>1khÊu than</v>
          </cell>
        </row>
        <row r="412">
          <cell r="G412" t="str">
            <v>1khÊu than</v>
          </cell>
        </row>
        <row r="413">
          <cell r="G413" t="str">
            <v>1khÊu than</v>
          </cell>
        </row>
        <row r="414">
          <cell r="G414" t="str">
            <v>1khÊu than</v>
          </cell>
        </row>
        <row r="415">
          <cell r="G415" t="str">
            <v>1khÊu than</v>
          </cell>
        </row>
        <row r="416">
          <cell r="G416" t="str">
            <v>1khÊu than</v>
          </cell>
        </row>
        <row r="417">
          <cell r="G417" t="str">
            <v>1khÊu than</v>
          </cell>
        </row>
        <row r="418">
          <cell r="G418" t="str">
            <v>1khÊu than</v>
          </cell>
        </row>
        <row r="419">
          <cell r="G419" t="str">
            <v>1khÊu than</v>
          </cell>
        </row>
        <row r="420">
          <cell r="G420" t="str">
            <v>1khÊu than</v>
          </cell>
        </row>
        <row r="421">
          <cell r="G421" t="str">
            <v>1khÊu than</v>
          </cell>
        </row>
        <row r="422">
          <cell r="G422" t="str">
            <v>1khÊu than</v>
          </cell>
        </row>
        <row r="423">
          <cell r="G423" t="str">
            <v>1khÊu than</v>
          </cell>
        </row>
        <row r="424">
          <cell r="G424" t="str">
            <v>1khÊu than</v>
          </cell>
        </row>
        <row r="425">
          <cell r="G425" t="str">
            <v>1khÊu than</v>
          </cell>
        </row>
        <row r="426">
          <cell r="G426" t="str">
            <v>1khÊu than</v>
          </cell>
        </row>
        <row r="427">
          <cell r="G427" t="str">
            <v>1khÊu than</v>
          </cell>
        </row>
        <row r="428">
          <cell r="G428" t="str">
            <v>1khÊu than</v>
          </cell>
        </row>
        <row r="429">
          <cell r="G429" t="str">
            <v>1khÊu than</v>
          </cell>
        </row>
        <row r="430">
          <cell r="G430" t="str">
            <v>1khÊu than</v>
          </cell>
        </row>
        <row r="431">
          <cell r="G431" t="str">
            <v>1khÊu than</v>
          </cell>
        </row>
        <row r="432">
          <cell r="G432" t="str">
            <v>1khÊu than</v>
          </cell>
        </row>
        <row r="433">
          <cell r="G433" t="str">
            <v>1khÊu than</v>
          </cell>
        </row>
        <row r="434">
          <cell r="G434" t="str">
            <v>1khÊu than</v>
          </cell>
        </row>
        <row r="435">
          <cell r="G435" t="str">
            <v>1khÊu than</v>
          </cell>
        </row>
        <row r="436">
          <cell r="G436" t="str">
            <v>1khÊu than</v>
          </cell>
        </row>
        <row r="437">
          <cell r="G437" t="str">
            <v>1khÊu than</v>
          </cell>
        </row>
        <row r="438">
          <cell r="G438" t="str">
            <v>1khÊu than</v>
          </cell>
        </row>
        <row r="439">
          <cell r="G439" t="str">
            <v>1khÊu than</v>
          </cell>
        </row>
        <row r="440">
          <cell r="G440" t="str">
            <v>1khÊu than</v>
          </cell>
        </row>
        <row r="441">
          <cell r="G441" t="str">
            <v>1khÊu than</v>
          </cell>
        </row>
        <row r="442">
          <cell r="G442" t="str">
            <v>1khÊu than</v>
          </cell>
        </row>
        <row r="443">
          <cell r="G443" t="str">
            <v>1khÊu than</v>
          </cell>
        </row>
        <row r="444">
          <cell r="G444" t="str">
            <v>1khÊu than</v>
          </cell>
        </row>
        <row r="445">
          <cell r="G445" t="str">
            <v>1khÊu than</v>
          </cell>
        </row>
        <row r="446">
          <cell r="G446" t="str">
            <v>1khÊu than</v>
          </cell>
        </row>
        <row r="447">
          <cell r="G447" t="str">
            <v>1khÊu than</v>
          </cell>
        </row>
        <row r="448">
          <cell r="G448" t="str">
            <v>1khÊu than</v>
          </cell>
        </row>
        <row r="449">
          <cell r="G449" t="str">
            <v>1khÊu than</v>
          </cell>
        </row>
        <row r="450">
          <cell r="G450" t="str">
            <v>1khÊu than</v>
          </cell>
        </row>
        <row r="451">
          <cell r="G451" t="str">
            <v>1khÊu than</v>
          </cell>
        </row>
        <row r="452">
          <cell r="G452" t="str">
            <v>1khÊu than</v>
          </cell>
        </row>
        <row r="453">
          <cell r="G453" t="str">
            <v>1khÊu than</v>
          </cell>
        </row>
        <row r="454">
          <cell r="G454" t="str">
            <v>1khÊu than</v>
          </cell>
        </row>
        <row r="455">
          <cell r="G455" t="str">
            <v>1khÊu than</v>
          </cell>
        </row>
        <row r="456">
          <cell r="G456" t="str">
            <v>1khÊu than</v>
          </cell>
        </row>
        <row r="457">
          <cell r="G457" t="str">
            <v>1khÊu than</v>
          </cell>
        </row>
        <row r="458">
          <cell r="G458" t="str">
            <v>1khÊu than</v>
          </cell>
        </row>
        <row r="459">
          <cell r="G459" t="str">
            <v>1khÊu than</v>
          </cell>
        </row>
        <row r="460">
          <cell r="G460" t="str">
            <v>1khÊu than</v>
          </cell>
        </row>
        <row r="461">
          <cell r="G461" t="str">
            <v>1khÊu than</v>
          </cell>
        </row>
        <row r="462">
          <cell r="G462" t="str">
            <v>1khÊu than</v>
          </cell>
        </row>
        <row r="463">
          <cell r="G463" t="str">
            <v>1khÊu than</v>
          </cell>
        </row>
        <row r="464">
          <cell r="G464" t="str">
            <v>1khÊu than</v>
          </cell>
        </row>
        <row r="465">
          <cell r="G465" t="str">
            <v>1khÊu than</v>
          </cell>
        </row>
        <row r="466">
          <cell r="G466" t="str">
            <v/>
          </cell>
        </row>
        <row r="467">
          <cell r="G467" t="str">
            <v/>
          </cell>
        </row>
        <row r="468">
          <cell r="G468" t="str">
            <v>1lß CBSX</v>
          </cell>
        </row>
        <row r="469">
          <cell r="G469" t="str">
            <v>1lß CBSX</v>
          </cell>
        </row>
        <row r="470">
          <cell r="G470" t="str">
            <v>1lß CBSX</v>
          </cell>
        </row>
        <row r="471">
          <cell r="G471" t="str">
            <v>1lß CBSX</v>
          </cell>
        </row>
        <row r="472">
          <cell r="G472" t="str">
            <v>1lß CBSX</v>
          </cell>
        </row>
        <row r="473">
          <cell r="G473" t="str">
            <v>1lß CBSX</v>
          </cell>
        </row>
        <row r="474">
          <cell r="G474" t="str">
            <v>1lß CBSX</v>
          </cell>
        </row>
        <row r="475">
          <cell r="G475" t="str">
            <v>1lß CBSX</v>
          </cell>
        </row>
        <row r="476">
          <cell r="G476" t="str">
            <v>1lß CBSX</v>
          </cell>
        </row>
        <row r="477">
          <cell r="G477" t="str">
            <v>1lß CBSX</v>
          </cell>
        </row>
        <row r="478">
          <cell r="G478" t="str">
            <v>1lß CBSX</v>
          </cell>
        </row>
        <row r="479">
          <cell r="G479" t="str">
            <v>1lß CBSX</v>
          </cell>
        </row>
        <row r="480">
          <cell r="G480" t="str">
            <v>1lß CBSX</v>
          </cell>
        </row>
        <row r="481">
          <cell r="G481" t="str">
            <v/>
          </cell>
        </row>
        <row r="482">
          <cell r="G482" t="str">
            <v>1lß CBSX</v>
          </cell>
        </row>
        <row r="483">
          <cell r="G483" t="str">
            <v>1lß CBSX</v>
          </cell>
        </row>
        <row r="484">
          <cell r="G484" t="str">
            <v>1lß CBSX</v>
          </cell>
        </row>
        <row r="485">
          <cell r="G485" t="str">
            <v>1lß CBSX</v>
          </cell>
        </row>
        <row r="486">
          <cell r="G486" t="str">
            <v>1lß CBSX</v>
          </cell>
        </row>
        <row r="487">
          <cell r="G487" t="str">
            <v>1lß CBSX</v>
          </cell>
        </row>
        <row r="488">
          <cell r="G488" t="str">
            <v>1lß CBSX</v>
          </cell>
        </row>
        <row r="489">
          <cell r="G489" t="str">
            <v/>
          </cell>
        </row>
        <row r="490">
          <cell r="G490" t="str">
            <v/>
          </cell>
        </row>
        <row r="491">
          <cell r="G491" t="str">
            <v>1lß CBSX</v>
          </cell>
        </row>
        <row r="492">
          <cell r="G492" t="str">
            <v>1lß CBSX</v>
          </cell>
        </row>
        <row r="493">
          <cell r="G493" t="str">
            <v>1lß CBSX</v>
          </cell>
        </row>
        <row r="494">
          <cell r="G494" t="str">
            <v>1lß CBSX</v>
          </cell>
        </row>
        <row r="495">
          <cell r="G495" t="str">
            <v>1lß CBSX</v>
          </cell>
        </row>
        <row r="496">
          <cell r="G496" t="str">
            <v>1lß CBSX</v>
          </cell>
        </row>
        <row r="497">
          <cell r="G497" t="str">
            <v>1lß CBSX</v>
          </cell>
        </row>
        <row r="498">
          <cell r="G498" t="str">
            <v>1lß CBSX</v>
          </cell>
        </row>
        <row r="499">
          <cell r="G499" t="str">
            <v/>
          </cell>
        </row>
        <row r="500">
          <cell r="G500" t="str">
            <v/>
          </cell>
        </row>
        <row r="501">
          <cell r="G501" t="str">
            <v/>
          </cell>
        </row>
        <row r="502">
          <cell r="G502" t="str">
            <v>1lß CBSX</v>
          </cell>
        </row>
        <row r="503">
          <cell r="G503" t="str">
            <v>1lß CBSX</v>
          </cell>
        </row>
        <row r="504">
          <cell r="G504" t="str">
            <v>1khÊu than</v>
          </cell>
        </row>
        <row r="505">
          <cell r="G505" t="str">
            <v>1khÊu than</v>
          </cell>
        </row>
        <row r="506">
          <cell r="G506" t="str">
            <v>1khÊu than</v>
          </cell>
        </row>
        <row r="507">
          <cell r="G507" t="str">
            <v>1khÊu than</v>
          </cell>
        </row>
        <row r="508">
          <cell r="G508" t="str">
            <v>1khÊu than</v>
          </cell>
        </row>
        <row r="509">
          <cell r="G509" t="str">
            <v>1khÊu than</v>
          </cell>
        </row>
        <row r="510">
          <cell r="G510" t="str">
            <v>1lß CBSX</v>
          </cell>
        </row>
        <row r="511">
          <cell r="G511" t="str">
            <v>1lß CBSX</v>
          </cell>
        </row>
        <row r="512">
          <cell r="G512" t="str">
            <v>1khÊu than</v>
          </cell>
        </row>
        <row r="513">
          <cell r="G513" t="str">
            <v>1khÊu than</v>
          </cell>
        </row>
        <row r="514">
          <cell r="G514" t="str">
            <v>1khÊu than</v>
          </cell>
        </row>
        <row r="515">
          <cell r="G515" t="str">
            <v>1khÊu than</v>
          </cell>
        </row>
        <row r="516">
          <cell r="G516" t="str">
            <v>1khÊu than</v>
          </cell>
        </row>
        <row r="517">
          <cell r="G517" t="str">
            <v/>
          </cell>
        </row>
        <row r="518">
          <cell r="G518" t="str">
            <v/>
          </cell>
        </row>
        <row r="519">
          <cell r="G519" t="str">
            <v/>
          </cell>
        </row>
        <row r="520">
          <cell r="G520" t="str">
            <v>1lß CBSX</v>
          </cell>
        </row>
        <row r="521">
          <cell r="G521" t="str">
            <v>1lß CBSX</v>
          </cell>
        </row>
        <row r="522">
          <cell r="G522" t="str">
            <v>1lß CBSX</v>
          </cell>
        </row>
        <row r="523">
          <cell r="G523" t="str">
            <v>1khÊu than</v>
          </cell>
        </row>
        <row r="524">
          <cell r="G524" t="str">
            <v>1khÊu than</v>
          </cell>
        </row>
        <row r="525">
          <cell r="G525" t="str">
            <v>1khÊu than</v>
          </cell>
        </row>
        <row r="526">
          <cell r="G526" t="str">
            <v>1khÊu than</v>
          </cell>
        </row>
        <row r="527">
          <cell r="G527" t="str">
            <v>1khÊu than</v>
          </cell>
        </row>
        <row r="528">
          <cell r="G528" t="str">
            <v/>
          </cell>
        </row>
        <row r="529">
          <cell r="G529" t="str">
            <v/>
          </cell>
        </row>
        <row r="530">
          <cell r="G530" t="str">
            <v/>
          </cell>
        </row>
        <row r="531">
          <cell r="G531" t="str">
            <v>1lß CBSX</v>
          </cell>
        </row>
        <row r="532">
          <cell r="G532" t="str">
            <v>1lß CBSX</v>
          </cell>
        </row>
        <row r="533">
          <cell r="G533" t="str">
            <v>1lß CBSX</v>
          </cell>
        </row>
        <row r="534">
          <cell r="G534" t="str">
            <v>1khÊu than</v>
          </cell>
        </row>
        <row r="535">
          <cell r="G535" t="str">
            <v>1khÊu than</v>
          </cell>
        </row>
        <row r="536">
          <cell r="G536" t="str">
            <v>1khÊu than</v>
          </cell>
        </row>
        <row r="537">
          <cell r="G537" t="str">
            <v>1khÊu than</v>
          </cell>
        </row>
        <row r="538">
          <cell r="G538" t="str">
            <v/>
          </cell>
        </row>
        <row r="539">
          <cell r="G539" t="str">
            <v/>
          </cell>
        </row>
        <row r="540">
          <cell r="G540" t="str">
            <v/>
          </cell>
        </row>
        <row r="541">
          <cell r="G541" t="str">
            <v>1lß CBSX</v>
          </cell>
        </row>
        <row r="542">
          <cell r="G542" t="str">
            <v>1lß CBSX</v>
          </cell>
        </row>
        <row r="543">
          <cell r="G543" t="str">
            <v>1lß CBSX</v>
          </cell>
        </row>
        <row r="544">
          <cell r="G544" t="str">
            <v>1lß CBSX</v>
          </cell>
        </row>
        <row r="545">
          <cell r="G545" t="str">
            <v>1lß CBSX</v>
          </cell>
        </row>
        <row r="546">
          <cell r="G546" t="str">
            <v>1khÊu than</v>
          </cell>
        </row>
        <row r="547">
          <cell r="G547" t="str">
            <v>1khÊu than</v>
          </cell>
        </row>
        <row r="548">
          <cell r="G548" t="str">
            <v>1khÊu than</v>
          </cell>
        </row>
        <row r="549">
          <cell r="G549" t="str">
            <v>1lß CBSX</v>
          </cell>
        </row>
        <row r="550">
          <cell r="G550" t="str">
            <v>1lß CBSX</v>
          </cell>
        </row>
        <row r="551">
          <cell r="G551" t="str">
            <v>1lß CBSX</v>
          </cell>
        </row>
        <row r="552">
          <cell r="G552" t="str">
            <v>1lß CBSX</v>
          </cell>
        </row>
        <row r="553">
          <cell r="G553" t="str">
            <v/>
          </cell>
        </row>
        <row r="554">
          <cell r="G554" t="str">
            <v/>
          </cell>
        </row>
        <row r="555">
          <cell r="G555" t="str">
            <v>1khÊu than</v>
          </cell>
        </row>
        <row r="556">
          <cell r="G556" t="str">
            <v>1khÊu than</v>
          </cell>
        </row>
        <row r="557">
          <cell r="G557" t="str">
            <v>1lß CBSX</v>
          </cell>
        </row>
        <row r="558">
          <cell r="G558" t="str">
            <v>1lß CBSX</v>
          </cell>
        </row>
        <row r="559">
          <cell r="G559" t="str">
            <v>1lß CBSX</v>
          </cell>
        </row>
        <row r="560">
          <cell r="G560" t="str">
            <v>1lß CBSX</v>
          </cell>
        </row>
        <row r="561">
          <cell r="G561" t="str">
            <v>1lß CBSX</v>
          </cell>
        </row>
        <row r="562">
          <cell r="G562" t="str">
            <v/>
          </cell>
        </row>
        <row r="563">
          <cell r="G563" t="str">
            <v/>
          </cell>
        </row>
        <row r="564">
          <cell r="G564" t="str">
            <v>1khÊu than</v>
          </cell>
        </row>
        <row r="565">
          <cell r="G565" t="str">
            <v>1khÊu than</v>
          </cell>
        </row>
        <row r="566">
          <cell r="G566" t="str">
            <v>1lß CBSX</v>
          </cell>
        </row>
        <row r="567">
          <cell r="G567" t="str">
            <v>1lß CBSX</v>
          </cell>
        </row>
        <row r="568">
          <cell r="G568" t="str">
            <v>1lß CBSX</v>
          </cell>
        </row>
        <row r="569">
          <cell r="G569" t="str">
            <v>1lß CBSX</v>
          </cell>
        </row>
        <row r="570">
          <cell r="G570" t="str">
            <v>1lß CBSX</v>
          </cell>
        </row>
        <row r="571">
          <cell r="G571" t="str">
            <v>1khÊu than</v>
          </cell>
        </row>
        <row r="572">
          <cell r="G572" t="str">
            <v>1khÊu than</v>
          </cell>
        </row>
        <row r="573">
          <cell r="G573" t="str">
            <v>1khÊu than</v>
          </cell>
        </row>
        <row r="574">
          <cell r="G574" t="str">
            <v/>
          </cell>
        </row>
        <row r="575">
          <cell r="G575" t="str">
            <v/>
          </cell>
        </row>
        <row r="576">
          <cell r="G576" t="str">
            <v/>
          </cell>
        </row>
        <row r="577">
          <cell r="G577" t="str">
            <v/>
          </cell>
        </row>
        <row r="578">
          <cell r="G578" t="str">
            <v>1lß CBSX</v>
          </cell>
        </row>
        <row r="579">
          <cell r="G579" t="str">
            <v>1lß CBSX</v>
          </cell>
        </row>
        <row r="580">
          <cell r="G580" t="str">
            <v>1lß CBSX</v>
          </cell>
        </row>
        <row r="581">
          <cell r="G581" t="str">
            <v>1lß CBSX</v>
          </cell>
        </row>
        <row r="582">
          <cell r="G582" t="str">
            <v>1lß CBSX</v>
          </cell>
        </row>
        <row r="583">
          <cell r="G583" t="str">
            <v/>
          </cell>
        </row>
        <row r="584">
          <cell r="G584" t="str">
            <v/>
          </cell>
        </row>
        <row r="585">
          <cell r="G585" t="str">
            <v/>
          </cell>
        </row>
        <row r="586">
          <cell r="G586" t="str">
            <v>1khÊu than</v>
          </cell>
        </row>
        <row r="587">
          <cell r="G587" t="str">
            <v>1khÊu than</v>
          </cell>
        </row>
        <row r="588">
          <cell r="G588" t="str">
            <v>1khÊu than</v>
          </cell>
        </row>
        <row r="589">
          <cell r="G589" t="str">
            <v>1khÊu than</v>
          </cell>
        </row>
        <row r="590">
          <cell r="G590" t="str">
            <v>1khÊu than</v>
          </cell>
        </row>
        <row r="591">
          <cell r="G591" t="str">
            <v/>
          </cell>
        </row>
        <row r="592">
          <cell r="G592" t="str">
            <v/>
          </cell>
        </row>
        <row r="593">
          <cell r="G593" t="str">
            <v>1khÊu than</v>
          </cell>
        </row>
        <row r="594">
          <cell r="G594" t="str">
            <v>1khÊu than</v>
          </cell>
        </row>
        <row r="595">
          <cell r="G595" t="str">
            <v>1khÊu than</v>
          </cell>
        </row>
        <row r="596">
          <cell r="G596" t="str">
            <v>1khÊu than</v>
          </cell>
        </row>
        <row r="597">
          <cell r="G597" t="str">
            <v/>
          </cell>
        </row>
        <row r="598">
          <cell r="G598" t="str">
            <v/>
          </cell>
        </row>
        <row r="599">
          <cell r="G599" t="str">
            <v>1khÊu than</v>
          </cell>
        </row>
        <row r="600">
          <cell r="G600" t="str">
            <v>1khÊu than</v>
          </cell>
        </row>
        <row r="601">
          <cell r="G601" t="str">
            <v>1khÊu than</v>
          </cell>
        </row>
        <row r="602">
          <cell r="G602" t="str">
            <v>1khÊu than</v>
          </cell>
        </row>
        <row r="603">
          <cell r="G603" t="str">
            <v>1khÊu than</v>
          </cell>
        </row>
        <row r="604">
          <cell r="G604" t="str">
            <v>1khÊu than</v>
          </cell>
        </row>
        <row r="605">
          <cell r="G605" t="str">
            <v>1khÊu than</v>
          </cell>
        </row>
        <row r="606">
          <cell r="G606" t="str">
            <v>1khÊu than</v>
          </cell>
        </row>
        <row r="607">
          <cell r="G607" t="str">
            <v>1khÊu than</v>
          </cell>
        </row>
        <row r="608">
          <cell r="G608" t="str">
            <v>1khÊu than</v>
          </cell>
        </row>
        <row r="609">
          <cell r="G609" t="str">
            <v>1khÊu than</v>
          </cell>
        </row>
        <row r="610">
          <cell r="G610" t="str">
            <v>1khÊu than</v>
          </cell>
        </row>
        <row r="611">
          <cell r="G611" t="str">
            <v>1khÊu than</v>
          </cell>
        </row>
        <row r="612">
          <cell r="G612" t="str">
            <v>1khÊu than</v>
          </cell>
        </row>
        <row r="613">
          <cell r="G613" t="str">
            <v/>
          </cell>
        </row>
        <row r="614">
          <cell r="G614" t="str">
            <v/>
          </cell>
        </row>
        <row r="615">
          <cell r="G615" t="str">
            <v>1khÊu than</v>
          </cell>
        </row>
        <row r="616">
          <cell r="G616" t="str">
            <v>1khÊu than</v>
          </cell>
        </row>
        <row r="617">
          <cell r="G617" t="str">
            <v>1khÊu than</v>
          </cell>
        </row>
        <row r="618">
          <cell r="G618" t="str">
            <v>1khÊu than</v>
          </cell>
        </row>
        <row r="619">
          <cell r="G619" t="str">
            <v>1khÊu than</v>
          </cell>
        </row>
        <row r="620">
          <cell r="G620" t="str">
            <v>1khÊu than</v>
          </cell>
        </row>
        <row r="621">
          <cell r="G621" t="str">
            <v>1khÊu than</v>
          </cell>
        </row>
        <row r="622">
          <cell r="G622" t="str">
            <v>1khÊu than</v>
          </cell>
        </row>
        <row r="623">
          <cell r="G623" t="str">
            <v>1khÊu than</v>
          </cell>
        </row>
        <row r="624">
          <cell r="G624" t="str">
            <v/>
          </cell>
        </row>
        <row r="625">
          <cell r="G625" t="str">
            <v/>
          </cell>
        </row>
        <row r="626">
          <cell r="G626" t="str">
            <v/>
          </cell>
        </row>
        <row r="627">
          <cell r="G627" t="str">
            <v>1khÊu than</v>
          </cell>
        </row>
        <row r="628">
          <cell r="G628" t="str">
            <v>1khÊu than</v>
          </cell>
        </row>
        <row r="629">
          <cell r="G629" t="str">
            <v>1khÊu than</v>
          </cell>
        </row>
        <row r="630">
          <cell r="G630" t="str">
            <v/>
          </cell>
        </row>
        <row r="631">
          <cell r="G631" t="str">
            <v/>
          </cell>
        </row>
        <row r="632">
          <cell r="G632" t="str">
            <v/>
          </cell>
        </row>
        <row r="633">
          <cell r="G633" t="str">
            <v>1khÊu than</v>
          </cell>
        </row>
        <row r="634">
          <cell r="G634" t="str">
            <v>1khÊu than</v>
          </cell>
        </row>
        <row r="635">
          <cell r="G635" t="str">
            <v>1lß CBSX</v>
          </cell>
        </row>
        <row r="636">
          <cell r="G636" t="str">
            <v>1lß CBSX</v>
          </cell>
        </row>
        <row r="637">
          <cell r="G637" t="str">
            <v>1khÊu than</v>
          </cell>
        </row>
        <row r="638">
          <cell r="G638" t="str">
            <v>1khÊu than</v>
          </cell>
        </row>
        <row r="639">
          <cell r="G639" t="str">
            <v>1khÊu than</v>
          </cell>
        </row>
        <row r="640">
          <cell r="G640" t="str">
            <v>1khÊu than</v>
          </cell>
        </row>
        <row r="641">
          <cell r="G641" t="str">
            <v/>
          </cell>
        </row>
        <row r="642">
          <cell r="G642" t="str">
            <v/>
          </cell>
        </row>
        <row r="643">
          <cell r="G643" t="str">
            <v>1lß CBSX</v>
          </cell>
        </row>
        <row r="644">
          <cell r="G644" t="str">
            <v>1lß CBSX</v>
          </cell>
        </row>
        <row r="645">
          <cell r="G645" t="str">
            <v>1lß CBSX</v>
          </cell>
        </row>
        <row r="646">
          <cell r="G646" t="str">
            <v>1lß CBSX</v>
          </cell>
        </row>
        <row r="647">
          <cell r="G647" t="str">
            <v>1lß CBSX</v>
          </cell>
        </row>
        <row r="648">
          <cell r="G648" t="str">
            <v>1lß CBSX</v>
          </cell>
        </row>
        <row r="649">
          <cell r="G649" t="str">
            <v>1lß CBSX</v>
          </cell>
        </row>
        <row r="650">
          <cell r="G650" t="str">
            <v>1lß CBSX</v>
          </cell>
        </row>
        <row r="651">
          <cell r="G651" t="str">
            <v>1lß CBSX</v>
          </cell>
        </row>
        <row r="652">
          <cell r="G652" t="str">
            <v/>
          </cell>
        </row>
        <row r="653">
          <cell r="G653" t="str">
            <v/>
          </cell>
        </row>
        <row r="654">
          <cell r="G654" t="str">
            <v>1khÊu than</v>
          </cell>
        </row>
        <row r="655">
          <cell r="G655" t="str">
            <v>1khÊu than</v>
          </cell>
        </row>
        <row r="656">
          <cell r="G656" t="str">
            <v/>
          </cell>
        </row>
        <row r="657">
          <cell r="G657" t="str">
            <v/>
          </cell>
        </row>
        <row r="658">
          <cell r="G658" t="str">
            <v>1khÊu than</v>
          </cell>
        </row>
        <row r="659">
          <cell r="G659" t="str">
            <v>1khÊu than</v>
          </cell>
        </row>
        <row r="660">
          <cell r="G660" t="str">
            <v>1lß CBSX</v>
          </cell>
        </row>
        <row r="661">
          <cell r="G661" t="str">
            <v>1lß CBSX</v>
          </cell>
        </row>
        <row r="662">
          <cell r="G662" t="str">
            <v>1lß CBSX</v>
          </cell>
        </row>
        <row r="663">
          <cell r="G663" t="str">
            <v>1lß CBSX</v>
          </cell>
        </row>
        <row r="664">
          <cell r="G664" t="str">
            <v>1khÊu than</v>
          </cell>
        </row>
        <row r="665">
          <cell r="G665" t="str">
            <v>1khÊu than</v>
          </cell>
        </row>
        <row r="666">
          <cell r="G666" t="str">
            <v/>
          </cell>
        </row>
        <row r="667">
          <cell r="G667" t="str">
            <v/>
          </cell>
        </row>
        <row r="668">
          <cell r="G668" t="str">
            <v/>
          </cell>
        </row>
        <row r="669">
          <cell r="G669" t="str">
            <v>1lß CBSX</v>
          </cell>
        </row>
        <row r="670">
          <cell r="G670" t="str">
            <v>1lß CBSX</v>
          </cell>
        </row>
        <row r="671">
          <cell r="G671" t="str">
            <v>1lß CBSX</v>
          </cell>
        </row>
        <row r="672">
          <cell r="G672" t="str">
            <v>1lß CBSX</v>
          </cell>
        </row>
        <row r="673">
          <cell r="G673" t="str">
            <v>1lß CBSX</v>
          </cell>
        </row>
        <row r="674">
          <cell r="G674" t="str">
            <v>1lß CBSX</v>
          </cell>
        </row>
        <row r="675">
          <cell r="G675" t="str">
            <v>1lß CBSX</v>
          </cell>
        </row>
        <row r="676">
          <cell r="G676" t="str">
            <v>1lß CBSX</v>
          </cell>
        </row>
        <row r="677">
          <cell r="G677" t="str">
            <v>1lß CBSX</v>
          </cell>
        </row>
        <row r="678">
          <cell r="G678" t="str">
            <v>1lß CBSX</v>
          </cell>
        </row>
        <row r="679">
          <cell r="G679" t="str">
            <v>1lß CBSX</v>
          </cell>
        </row>
        <row r="680">
          <cell r="G680" t="str">
            <v>1lß CBSX</v>
          </cell>
        </row>
        <row r="681">
          <cell r="G681" t="str">
            <v>1khÊu than</v>
          </cell>
        </row>
        <row r="682">
          <cell r="G682" t="str">
            <v>1khÊu than</v>
          </cell>
        </row>
        <row r="683">
          <cell r="G683" t="str">
            <v>1khÊu than</v>
          </cell>
        </row>
        <row r="684">
          <cell r="G684" t="str">
            <v>1khÊu than</v>
          </cell>
        </row>
        <row r="685">
          <cell r="G685" t="str">
            <v>1khÊu than</v>
          </cell>
        </row>
        <row r="686">
          <cell r="G686" t="str">
            <v/>
          </cell>
        </row>
        <row r="687">
          <cell r="G687" t="str">
            <v>1khÊu than</v>
          </cell>
        </row>
        <row r="688">
          <cell r="G688" t="str">
            <v>1khÊu than</v>
          </cell>
        </row>
        <row r="689">
          <cell r="G689" t="str">
            <v>1lß CBSX</v>
          </cell>
        </row>
        <row r="690">
          <cell r="G690" t="str">
            <v>1lß CBSX</v>
          </cell>
        </row>
        <row r="691">
          <cell r="G691" t="str">
            <v>1lß CBSX</v>
          </cell>
        </row>
        <row r="692">
          <cell r="G692" t="str">
            <v>1khÊu than</v>
          </cell>
        </row>
        <row r="693">
          <cell r="G693" t="str">
            <v>1khÊu than</v>
          </cell>
        </row>
        <row r="694">
          <cell r="G694" t="str">
            <v>1khÊu than</v>
          </cell>
        </row>
        <row r="695">
          <cell r="G695" t="str">
            <v/>
          </cell>
        </row>
        <row r="696">
          <cell r="G696" t="str">
            <v/>
          </cell>
        </row>
        <row r="697">
          <cell r="G697" t="str">
            <v/>
          </cell>
        </row>
        <row r="698">
          <cell r="G698" t="str">
            <v>1lß CBSX</v>
          </cell>
        </row>
        <row r="699">
          <cell r="G699" t="str">
            <v>1lß CBSX</v>
          </cell>
        </row>
        <row r="700">
          <cell r="G700" t="str">
            <v>1lß CBSX</v>
          </cell>
        </row>
        <row r="701">
          <cell r="G701" t="str">
            <v>1lß CBSX</v>
          </cell>
        </row>
        <row r="702">
          <cell r="G702" t="str">
            <v/>
          </cell>
        </row>
        <row r="703">
          <cell r="G703" t="str">
            <v/>
          </cell>
        </row>
        <row r="704">
          <cell r="G704" t="str">
            <v>1lß CBSX</v>
          </cell>
        </row>
        <row r="705">
          <cell r="G705" t="str">
            <v>1lß CBSX</v>
          </cell>
        </row>
        <row r="706">
          <cell r="G706" t="str">
            <v>1lß CBSX</v>
          </cell>
        </row>
        <row r="707">
          <cell r="G707" t="str">
            <v>1lß CBSX</v>
          </cell>
        </row>
        <row r="708">
          <cell r="G708" t="str">
            <v>1khÊu than</v>
          </cell>
        </row>
        <row r="709">
          <cell r="G709" t="str">
            <v>1khÊu than</v>
          </cell>
        </row>
        <row r="710">
          <cell r="G710" t="str">
            <v>1khÊu than</v>
          </cell>
        </row>
        <row r="711">
          <cell r="G711" t="str">
            <v>1lß CBSX</v>
          </cell>
        </row>
        <row r="712">
          <cell r="G712" t="str">
            <v>1lß CBSX</v>
          </cell>
        </row>
        <row r="713">
          <cell r="G713" t="str">
            <v>1lß CBSX</v>
          </cell>
        </row>
        <row r="714">
          <cell r="G714" t="str">
            <v>1lß CBSX</v>
          </cell>
        </row>
        <row r="715">
          <cell r="G715" t="str">
            <v/>
          </cell>
        </row>
        <row r="716">
          <cell r="G716" t="str">
            <v/>
          </cell>
        </row>
        <row r="717">
          <cell r="G717" t="str">
            <v/>
          </cell>
        </row>
        <row r="718">
          <cell r="G718" t="str">
            <v>1khÊu than</v>
          </cell>
        </row>
        <row r="719">
          <cell r="G719" t="str">
            <v>1khÊu than</v>
          </cell>
        </row>
        <row r="720">
          <cell r="G720" t="str">
            <v>1lß CBSX</v>
          </cell>
        </row>
        <row r="721">
          <cell r="G721" t="str">
            <v>1lß CBSX</v>
          </cell>
        </row>
        <row r="722">
          <cell r="G722" t="str">
            <v>1khÊu than</v>
          </cell>
        </row>
        <row r="723">
          <cell r="G723" t="str">
            <v>1khÊu than</v>
          </cell>
        </row>
        <row r="724">
          <cell r="G724" t="str">
            <v/>
          </cell>
        </row>
        <row r="725">
          <cell r="G725" t="str">
            <v/>
          </cell>
        </row>
        <row r="726">
          <cell r="G726" t="str">
            <v/>
          </cell>
        </row>
        <row r="727">
          <cell r="G727" t="str">
            <v>1khÊu than</v>
          </cell>
        </row>
        <row r="728">
          <cell r="G728" t="str">
            <v>1khÊu than</v>
          </cell>
        </row>
        <row r="729">
          <cell r="G729" t="str">
            <v>1khÊu than</v>
          </cell>
        </row>
        <row r="730">
          <cell r="G730" t="str">
            <v>1lß CBSX</v>
          </cell>
        </row>
        <row r="731">
          <cell r="G731" t="str">
            <v>1lß CBSX</v>
          </cell>
        </row>
        <row r="732">
          <cell r="G732" t="str">
            <v>1khÊu than</v>
          </cell>
        </row>
        <row r="733">
          <cell r="G733" t="str">
            <v>1khÊu than</v>
          </cell>
        </row>
        <row r="734">
          <cell r="G734" t="str">
            <v/>
          </cell>
        </row>
        <row r="735">
          <cell r="G735" t="str">
            <v/>
          </cell>
        </row>
        <row r="736">
          <cell r="G736" t="str">
            <v>1khÊu than</v>
          </cell>
        </row>
        <row r="737">
          <cell r="G737" t="str">
            <v>1khÊu than</v>
          </cell>
        </row>
        <row r="738">
          <cell r="G738" t="str">
            <v>1khÊu than</v>
          </cell>
        </row>
        <row r="739">
          <cell r="G739" t="str">
            <v>1khÊu than</v>
          </cell>
        </row>
        <row r="740">
          <cell r="G740" t="str">
            <v>1khÊu than</v>
          </cell>
        </row>
        <row r="741">
          <cell r="G741" t="str">
            <v>1khÊu than</v>
          </cell>
        </row>
        <row r="742">
          <cell r="G742" t="str">
            <v>1khÊu than</v>
          </cell>
        </row>
        <row r="743">
          <cell r="G743" t="str">
            <v>1khÊu than</v>
          </cell>
        </row>
        <row r="744">
          <cell r="G744" t="str">
            <v/>
          </cell>
        </row>
        <row r="745">
          <cell r="G745" t="str">
            <v/>
          </cell>
        </row>
        <row r="746">
          <cell r="G746" t="str">
            <v/>
          </cell>
        </row>
        <row r="747">
          <cell r="G747" t="str">
            <v>1khÊu than</v>
          </cell>
        </row>
        <row r="748">
          <cell r="G748" t="str">
            <v>1khÊu than</v>
          </cell>
        </row>
        <row r="749">
          <cell r="G749" t="str">
            <v/>
          </cell>
        </row>
        <row r="750">
          <cell r="G750" t="str">
            <v/>
          </cell>
        </row>
        <row r="751">
          <cell r="G751" t="str">
            <v/>
          </cell>
        </row>
        <row r="752">
          <cell r="G752" t="str">
            <v/>
          </cell>
        </row>
        <row r="753">
          <cell r="G753" t="str">
            <v>1khÊu than</v>
          </cell>
        </row>
        <row r="754">
          <cell r="G754" t="str">
            <v>1khÊu than</v>
          </cell>
        </row>
        <row r="755">
          <cell r="G755" t="str">
            <v>1khÊu than</v>
          </cell>
        </row>
        <row r="756">
          <cell r="G756" t="str">
            <v>1khÊu than</v>
          </cell>
        </row>
        <row r="757">
          <cell r="G757" t="str">
            <v>1khÊu than</v>
          </cell>
        </row>
        <row r="758">
          <cell r="G758" t="str">
            <v>1khÊu than</v>
          </cell>
        </row>
        <row r="759">
          <cell r="G759" t="str">
            <v>1khÊu than</v>
          </cell>
        </row>
        <row r="760">
          <cell r="G760" t="str">
            <v>1khÊu than</v>
          </cell>
        </row>
        <row r="761">
          <cell r="G761" t="str">
            <v>1khÊu than</v>
          </cell>
        </row>
        <row r="762">
          <cell r="G762" t="str">
            <v>1khÊu than</v>
          </cell>
        </row>
        <row r="763">
          <cell r="G763" t="str">
            <v>1khÊu than</v>
          </cell>
        </row>
        <row r="764">
          <cell r="G764" t="str">
            <v>1khÊu than</v>
          </cell>
        </row>
        <row r="765">
          <cell r="G765" t="str">
            <v>1khÊu than</v>
          </cell>
        </row>
        <row r="766">
          <cell r="G766" t="str">
            <v>1khÊu than</v>
          </cell>
        </row>
        <row r="767">
          <cell r="G767" t="str">
            <v>1khÊu than</v>
          </cell>
        </row>
        <row r="768">
          <cell r="G768" t="str">
            <v>1khÊu than</v>
          </cell>
        </row>
        <row r="769">
          <cell r="G769" t="str">
            <v>1khÊu than</v>
          </cell>
        </row>
        <row r="770">
          <cell r="G770" t="str">
            <v>1khÊu than</v>
          </cell>
        </row>
        <row r="771">
          <cell r="G771" t="str">
            <v>1khÊu than</v>
          </cell>
        </row>
        <row r="772">
          <cell r="G772" t="str">
            <v>1khÊu than</v>
          </cell>
        </row>
        <row r="773">
          <cell r="G773" t="str">
            <v>1khÊu than</v>
          </cell>
        </row>
        <row r="774">
          <cell r="G774" t="str">
            <v>1khÊu than</v>
          </cell>
        </row>
        <row r="775">
          <cell r="G775" t="str">
            <v>1khÊu than</v>
          </cell>
        </row>
        <row r="776">
          <cell r="G776" t="str">
            <v>1khÊu than</v>
          </cell>
        </row>
        <row r="777">
          <cell r="G777" t="str">
            <v>1khÊu than</v>
          </cell>
        </row>
        <row r="778">
          <cell r="G778" t="str">
            <v>1khÊu than</v>
          </cell>
        </row>
        <row r="779">
          <cell r="G779" t="str">
            <v>1khÊu than</v>
          </cell>
        </row>
        <row r="780">
          <cell r="G780" t="str">
            <v>1khÊu than</v>
          </cell>
        </row>
        <row r="781">
          <cell r="G781" t="str">
            <v>1khÊu than</v>
          </cell>
        </row>
        <row r="782">
          <cell r="G782" t="str">
            <v>1khÊu than</v>
          </cell>
        </row>
        <row r="783">
          <cell r="G783" t="str">
            <v>1khÊu than</v>
          </cell>
        </row>
        <row r="784">
          <cell r="G784" t="str">
            <v>1khÊu than</v>
          </cell>
        </row>
        <row r="785">
          <cell r="G785" t="str">
            <v>1khÊu than</v>
          </cell>
        </row>
        <row r="786">
          <cell r="G786" t="str">
            <v>1khÊu than</v>
          </cell>
        </row>
        <row r="787">
          <cell r="G787" t="str">
            <v>1khÊu than</v>
          </cell>
        </row>
        <row r="788">
          <cell r="G788" t="str">
            <v>1khÊu than</v>
          </cell>
        </row>
        <row r="789">
          <cell r="G789" t="str">
            <v>1khÊu than</v>
          </cell>
        </row>
        <row r="790">
          <cell r="G790" t="str">
            <v>1khÊu than</v>
          </cell>
        </row>
        <row r="791">
          <cell r="G791" t="str">
            <v>1khÊu than</v>
          </cell>
        </row>
        <row r="792">
          <cell r="G792" t="str">
            <v>1khÊu than</v>
          </cell>
        </row>
        <row r="793">
          <cell r="G793" t="str">
            <v>1khÊu than</v>
          </cell>
        </row>
        <row r="794">
          <cell r="G794" t="str">
            <v>1khÊu than</v>
          </cell>
        </row>
        <row r="795">
          <cell r="G795" t="str">
            <v>1khÊu than</v>
          </cell>
        </row>
        <row r="796">
          <cell r="G796" t="str">
            <v>1khÊu than</v>
          </cell>
        </row>
        <row r="797">
          <cell r="G797" t="str">
            <v>1khÊu than</v>
          </cell>
        </row>
        <row r="798">
          <cell r="G798" t="str">
            <v>1khÊu than</v>
          </cell>
        </row>
        <row r="799">
          <cell r="G799" t="str">
            <v>1khÊu than</v>
          </cell>
        </row>
        <row r="800">
          <cell r="G800" t="str">
            <v>1khÊu than</v>
          </cell>
        </row>
        <row r="801">
          <cell r="G801" t="str">
            <v>1khÊu than</v>
          </cell>
        </row>
        <row r="802">
          <cell r="G802" t="str">
            <v>1khÊu than</v>
          </cell>
        </row>
        <row r="803">
          <cell r="G803" t="str">
            <v>1khÊu than</v>
          </cell>
        </row>
        <row r="804">
          <cell r="G804" t="str">
            <v>1khÊu than</v>
          </cell>
        </row>
        <row r="805">
          <cell r="G805" t="str">
            <v>1khÊu than</v>
          </cell>
        </row>
        <row r="806">
          <cell r="G806" t="str">
            <v>1khÊu than</v>
          </cell>
        </row>
        <row r="807">
          <cell r="G807" t="str">
            <v>1khÊu than</v>
          </cell>
        </row>
        <row r="808">
          <cell r="G808" t="str">
            <v>1khÊu than</v>
          </cell>
        </row>
        <row r="809">
          <cell r="G809" t="str">
            <v>1khÊu than</v>
          </cell>
        </row>
        <row r="810">
          <cell r="G810" t="str">
            <v>1khÊu than</v>
          </cell>
        </row>
        <row r="811">
          <cell r="G811" t="str">
            <v>1khÊu than</v>
          </cell>
        </row>
        <row r="812">
          <cell r="G812" t="str">
            <v>1khÊu than</v>
          </cell>
        </row>
        <row r="813">
          <cell r="G813" t="str">
            <v>1khÊu than</v>
          </cell>
        </row>
        <row r="814">
          <cell r="G814" t="str">
            <v>1khÊu than</v>
          </cell>
        </row>
        <row r="815">
          <cell r="G815" t="str">
            <v>1khÊu than</v>
          </cell>
        </row>
        <row r="816">
          <cell r="G816" t="str">
            <v>1khÊu than</v>
          </cell>
        </row>
        <row r="817">
          <cell r="G817" t="str">
            <v>1khÊu than</v>
          </cell>
        </row>
        <row r="818">
          <cell r="G818" t="str">
            <v>1khÊu than</v>
          </cell>
        </row>
        <row r="819">
          <cell r="G819" t="str">
            <v>1khÊu than</v>
          </cell>
        </row>
        <row r="820">
          <cell r="G820" t="str">
            <v>1khÊu than</v>
          </cell>
        </row>
        <row r="821">
          <cell r="G821" t="str">
            <v>1khÊu than</v>
          </cell>
        </row>
        <row r="822">
          <cell r="G822" t="str">
            <v>1khÊu than</v>
          </cell>
        </row>
        <row r="823">
          <cell r="G823" t="str">
            <v>1khÊu than</v>
          </cell>
        </row>
        <row r="824">
          <cell r="G824" t="str">
            <v>1khÊu than</v>
          </cell>
        </row>
        <row r="825">
          <cell r="G825" t="str">
            <v>1khÊu than</v>
          </cell>
        </row>
        <row r="826">
          <cell r="G826" t="str">
            <v>1khÊu than</v>
          </cell>
        </row>
        <row r="827">
          <cell r="G827" t="str">
            <v>1khÊu than</v>
          </cell>
        </row>
        <row r="828">
          <cell r="G828" t="str">
            <v>1khÊu than</v>
          </cell>
        </row>
        <row r="829">
          <cell r="G829" t="str">
            <v>1khÊu than</v>
          </cell>
        </row>
        <row r="830">
          <cell r="G830" t="str">
            <v>1khÊu than</v>
          </cell>
        </row>
        <row r="831">
          <cell r="G831" t="str">
            <v>1khÊu than</v>
          </cell>
        </row>
        <row r="832">
          <cell r="G832" t="str">
            <v>1khÊu than</v>
          </cell>
        </row>
        <row r="833">
          <cell r="G833" t="str">
            <v>1khÊu than</v>
          </cell>
        </row>
        <row r="834">
          <cell r="G834" t="str">
            <v>1khÊu than</v>
          </cell>
        </row>
        <row r="835">
          <cell r="G835" t="str">
            <v>1khÊu than</v>
          </cell>
        </row>
        <row r="836">
          <cell r="G836" t="str">
            <v>1khÊu than</v>
          </cell>
        </row>
        <row r="837">
          <cell r="G837" t="str">
            <v>1khÊu than</v>
          </cell>
        </row>
        <row r="838">
          <cell r="G838" t="str">
            <v>1khÊu than</v>
          </cell>
        </row>
        <row r="839">
          <cell r="G839" t="str">
            <v>1lß CBSX</v>
          </cell>
        </row>
        <row r="840">
          <cell r="G840" t="str">
            <v>1lß CBSX</v>
          </cell>
        </row>
        <row r="841">
          <cell r="G841" t="str">
            <v>1lß CBSX</v>
          </cell>
        </row>
        <row r="842">
          <cell r="G842" t="str">
            <v>1lß CBSX</v>
          </cell>
        </row>
        <row r="843">
          <cell r="G843" t="str">
            <v>1lß CBSX</v>
          </cell>
        </row>
        <row r="844">
          <cell r="G844" t="str">
            <v>1lß CBSX</v>
          </cell>
        </row>
        <row r="845">
          <cell r="G845" t="str">
            <v>1lß CBSX</v>
          </cell>
        </row>
        <row r="846">
          <cell r="G846" t="str">
            <v>1lß CBSX</v>
          </cell>
        </row>
        <row r="847">
          <cell r="G847" t="str">
            <v>1lß CBSX</v>
          </cell>
        </row>
        <row r="848">
          <cell r="G848" t="str">
            <v>1lß CBSX</v>
          </cell>
        </row>
        <row r="849">
          <cell r="G849" t="str">
            <v>1khÊu than</v>
          </cell>
        </row>
        <row r="850">
          <cell r="G850" t="str">
            <v>1khÊu than</v>
          </cell>
        </row>
        <row r="851">
          <cell r="G851" t="str">
            <v>1khÊu than</v>
          </cell>
        </row>
        <row r="852">
          <cell r="G852" t="str">
            <v>1lß CBSX</v>
          </cell>
        </row>
        <row r="853">
          <cell r="G853" t="str">
            <v>1lß CBSX</v>
          </cell>
        </row>
        <row r="854">
          <cell r="G854" t="str">
            <v>1khÊu than</v>
          </cell>
        </row>
        <row r="855">
          <cell r="G855" t="str">
            <v>1khÊu than</v>
          </cell>
        </row>
        <row r="856">
          <cell r="G856" t="str">
            <v>1khÊu than</v>
          </cell>
        </row>
        <row r="857">
          <cell r="G857" t="str">
            <v>1lß CBSX</v>
          </cell>
        </row>
        <row r="858">
          <cell r="G858" t="str">
            <v>1lß CBSX</v>
          </cell>
        </row>
        <row r="859">
          <cell r="G859" t="str">
            <v>1lß CBSX</v>
          </cell>
        </row>
        <row r="860">
          <cell r="G860" t="str">
            <v>1lß CBSX</v>
          </cell>
        </row>
        <row r="861">
          <cell r="G861" t="str">
            <v>1lß CBSX</v>
          </cell>
        </row>
        <row r="862">
          <cell r="G862" t="str">
            <v>1khÊu than</v>
          </cell>
        </row>
        <row r="863">
          <cell r="G863" t="str">
            <v>1khÊu than</v>
          </cell>
        </row>
        <row r="864">
          <cell r="G864" t="str">
            <v>1khÊu than</v>
          </cell>
        </row>
        <row r="865">
          <cell r="G865" t="str">
            <v>1khÊu than</v>
          </cell>
        </row>
        <row r="866">
          <cell r="G866" t="str">
            <v>1khÊu than</v>
          </cell>
        </row>
        <row r="867">
          <cell r="G867" t="str">
            <v>1khÊu than</v>
          </cell>
        </row>
        <row r="868">
          <cell r="G868" t="str">
            <v>1lß CBSX</v>
          </cell>
        </row>
        <row r="869">
          <cell r="G869" t="str">
            <v>1lß CBSX</v>
          </cell>
        </row>
        <row r="870">
          <cell r="G870" t="str">
            <v>1lß CBSX</v>
          </cell>
        </row>
        <row r="871">
          <cell r="G871" t="str">
            <v>1lß CBSX</v>
          </cell>
        </row>
        <row r="872">
          <cell r="G872" t="str">
            <v>1khÊu than</v>
          </cell>
        </row>
        <row r="873">
          <cell r="G873" t="str">
            <v>1khÊu than</v>
          </cell>
        </row>
        <row r="874">
          <cell r="G874" t="str">
            <v>1khÊu than</v>
          </cell>
        </row>
        <row r="875">
          <cell r="G875" t="str">
            <v>1lß CBSX</v>
          </cell>
        </row>
        <row r="876">
          <cell r="G876" t="str">
            <v>1lß CBSX</v>
          </cell>
        </row>
        <row r="877">
          <cell r="G877" t="str">
            <v/>
          </cell>
        </row>
        <row r="878">
          <cell r="G878" t="str">
            <v/>
          </cell>
        </row>
        <row r="879">
          <cell r="G879" t="str">
            <v/>
          </cell>
        </row>
        <row r="880">
          <cell r="G880" t="str">
            <v>1khÊu than</v>
          </cell>
        </row>
        <row r="881">
          <cell r="G881" t="str">
            <v>1khÊu than</v>
          </cell>
        </row>
        <row r="882">
          <cell r="G882" t="str">
            <v>1khÊu than</v>
          </cell>
        </row>
        <row r="883">
          <cell r="G883" t="str">
            <v>1khÊu than</v>
          </cell>
        </row>
        <row r="884">
          <cell r="G884" t="str">
            <v>1khÊu than</v>
          </cell>
        </row>
        <row r="885">
          <cell r="G885" t="str">
            <v>1khÊu than</v>
          </cell>
        </row>
        <row r="886">
          <cell r="G886" t="str">
            <v>1khÊu than</v>
          </cell>
        </row>
        <row r="887">
          <cell r="G887" t="str">
            <v>1khÊu than</v>
          </cell>
        </row>
        <row r="888">
          <cell r="G888" t="str">
            <v>1khÊu than</v>
          </cell>
        </row>
        <row r="889">
          <cell r="G889" t="str">
            <v>1khÊu than</v>
          </cell>
        </row>
        <row r="890">
          <cell r="G890" t="str">
            <v>1khÊu than</v>
          </cell>
        </row>
        <row r="891">
          <cell r="G891" t="str">
            <v>1khÊu than</v>
          </cell>
        </row>
        <row r="892">
          <cell r="G892" t="str">
            <v>1khÊu than</v>
          </cell>
        </row>
        <row r="893">
          <cell r="G893" t="str">
            <v>1khÊu than</v>
          </cell>
        </row>
        <row r="894">
          <cell r="G894" t="str">
            <v>1khÊu than</v>
          </cell>
        </row>
        <row r="895">
          <cell r="G895" t="str">
            <v>1khÊu than</v>
          </cell>
        </row>
        <row r="896">
          <cell r="G896" t="str">
            <v>1khÊu than</v>
          </cell>
        </row>
        <row r="897">
          <cell r="G897" t="str">
            <v>1khÊu than</v>
          </cell>
        </row>
        <row r="898">
          <cell r="G898" t="str">
            <v>1khÊu than</v>
          </cell>
        </row>
        <row r="899">
          <cell r="G899" t="str">
            <v>1khÊu than</v>
          </cell>
        </row>
        <row r="900">
          <cell r="G900" t="str">
            <v>1khÊu than</v>
          </cell>
        </row>
        <row r="901">
          <cell r="G901" t="str">
            <v>1khÊu than</v>
          </cell>
        </row>
        <row r="902">
          <cell r="G902" t="str">
            <v>1khÊu than</v>
          </cell>
        </row>
        <row r="903">
          <cell r="G903" t="str">
            <v>1khÊu than</v>
          </cell>
        </row>
        <row r="904">
          <cell r="G904" t="str">
            <v>1khÊu than</v>
          </cell>
        </row>
        <row r="905">
          <cell r="G905" t="str">
            <v>1khÊu than</v>
          </cell>
        </row>
        <row r="906">
          <cell r="G906" t="str">
            <v>1khÊu than</v>
          </cell>
        </row>
        <row r="907">
          <cell r="G907" t="str">
            <v>1khÊu than</v>
          </cell>
        </row>
        <row r="908">
          <cell r="G908" t="str">
            <v>1khÊu than</v>
          </cell>
        </row>
        <row r="909">
          <cell r="G909" t="str">
            <v>1khÊu than</v>
          </cell>
        </row>
        <row r="910">
          <cell r="G910" t="str">
            <v>1khÊu than</v>
          </cell>
        </row>
        <row r="911">
          <cell r="G911" t="str">
            <v>1khÊu than</v>
          </cell>
        </row>
        <row r="912">
          <cell r="G912" t="str">
            <v>1khÊu than</v>
          </cell>
        </row>
        <row r="913">
          <cell r="G913" t="str">
            <v>1khÊu than</v>
          </cell>
        </row>
        <row r="914">
          <cell r="G914" t="str">
            <v>1khÊu than</v>
          </cell>
        </row>
        <row r="915">
          <cell r="G915" t="str">
            <v>1khÊu than</v>
          </cell>
        </row>
        <row r="916">
          <cell r="G916" t="str">
            <v>1khÊu than</v>
          </cell>
        </row>
        <row r="917">
          <cell r="G917" t="str">
            <v>1khÊu than</v>
          </cell>
        </row>
        <row r="918">
          <cell r="G918" t="str">
            <v>1khÊu than</v>
          </cell>
        </row>
        <row r="919">
          <cell r="G919" t="str">
            <v>1khÊu than</v>
          </cell>
        </row>
        <row r="920">
          <cell r="G920" t="str">
            <v>1khÊu than</v>
          </cell>
        </row>
        <row r="921">
          <cell r="G921" t="str">
            <v/>
          </cell>
        </row>
        <row r="922">
          <cell r="G922" t="str">
            <v/>
          </cell>
        </row>
        <row r="923">
          <cell r="G923" t="str">
            <v>1khÊu than</v>
          </cell>
        </row>
        <row r="924">
          <cell r="G924" t="str">
            <v>1khÊu than</v>
          </cell>
        </row>
        <row r="925">
          <cell r="G925" t="str">
            <v>1khÊu than</v>
          </cell>
        </row>
        <row r="926">
          <cell r="G926" t="str">
            <v/>
          </cell>
        </row>
        <row r="927">
          <cell r="G927" t="str">
            <v/>
          </cell>
        </row>
        <row r="928">
          <cell r="G928" t="str">
            <v>1lß CBSX</v>
          </cell>
        </row>
        <row r="929">
          <cell r="G929" t="str">
            <v>1lß CBSX</v>
          </cell>
        </row>
        <row r="930">
          <cell r="G930" t="str">
            <v>1lß CBSX</v>
          </cell>
        </row>
        <row r="931">
          <cell r="G931" t="str">
            <v>1lß CBSX</v>
          </cell>
        </row>
        <row r="932">
          <cell r="G932" t="str">
            <v>1lß CBSX</v>
          </cell>
        </row>
        <row r="933">
          <cell r="G933" t="str">
            <v>1khÊu than</v>
          </cell>
        </row>
        <row r="934">
          <cell r="G934" t="str">
            <v>1khÊu than</v>
          </cell>
        </row>
        <row r="935">
          <cell r="G935" t="str">
            <v/>
          </cell>
        </row>
        <row r="936">
          <cell r="G936" t="str">
            <v/>
          </cell>
        </row>
        <row r="937">
          <cell r="G937" t="str">
            <v>1lß CBSX</v>
          </cell>
        </row>
        <row r="938">
          <cell r="G938" t="str">
            <v>1lß CBSX</v>
          </cell>
        </row>
        <row r="939">
          <cell r="G939" t="str">
            <v>1lß CBSX</v>
          </cell>
        </row>
        <row r="940">
          <cell r="G940" t="str">
            <v>1lß CBSX</v>
          </cell>
        </row>
        <row r="941">
          <cell r="G941" t="str">
            <v>1lß CBSX</v>
          </cell>
        </row>
        <row r="942">
          <cell r="G942" t="str">
            <v>1lß CBSX</v>
          </cell>
        </row>
        <row r="943">
          <cell r="G943" t="str">
            <v>1lß CBSX</v>
          </cell>
        </row>
        <row r="944">
          <cell r="G944" t="str">
            <v>1lß CBSX</v>
          </cell>
        </row>
        <row r="945">
          <cell r="G945" t="str">
            <v>1lß CBSX</v>
          </cell>
        </row>
        <row r="946">
          <cell r="G946" t="str">
            <v/>
          </cell>
        </row>
        <row r="947">
          <cell r="G947" t="str">
            <v/>
          </cell>
        </row>
        <row r="948">
          <cell r="G948" t="str">
            <v>1khÊu than</v>
          </cell>
        </row>
        <row r="949">
          <cell r="G949" t="str">
            <v>1khÊu than</v>
          </cell>
        </row>
        <row r="950">
          <cell r="G950" t="str">
            <v>1khÊu than</v>
          </cell>
        </row>
        <row r="951">
          <cell r="G951" t="str">
            <v>1khÊu than</v>
          </cell>
        </row>
        <row r="952">
          <cell r="G952" t="str">
            <v>1lß CBSX</v>
          </cell>
        </row>
        <row r="953">
          <cell r="G953" t="str">
            <v>1lß CBSX</v>
          </cell>
        </row>
        <row r="954">
          <cell r="G954" t="str">
            <v>1lß CBSX</v>
          </cell>
        </row>
        <row r="955">
          <cell r="G955" t="str">
            <v/>
          </cell>
        </row>
        <row r="956">
          <cell r="G956" t="str">
            <v/>
          </cell>
        </row>
        <row r="957">
          <cell r="G957" t="str">
            <v>1khÊu than</v>
          </cell>
        </row>
        <row r="958">
          <cell r="G958" t="str">
            <v>1khÊu than</v>
          </cell>
        </row>
        <row r="959">
          <cell r="G959" t="str">
            <v>1lß CBSX</v>
          </cell>
        </row>
        <row r="960">
          <cell r="G960" t="str">
            <v>1lß CBSX</v>
          </cell>
        </row>
        <row r="961">
          <cell r="G961" t="str">
            <v>1lß CBSX</v>
          </cell>
        </row>
        <row r="962">
          <cell r="G962" t="str">
            <v>1khÊu than</v>
          </cell>
        </row>
        <row r="963">
          <cell r="G963" t="str">
            <v>1khÊu than</v>
          </cell>
        </row>
        <row r="964">
          <cell r="G964" t="str">
            <v>1khÊu than</v>
          </cell>
        </row>
        <row r="965">
          <cell r="G965" t="str">
            <v>1lß CBSX</v>
          </cell>
        </row>
        <row r="966">
          <cell r="G966" t="str">
            <v>1lß CBSX</v>
          </cell>
        </row>
        <row r="967">
          <cell r="G967" t="str">
            <v/>
          </cell>
        </row>
        <row r="968">
          <cell r="G968" t="str">
            <v/>
          </cell>
        </row>
        <row r="969">
          <cell r="G969" t="str">
            <v/>
          </cell>
        </row>
        <row r="970">
          <cell r="G970" t="str">
            <v>1lß CBSX</v>
          </cell>
        </row>
        <row r="971">
          <cell r="G971" t="str">
            <v>1lß CBSX</v>
          </cell>
        </row>
        <row r="972">
          <cell r="G972" t="str">
            <v/>
          </cell>
        </row>
        <row r="973">
          <cell r="G973" t="str">
            <v/>
          </cell>
        </row>
        <row r="974">
          <cell r="G974" t="str">
            <v>1lß CBSX</v>
          </cell>
        </row>
        <row r="975">
          <cell r="G975" t="str">
            <v>1lß CBSX</v>
          </cell>
        </row>
        <row r="976">
          <cell r="G976" t="str">
            <v>1lß CBSX</v>
          </cell>
        </row>
        <row r="977">
          <cell r="G977" t="str">
            <v>1lß CBSX</v>
          </cell>
        </row>
        <row r="978">
          <cell r="G978" t="str">
            <v>1lß CBSX</v>
          </cell>
        </row>
        <row r="979">
          <cell r="G979" t="str">
            <v>1lß CBSX</v>
          </cell>
        </row>
        <row r="980">
          <cell r="G980" t="str">
            <v>1lß CBSX</v>
          </cell>
        </row>
        <row r="981">
          <cell r="G981" t="str">
            <v>1lß CBSX</v>
          </cell>
        </row>
        <row r="982">
          <cell r="G982" t="str">
            <v>1lß CBSX</v>
          </cell>
        </row>
        <row r="983">
          <cell r="G983" t="str">
            <v/>
          </cell>
        </row>
        <row r="984">
          <cell r="G984" t="str">
            <v/>
          </cell>
        </row>
        <row r="985">
          <cell r="G985" t="str">
            <v/>
          </cell>
        </row>
        <row r="986">
          <cell r="G986" t="str">
            <v>1khÊu than</v>
          </cell>
        </row>
        <row r="987">
          <cell r="G987" t="str">
            <v>1khÊu than</v>
          </cell>
        </row>
        <row r="988">
          <cell r="G988" t="str">
            <v>1khÊu than</v>
          </cell>
        </row>
        <row r="989">
          <cell r="G989" t="str">
            <v/>
          </cell>
        </row>
        <row r="990">
          <cell r="G990" t="str">
            <v/>
          </cell>
        </row>
        <row r="991">
          <cell r="G991" t="str">
            <v>1khÊu than</v>
          </cell>
        </row>
        <row r="992">
          <cell r="G992" t="str">
            <v>1khÊu than</v>
          </cell>
        </row>
        <row r="993">
          <cell r="G993" t="str">
            <v>1lß CBSX</v>
          </cell>
        </row>
        <row r="994">
          <cell r="G994" t="str">
            <v>1lß CBSX</v>
          </cell>
        </row>
        <row r="995">
          <cell r="G995" t="str">
            <v>1lß CBSX</v>
          </cell>
        </row>
        <row r="996">
          <cell r="G996" t="str">
            <v>1lß CBSX</v>
          </cell>
        </row>
        <row r="997">
          <cell r="G997" t="str">
            <v/>
          </cell>
        </row>
        <row r="998">
          <cell r="G998" t="str">
            <v/>
          </cell>
        </row>
        <row r="999">
          <cell r="G999" t="str">
            <v>1lß CBSX</v>
          </cell>
        </row>
        <row r="1000">
          <cell r="G1000" t="str">
            <v>1lß CBSX</v>
          </cell>
        </row>
        <row r="1001">
          <cell r="G1001" t="str">
            <v>1khÊu than</v>
          </cell>
        </row>
        <row r="1002">
          <cell r="G1002" t="str">
            <v>1khÊu than</v>
          </cell>
        </row>
        <row r="1003">
          <cell r="G1003" t="str">
            <v>1khÊu than</v>
          </cell>
        </row>
        <row r="1004">
          <cell r="G1004" t="str">
            <v>1khÊu than</v>
          </cell>
        </row>
        <row r="1005">
          <cell r="G1005" t="str">
            <v>1khÊu than</v>
          </cell>
        </row>
        <row r="1006">
          <cell r="G1006" t="str">
            <v>1khÊu than</v>
          </cell>
        </row>
        <row r="1007">
          <cell r="G1007" t="str">
            <v>1khÊu than</v>
          </cell>
        </row>
        <row r="1008">
          <cell r="G1008" t="str">
            <v/>
          </cell>
        </row>
        <row r="1009">
          <cell r="G1009" t="str">
            <v/>
          </cell>
        </row>
        <row r="1010">
          <cell r="G1010" t="str">
            <v>1lß CBSX</v>
          </cell>
        </row>
        <row r="1011">
          <cell r="G1011" t="str">
            <v>1lß CBSX</v>
          </cell>
        </row>
        <row r="1012">
          <cell r="G1012" t="str">
            <v>1lß CBSX</v>
          </cell>
        </row>
        <row r="1013">
          <cell r="G1013" t="str">
            <v>1khÊu than</v>
          </cell>
        </row>
        <row r="1014">
          <cell r="G1014" t="str">
            <v>1khÊu than</v>
          </cell>
        </row>
        <row r="1015">
          <cell r="G1015" t="str">
            <v>1khÊu than</v>
          </cell>
        </row>
        <row r="1016">
          <cell r="G1016" t="str">
            <v>1khÊu than</v>
          </cell>
        </row>
        <row r="1017">
          <cell r="G1017" t="str">
            <v>1khÊu than</v>
          </cell>
        </row>
        <row r="1018">
          <cell r="G1018" t="str">
            <v>1khÊu than</v>
          </cell>
        </row>
        <row r="1019">
          <cell r="G1019" t="str">
            <v>1khÊu than</v>
          </cell>
        </row>
        <row r="1020">
          <cell r="G1020" t="str">
            <v>1khÊu than</v>
          </cell>
        </row>
        <row r="1021">
          <cell r="G1021" t="str">
            <v>1khÊu than</v>
          </cell>
        </row>
        <row r="1022">
          <cell r="G1022" t="str">
            <v/>
          </cell>
        </row>
        <row r="1023">
          <cell r="G1023" t="str">
            <v/>
          </cell>
        </row>
        <row r="1024">
          <cell r="G1024" t="str">
            <v/>
          </cell>
        </row>
        <row r="1025">
          <cell r="G1025" t="str">
            <v>1khÊu than</v>
          </cell>
        </row>
        <row r="1026">
          <cell r="G1026" t="str">
            <v>1lß CBSX</v>
          </cell>
        </row>
        <row r="1027">
          <cell r="G1027" t="str">
            <v>1lß CBSX</v>
          </cell>
        </row>
        <row r="1028">
          <cell r="G1028" t="str">
            <v>1khÊu than</v>
          </cell>
        </row>
        <row r="1029">
          <cell r="G1029" t="str">
            <v>1khÊu than</v>
          </cell>
        </row>
        <row r="1030">
          <cell r="G1030" t="str">
            <v/>
          </cell>
        </row>
        <row r="1031">
          <cell r="G1031" t="str">
            <v/>
          </cell>
        </row>
        <row r="1032">
          <cell r="G1032" t="str">
            <v/>
          </cell>
        </row>
        <row r="1033">
          <cell r="G1033" t="str">
            <v>1khÊu than</v>
          </cell>
        </row>
        <row r="1034">
          <cell r="G1034" t="str">
            <v>1khÊu than</v>
          </cell>
        </row>
        <row r="1035">
          <cell r="G1035" t="str">
            <v>1lß CBSX</v>
          </cell>
        </row>
        <row r="1036">
          <cell r="G1036" t="str">
            <v>1lß CBSX</v>
          </cell>
        </row>
        <row r="1037">
          <cell r="G1037" t="str">
            <v>1lß CBSX</v>
          </cell>
        </row>
        <row r="1038">
          <cell r="G1038" t="str">
            <v>1lß CBSX</v>
          </cell>
        </row>
        <row r="1039">
          <cell r="G1039" t="str">
            <v>1khÊu than</v>
          </cell>
        </row>
        <row r="1040">
          <cell r="G1040" t="str">
            <v>1khÊu than</v>
          </cell>
        </row>
        <row r="1041">
          <cell r="G1041" t="str">
            <v>1lß CBSX</v>
          </cell>
        </row>
        <row r="1042">
          <cell r="G1042" t="str">
            <v>1lß CBSX</v>
          </cell>
        </row>
        <row r="1043">
          <cell r="G1043" t="str">
            <v>1lß CBSX</v>
          </cell>
        </row>
        <row r="1044">
          <cell r="G1044" t="str">
            <v/>
          </cell>
        </row>
        <row r="1045">
          <cell r="G1045" t="str">
            <v/>
          </cell>
        </row>
        <row r="1046">
          <cell r="G1046" t="str">
            <v>1khÊu than</v>
          </cell>
        </row>
        <row r="1047">
          <cell r="G1047" t="str">
            <v>1khÊu than</v>
          </cell>
        </row>
        <row r="1048">
          <cell r="G1048" t="str">
            <v>1lß CBSX</v>
          </cell>
        </row>
        <row r="1049">
          <cell r="G1049" t="str">
            <v>1lß CBSX</v>
          </cell>
        </row>
        <row r="1050">
          <cell r="G1050" t="str">
            <v>1lß CBSX</v>
          </cell>
        </row>
        <row r="1051">
          <cell r="G1051" t="str">
            <v>1lß CBSX</v>
          </cell>
        </row>
        <row r="1052">
          <cell r="G1052" t="str">
            <v/>
          </cell>
        </row>
        <row r="1053">
          <cell r="G1053" t="str">
            <v/>
          </cell>
        </row>
        <row r="1054">
          <cell r="G1054" t="str">
            <v>1khÊu than</v>
          </cell>
        </row>
        <row r="1055">
          <cell r="G1055" t="str">
            <v>1khÊu than</v>
          </cell>
        </row>
        <row r="1056">
          <cell r="G1056" t="str">
            <v>1khÊu than</v>
          </cell>
        </row>
        <row r="1057">
          <cell r="G1057" t="str">
            <v>1khÊu than</v>
          </cell>
        </row>
        <row r="1058">
          <cell r="G1058" t="str">
            <v>1khÊu than</v>
          </cell>
        </row>
        <row r="1059">
          <cell r="G1059" t="str">
            <v>1khÊu than</v>
          </cell>
        </row>
        <row r="1060">
          <cell r="G1060" t="str">
            <v>1khÊu than</v>
          </cell>
        </row>
        <row r="1061">
          <cell r="G1061" t="str">
            <v>1khÊu than</v>
          </cell>
        </row>
        <row r="1062">
          <cell r="G1062" t="str">
            <v>1khÊu than</v>
          </cell>
        </row>
        <row r="1063">
          <cell r="G1063" t="str">
            <v>1khÊu than</v>
          </cell>
        </row>
        <row r="1064">
          <cell r="G1064" t="str">
            <v>1khÊu than</v>
          </cell>
        </row>
        <row r="1065">
          <cell r="G1065" t="str">
            <v>1khÊu than</v>
          </cell>
        </row>
        <row r="1066">
          <cell r="G1066" t="str">
            <v/>
          </cell>
        </row>
        <row r="1067">
          <cell r="G1067" t="str">
            <v/>
          </cell>
        </row>
        <row r="1068">
          <cell r="G1068" t="str">
            <v>1khÊu than</v>
          </cell>
        </row>
        <row r="1069">
          <cell r="G1069" t="str">
            <v>1khÊu than</v>
          </cell>
        </row>
        <row r="1070">
          <cell r="G1070" t="str">
            <v>1khÊu than</v>
          </cell>
        </row>
        <row r="1071">
          <cell r="G1071" t="str">
            <v>1khÊu than</v>
          </cell>
        </row>
        <row r="1072">
          <cell r="G1072" t="str">
            <v>1khÊu than</v>
          </cell>
        </row>
        <row r="1073">
          <cell r="G1073" t="str">
            <v/>
          </cell>
        </row>
        <row r="1074">
          <cell r="G1074" t="str">
            <v/>
          </cell>
        </row>
        <row r="1075">
          <cell r="G1075" t="str">
            <v/>
          </cell>
        </row>
        <row r="1076">
          <cell r="G1076" t="str">
            <v>1lß CBSX</v>
          </cell>
        </row>
        <row r="1077">
          <cell r="G1077" t="str">
            <v>1lß CBSX</v>
          </cell>
        </row>
        <row r="1078">
          <cell r="G1078" t="str">
            <v>1lß CBSX</v>
          </cell>
        </row>
        <row r="1079">
          <cell r="G1079" t="str">
            <v>1khÊu than</v>
          </cell>
        </row>
        <row r="1080">
          <cell r="G1080" t="str">
            <v>1khÊu than</v>
          </cell>
        </row>
        <row r="1081">
          <cell r="G1081" t="str">
            <v/>
          </cell>
        </row>
        <row r="1082">
          <cell r="G1082" t="str">
            <v/>
          </cell>
        </row>
        <row r="1083">
          <cell r="G1083" t="str">
            <v/>
          </cell>
        </row>
        <row r="1084">
          <cell r="G1084" t="str">
            <v>1khÊu than</v>
          </cell>
        </row>
        <row r="1085">
          <cell r="G1085" t="str">
            <v>1khÊu than</v>
          </cell>
        </row>
        <row r="1086">
          <cell r="G1086" t="str">
            <v>1lß CBSX</v>
          </cell>
        </row>
        <row r="1087">
          <cell r="G1087" t="str">
            <v>1lß CBSX</v>
          </cell>
        </row>
        <row r="1088">
          <cell r="G1088" t="str">
            <v>1lß CBSX</v>
          </cell>
        </row>
        <row r="1089">
          <cell r="G1089" t="str">
            <v>1lß CBSX</v>
          </cell>
        </row>
        <row r="1090">
          <cell r="G1090" t="str">
            <v>1lß CBSX</v>
          </cell>
        </row>
        <row r="1091">
          <cell r="G1091" t="str">
            <v>1lß CBSX</v>
          </cell>
        </row>
        <row r="1092">
          <cell r="G1092" t="str">
            <v>1lß CBSX</v>
          </cell>
        </row>
        <row r="1093">
          <cell r="G1093" t="str">
            <v>1lß CBSX</v>
          </cell>
        </row>
        <row r="1094">
          <cell r="G1094" t="str">
            <v>1khÊu than</v>
          </cell>
        </row>
        <row r="1095">
          <cell r="G1095" t="str">
            <v>1khÊu than</v>
          </cell>
        </row>
        <row r="1096">
          <cell r="G1096" t="str">
            <v/>
          </cell>
        </row>
        <row r="1097">
          <cell r="G1097" t="str">
            <v/>
          </cell>
        </row>
        <row r="1098">
          <cell r="G1098" t="str">
            <v/>
          </cell>
        </row>
        <row r="1099">
          <cell r="G1099" t="str">
            <v>1khÊu than</v>
          </cell>
        </row>
        <row r="1100">
          <cell r="G1100" t="str">
            <v>1khÊu than</v>
          </cell>
        </row>
        <row r="1101">
          <cell r="G1101" t="str">
            <v>1khÊu than</v>
          </cell>
        </row>
        <row r="1102">
          <cell r="G1102" t="str">
            <v>1khÊu than</v>
          </cell>
        </row>
        <row r="1103">
          <cell r="G1103" t="str">
            <v>1lß CBSX</v>
          </cell>
        </row>
        <row r="1104">
          <cell r="G1104" t="str">
            <v>1lß CBSX</v>
          </cell>
        </row>
        <row r="1105">
          <cell r="G1105" t="str">
            <v>1lß CBSX</v>
          </cell>
        </row>
        <row r="1106">
          <cell r="G1106" t="str">
            <v/>
          </cell>
        </row>
        <row r="1107">
          <cell r="G1107" t="str">
            <v/>
          </cell>
        </row>
        <row r="1108">
          <cell r="G1108" t="str">
            <v/>
          </cell>
        </row>
        <row r="1109">
          <cell r="G1109" t="str">
            <v>1khÊu than</v>
          </cell>
        </row>
        <row r="1110">
          <cell r="G1110" t="str">
            <v>1khÊu than</v>
          </cell>
        </row>
        <row r="1111">
          <cell r="G1111" t="str">
            <v>1khÊu than</v>
          </cell>
        </row>
        <row r="1112">
          <cell r="G1112" t="str">
            <v>1khÊu than</v>
          </cell>
        </row>
        <row r="1113">
          <cell r="G1113" t="str">
            <v>1khÊu than</v>
          </cell>
        </row>
        <row r="1114">
          <cell r="G1114" t="str">
            <v>1khÊu than</v>
          </cell>
        </row>
        <row r="1115">
          <cell r="G1115" t="str">
            <v>1khÊu than</v>
          </cell>
        </row>
        <row r="1116">
          <cell r="G1116" t="str">
            <v>1khÊu than</v>
          </cell>
        </row>
        <row r="1117">
          <cell r="G1117" t="str">
            <v>1khÊu than</v>
          </cell>
        </row>
        <row r="1118">
          <cell r="G1118" t="str">
            <v>1khÊu than</v>
          </cell>
        </row>
        <row r="1119">
          <cell r="G1119" t="str">
            <v>1khÊu than</v>
          </cell>
        </row>
        <row r="1120">
          <cell r="G1120" t="str">
            <v>1khÊu than</v>
          </cell>
        </row>
        <row r="1121">
          <cell r="G1121" t="str">
            <v>1khÊu than</v>
          </cell>
        </row>
        <row r="1122">
          <cell r="G1122" t="str">
            <v>1lß CBSX</v>
          </cell>
        </row>
        <row r="1123">
          <cell r="G1123" t="str">
            <v>1lß CBSX</v>
          </cell>
        </row>
        <row r="1124">
          <cell r="G1124" t="str">
            <v>1lß CBSX</v>
          </cell>
        </row>
        <row r="1125">
          <cell r="G1125" t="str">
            <v>1lß CBSX</v>
          </cell>
        </row>
        <row r="1126">
          <cell r="G1126" t="str">
            <v/>
          </cell>
        </row>
        <row r="1127">
          <cell r="G1127" t="str">
            <v/>
          </cell>
        </row>
        <row r="1128">
          <cell r="G1128" t="str">
            <v/>
          </cell>
        </row>
        <row r="1129">
          <cell r="G1129" t="str">
            <v>1lß CBSX</v>
          </cell>
        </row>
        <row r="1130">
          <cell r="G1130" t="str">
            <v>1lß CBSX</v>
          </cell>
        </row>
        <row r="1131">
          <cell r="G1131" t="str">
            <v>1lß CBSX</v>
          </cell>
        </row>
        <row r="1132">
          <cell r="G1132" t="str">
            <v>1khÊu than</v>
          </cell>
        </row>
        <row r="1133">
          <cell r="G1133" t="str">
            <v>1khÊu than</v>
          </cell>
        </row>
        <row r="1134">
          <cell r="G1134" t="str">
            <v/>
          </cell>
        </row>
        <row r="1135">
          <cell r="G1135" t="str">
            <v/>
          </cell>
        </row>
        <row r="1136">
          <cell r="G1136" t="str">
            <v/>
          </cell>
        </row>
        <row r="1137">
          <cell r="G1137" t="str">
            <v>1khÊu than</v>
          </cell>
        </row>
        <row r="1138">
          <cell r="G1138" t="str">
            <v>1khÊu than</v>
          </cell>
        </row>
        <row r="1139">
          <cell r="G1139" t="str">
            <v>1khÊu than</v>
          </cell>
        </row>
        <row r="1140">
          <cell r="G1140" t="str">
            <v>1khÊu than</v>
          </cell>
        </row>
        <row r="1141">
          <cell r="G1141" t="str">
            <v/>
          </cell>
        </row>
        <row r="1142">
          <cell r="G1142" t="str">
            <v/>
          </cell>
        </row>
        <row r="1143">
          <cell r="G1143" t="str">
            <v>1khÊu than</v>
          </cell>
        </row>
        <row r="1144">
          <cell r="G1144" t="str">
            <v>1khÊu than</v>
          </cell>
        </row>
        <row r="1145">
          <cell r="G1145" t="str">
            <v>1khÊu than</v>
          </cell>
        </row>
        <row r="1146">
          <cell r="G1146" t="str">
            <v>1lß CBSX</v>
          </cell>
        </row>
        <row r="1147">
          <cell r="G1147" t="str">
            <v>1lß CBSX</v>
          </cell>
        </row>
        <row r="1148">
          <cell r="G1148" t="str">
            <v>1lß CBSX</v>
          </cell>
        </row>
        <row r="1149">
          <cell r="G1149" t="str">
            <v>1lß CBSX</v>
          </cell>
        </row>
        <row r="1150">
          <cell r="G1150" t="str">
            <v>1lß CBSX</v>
          </cell>
        </row>
        <row r="1151">
          <cell r="G1151" t="str">
            <v>1lß CBSX</v>
          </cell>
        </row>
        <row r="1152">
          <cell r="G1152" t="str">
            <v>1lß CBSX</v>
          </cell>
        </row>
        <row r="1153">
          <cell r="G1153" t="str">
            <v>1khÊu than</v>
          </cell>
        </row>
        <row r="1154">
          <cell r="G1154" t="str">
            <v>1khÊu than</v>
          </cell>
        </row>
        <row r="1155">
          <cell r="G1155" t="str">
            <v>1khÊu than</v>
          </cell>
        </row>
        <row r="1156">
          <cell r="G1156" t="str">
            <v>1khÊu than</v>
          </cell>
        </row>
        <row r="1157">
          <cell r="G1157" t="str">
            <v>1khÊu than</v>
          </cell>
        </row>
        <row r="1158">
          <cell r="G1158" t="str">
            <v/>
          </cell>
        </row>
        <row r="1159">
          <cell r="G1159" t="str">
            <v/>
          </cell>
        </row>
        <row r="1160">
          <cell r="G1160" t="str">
            <v/>
          </cell>
        </row>
        <row r="1161">
          <cell r="G1161" t="str">
            <v>1khÊu than</v>
          </cell>
        </row>
        <row r="1162">
          <cell r="G1162" t="str">
            <v>1khÊu than</v>
          </cell>
        </row>
        <row r="1163">
          <cell r="G1163" t="str">
            <v>1khÊu than</v>
          </cell>
        </row>
        <row r="1164">
          <cell r="G1164" t="str">
            <v>1khÊu than</v>
          </cell>
        </row>
        <row r="1165">
          <cell r="G1165" t="str">
            <v>1khÊu than</v>
          </cell>
        </row>
        <row r="1166">
          <cell r="G1166" t="str">
            <v>1lß CBSX</v>
          </cell>
        </row>
        <row r="1167">
          <cell r="G1167" t="str">
            <v>1lß CBSX</v>
          </cell>
        </row>
        <row r="1168">
          <cell r="G1168" t="str">
            <v>1lß CBSX</v>
          </cell>
        </row>
        <row r="1169">
          <cell r="G1169" t="str">
            <v>1lß CBSX</v>
          </cell>
        </row>
        <row r="1170">
          <cell r="G1170" t="str">
            <v/>
          </cell>
        </row>
        <row r="1171">
          <cell r="G1171" t="str">
            <v/>
          </cell>
        </row>
        <row r="1172">
          <cell r="G1172" t="str">
            <v/>
          </cell>
        </row>
        <row r="1173">
          <cell r="G1173" t="str">
            <v/>
          </cell>
        </row>
        <row r="1174">
          <cell r="G1174" t="str">
            <v/>
          </cell>
        </row>
        <row r="1175">
          <cell r="G1175" t="str">
            <v>1khÊu than</v>
          </cell>
        </row>
        <row r="1176">
          <cell r="G1176" t="str">
            <v>1khÊu than</v>
          </cell>
        </row>
        <row r="1177">
          <cell r="G1177" t="str">
            <v>1khÊu than</v>
          </cell>
        </row>
        <row r="1178">
          <cell r="G1178" t="str">
            <v>1khÊu than</v>
          </cell>
        </row>
        <row r="1179">
          <cell r="G1179" t="str">
            <v>1khÊu than</v>
          </cell>
        </row>
        <row r="1180">
          <cell r="G1180" t="str">
            <v>1lß CBSX</v>
          </cell>
        </row>
        <row r="1181">
          <cell r="G1181" t="str">
            <v>1lß CBSX</v>
          </cell>
        </row>
        <row r="1182">
          <cell r="G1182" t="str">
            <v>1lß CBSX</v>
          </cell>
        </row>
        <row r="1183">
          <cell r="G1183" t="str">
            <v>1khÊu than</v>
          </cell>
        </row>
        <row r="1184">
          <cell r="G1184" t="str">
            <v>1khÊu than</v>
          </cell>
        </row>
        <row r="1185">
          <cell r="G1185" t="str">
            <v>1khÊu than</v>
          </cell>
        </row>
        <row r="1186">
          <cell r="G1186" t="str">
            <v>1khÊu than</v>
          </cell>
        </row>
        <row r="1187">
          <cell r="G1187" t="str">
            <v>1khÊu than</v>
          </cell>
        </row>
        <row r="1188">
          <cell r="G1188" t="str">
            <v>1khÊu than</v>
          </cell>
        </row>
        <row r="1189">
          <cell r="G1189" t="str">
            <v>1khÊu than</v>
          </cell>
        </row>
        <row r="1190">
          <cell r="G1190" t="str">
            <v>1lß CBSX</v>
          </cell>
        </row>
        <row r="1191">
          <cell r="G1191" t="str">
            <v>1lß CBSX</v>
          </cell>
        </row>
        <row r="1192">
          <cell r="G1192" t="str">
            <v>1lß CBSX</v>
          </cell>
        </row>
        <row r="1193">
          <cell r="G1193" t="str">
            <v>1khÊu than</v>
          </cell>
        </row>
        <row r="1194">
          <cell r="G1194" t="str">
            <v>1khÊu than</v>
          </cell>
        </row>
        <row r="1195">
          <cell r="G1195" t="str">
            <v>1khÊu than</v>
          </cell>
        </row>
        <row r="1196">
          <cell r="G1196" t="str">
            <v/>
          </cell>
        </row>
        <row r="1197">
          <cell r="G1197" t="str">
            <v/>
          </cell>
        </row>
        <row r="1198">
          <cell r="G1198" t="str">
            <v/>
          </cell>
        </row>
        <row r="1199">
          <cell r="G1199" t="str">
            <v>1khÊu than</v>
          </cell>
        </row>
        <row r="1200">
          <cell r="G1200" t="str">
            <v>1khÊu than</v>
          </cell>
        </row>
        <row r="1201">
          <cell r="G1201" t="str">
            <v>1khÊu than</v>
          </cell>
        </row>
        <row r="1202">
          <cell r="G1202" t="str">
            <v>1khÊu than</v>
          </cell>
        </row>
        <row r="1203">
          <cell r="G1203" t="str">
            <v/>
          </cell>
        </row>
        <row r="1204">
          <cell r="G1204" t="str">
            <v/>
          </cell>
        </row>
        <row r="1205">
          <cell r="G1205" t="str">
            <v>1khÊu than</v>
          </cell>
        </row>
        <row r="1206">
          <cell r="G1206" t="str">
            <v>1khÊu than</v>
          </cell>
        </row>
        <row r="1207">
          <cell r="G1207" t="str">
            <v>1lß CBSX</v>
          </cell>
        </row>
        <row r="1208">
          <cell r="G1208" t="str">
            <v>1lß CBSX</v>
          </cell>
        </row>
        <row r="1209">
          <cell r="G1209" t="str">
            <v>1lß CBSX</v>
          </cell>
        </row>
        <row r="1210">
          <cell r="G1210" t="str">
            <v>1khÊu than</v>
          </cell>
        </row>
        <row r="1211">
          <cell r="G1211" t="str">
            <v>1khÊu than</v>
          </cell>
        </row>
        <row r="1212">
          <cell r="G1212" t="str">
            <v>1lß CBSX</v>
          </cell>
        </row>
        <row r="1213">
          <cell r="G1213" t="str">
            <v>1lß CBSX</v>
          </cell>
        </row>
        <row r="1214">
          <cell r="G1214" t="str">
            <v>1lß CBSX</v>
          </cell>
        </row>
        <row r="1215">
          <cell r="G1215" t="str">
            <v/>
          </cell>
        </row>
        <row r="1216">
          <cell r="G1216" t="str">
            <v/>
          </cell>
        </row>
        <row r="1217">
          <cell r="G1217" t="str">
            <v>1khÊu than</v>
          </cell>
        </row>
        <row r="1218">
          <cell r="G1218" t="str">
            <v>1khÊu than</v>
          </cell>
        </row>
        <row r="1219">
          <cell r="G1219" t="str">
            <v/>
          </cell>
        </row>
        <row r="1220">
          <cell r="G1220" t="str">
            <v/>
          </cell>
        </row>
        <row r="1221">
          <cell r="G1221" t="str">
            <v/>
          </cell>
        </row>
        <row r="1222">
          <cell r="G1222" t="str">
            <v>1khÊu than</v>
          </cell>
        </row>
        <row r="1223">
          <cell r="G1223" t="str">
            <v>1khÊu than</v>
          </cell>
        </row>
        <row r="1224">
          <cell r="G1224" t="str">
            <v>1lß CBSX</v>
          </cell>
        </row>
        <row r="1225">
          <cell r="G1225" t="str">
            <v>1lß CBSX</v>
          </cell>
        </row>
        <row r="1226">
          <cell r="G1226" t="str">
            <v>1lß CBSX</v>
          </cell>
        </row>
        <row r="1227">
          <cell r="G1227" t="str">
            <v>1lß CBSX</v>
          </cell>
        </row>
        <row r="1228">
          <cell r="G1228" t="str">
            <v>1lß CBSX</v>
          </cell>
        </row>
        <row r="1229">
          <cell r="G1229" t="str">
            <v>1lß CBSX</v>
          </cell>
        </row>
        <row r="1230">
          <cell r="G1230" t="str">
            <v>1lß CBSX</v>
          </cell>
        </row>
        <row r="1231">
          <cell r="G1231" t="str">
            <v>1lß CBSX</v>
          </cell>
        </row>
        <row r="1232">
          <cell r="G1232" t="str">
            <v>1lß CBSX</v>
          </cell>
        </row>
        <row r="1233">
          <cell r="G1233" t="str">
            <v>1lß CBSX</v>
          </cell>
        </row>
        <row r="1234">
          <cell r="G1234" t="str">
            <v>1khÊu than</v>
          </cell>
        </row>
        <row r="1235">
          <cell r="G1235" t="str">
            <v>1khÊu than</v>
          </cell>
        </row>
        <row r="1236">
          <cell r="G1236" t="str">
            <v>1khÊu than</v>
          </cell>
        </row>
        <row r="1237">
          <cell r="G1237" t="str">
            <v>1lß CBSX</v>
          </cell>
        </row>
        <row r="1238">
          <cell r="G1238" t="str">
            <v>1lß CBSX</v>
          </cell>
        </row>
        <row r="1239">
          <cell r="G1239" t="str">
            <v>1lß CBSX</v>
          </cell>
        </row>
        <row r="1240">
          <cell r="G1240" t="str">
            <v>1lß CBSX</v>
          </cell>
        </row>
        <row r="1241">
          <cell r="G1241" t="str">
            <v>1lß CBSX</v>
          </cell>
        </row>
        <row r="1242">
          <cell r="G1242" t="str">
            <v>1khÊu than</v>
          </cell>
        </row>
        <row r="1243">
          <cell r="G1243" t="str">
            <v>1khÊu than</v>
          </cell>
        </row>
        <row r="1244">
          <cell r="G1244" t="str">
            <v>1lß CBSX</v>
          </cell>
        </row>
        <row r="1245">
          <cell r="G1245" t="str">
            <v>1lß CBSX</v>
          </cell>
        </row>
        <row r="1246">
          <cell r="G1246" t="str">
            <v>1lß CBSX</v>
          </cell>
        </row>
        <row r="1247">
          <cell r="G1247" t="str">
            <v>1lß CBSX</v>
          </cell>
        </row>
        <row r="1248">
          <cell r="G1248" t="str">
            <v>1khÊu than</v>
          </cell>
        </row>
        <row r="1249">
          <cell r="G1249" t="str">
            <v>1khÊu than</v>
          </cell>
        </row>
        <row r="1250">
          <cell r="G1250" t="str">
            <v>1lß CBSX</v>
          </cell>
        </row>
        <row r="1251">
          <cell r="G1251" t="str">
            <v>1lß CBSX</v>
          </cell>
        </row>
        <row r="1252">
          <cell r="G1252" t="str">
            <v>1lß CBSX</v>
          </cell>
        </row>
        <row r="1253">
          <cell r="G1253" t="str">
            <v>1lß CBSX</v>
          </cell>
        </row>
        <row r="1254">
          <cell r="G1254" t="str">
            <v>1lß CBSX</v>
          </cell>
        </row>
        <row r="1255">
          <cell r="G1255" t="str">
            <v>1lß CBSX</v>
          </cell>
        </row>
        <row r="1256">
          <cell r="G1256" t="str">
            <v>1lß CBSX</v>
          </cell>
        </row>
        <row r="1257">
          <cell r="G1257" t="str">
            <v>1lß CBSX</v>
          </cell>
        </row>
        <row r="1258">
          <cell r="G1258" t="str">
            <v>1lß CBSX</v>
          </cell>
        </row>
        <row r="1259">
          <cell r="G1259" t="str">
            <v>1lß CBSX</v>
          </cell>
        </row>
        <row r="1260">
          <cell r="G1260" t="str">
            <v>1lß CBSX</v>
          </cell>
        </row>
        <row r="1261">
          <cell r="G1261" t="str">
            <v>1lß CBSX</v>
          </cell>
        </row>
        <row r="1262">
          <cell r="G1262" t="str">
            <v>1lß CBSX</v>
          </cell>
        </row>
        <row r="1263">
          <cell r="G1263" t="str">
            <v>1lß CBSX</v>
          </cell>
        </row>
        <row r="1264">
          <cell r="G1264" t="str">
            <v>1lß CBSX</v>
          </cell>
        </row>
        <row r="1265">
          <cell r="G1265" t="str">
            <v>1lß CBSX</v>
          </cell>
        </row>
        <row r="1266">
          <cell r="G1266" t="str">
            <v>1lß CBSX</v>
          </cell>
        </row>
        <row r="1267">
          <cell r="G1267" t="str">
            <v>1khÊu than</v>
          </cell>
        </row>
        <row r="1268">
          <cell r="G1268" t="str">
            <v>1khÊu than</v>
          </cell>
        </row>
        <row r="1269">
          <cell r="G1269" t="str">
            <v>1lß CBSX</v>
          </cell>
        </row>
        <row r="1270">
          <cell r="G1270" t="str">
            <v>1lß CBSX</v>
          </cell>
        </row>
        <row r="1271">
          <cell r="G1271" t="str">
            <v>1khÊu than</v>
          </cell>
        </row>
        <row r="1272">
          <cell r="G1272" t="str">
            <v>1khÊu than</v>
          </cell>
        </row>
        <row r="1273">
          <cell r="G1273" t="str">
            <v>1lß CBSX</v>
          </cell>
        </row>
        <row r="1274">
          <cell r="G1274" t="str">
            <v>1lß CBSX</v>
          </cell>
        </row>
        <row r="1275">
          <cell r="G1275" t="str">
            <v>1lß CBSX</v>
          </cell>
        </row>
        <row r="1276">
          <cell r="G1276" t="str">
            <v>1khÊu than</v>
          </cell>
        </row>
        <row r="1277">
          <cell r="G1277" t="str">
            <v>1khÊu than</v>
          </cell>
        </row>
        <row r="1278">
          <cell r="G1278" t="str">
            <v>1khÊu than</v>
          </cell>
        </row>
        <row r="1279">
          <cell r="G1279" t="str">
            <v>1khÊu than</v>
          </cell>
        </row>
        <row r="1280">
          <cell r="G1280" t="str">
            <v>1khÊu than</v>
          </cell>
        </row>
        <row r="1281">
          <cell r="G1281" t="str">
            <v>1lß CBSX</v>
          </cell>
        </row>
        <row r="1282">
          <cell r="G1282" t="str">
            <v>1lß CBSX</v>
          </cell>
        </row>
        <row r="1283">
          <cell r="G1283" t="str">
            <v>1lß CBSX</v>
          </cell>
        </row>
        <row r="1284">
          <cell r="G1284" t="str">
            <v>1lß CBSX</v>
          </cell>
        </row>
        <row r="1285">
          <cell r="G1285" t="str">
            <v>1lß CBSX</v>
          </cell>
        </row>
        <row r="1286">
          <cell r="G1286" t="str">
            <v>1lß CBSX</v>
          </cell>
        </row>
        <row r="1287">
          <cell r="G1287" t="str">
            <v>1lß CBSX</v>
          </cell>
        </row>
        <row r="1288">
          <cell r="G1288" t="str">
            <v>1lß CBSX</v>
          </cell>
        </row>
        <row r="1289">
          <cell r="G1289" t="str">
            <v>1lß CBSX</v>
          </cell>
        </row>
        <row r="1290">
          <cell r="G1290" t="str">
            <v>1lß CBSX</v>
          </cell>
        </row>
        <row r="1291">
          <cell r="G1291" t="str">
            <v>1lß CBSX</v>
          </cell>
        </row>
        <row r="1292">
          <cell r="G1292" t="str">
            <v>1lß CBSX</v>
          </cell>
        </row>
        <row r="1293">
          <cell r="G1293" t="str">
            <v>1khÊu than</v>
          </cell>
        </row>
        <row r="1294">
          <cell r="G1294" t="str">
            <v>1khÊu than</v>
          </cell>
        </row>
        <row r="1295">
          <cell r="G1295" t="str">
            <v>1khÊu than</v>
          </cell>
        </row>
        <row r="1296">
          <cell r="G1296" t="str">
            <v>1khÊu than</v>
          </cell>
        </row>
        <row r="1297">
          <cell r="G1297" t="str">
            <v>1khÊu than</v>
          </cell>
        </row>
        <row r="1298">
          <cell r="G1298" t="str">
            <v>1khÊu than</v>
          </cell>
        </row>
        <row r="1299">
          <cell r="G1299" t="str">
            <v>1khÊu than</v>
          </cell>
        </row>
        <row r="1300">
          <cell r="G1300" t="str">
            <v>1khÊu than</v>
          </cell>
        </row>
        <row r="1301">
          <cell r="G1301" t="str">
            <v>1khÊu than</v>
          </cell>
        </row>
        <row r="1302">
          <cell r="G1302" t="str">
            <v>1khÊu than</v>
          </cell>
        </row>
        <row r="1303">
          <cell r="G1303" t="str">
            <v>1khÊu than</v>
          </cell>
        </row>
        <row r="1304">
          <cell r="G1304" t="str">
            <v>1khÊu than</v>
          </cell>
        </row>
        <row r="1305">
          <cell r="G1305" t="str">
            <v>1khÊu than</v>
          </cell>
        </row>
        <row r="1306">
          <cell r="G1306" t="str">
            <v>1khÊu than</v>
          </cell>
        </row>
        <row r="1307">
          <cell r="G1307" t="str">
            <v>1khÊu than</v>
          </cell>
        </row>
        <row r="1308">
          <cell r="G1308" t="str">
            <v>1khÊu than</v>
          </cell>
        </row>
        <row r="1309">
          <cell r="G1309" t="str">
            <v>1khÊu than</v>
          </cell>
        </row>
        <row r="1310">
          <cell r="G1310" t="str">
            <v>1khÊu than</v>
          </cell>
        </row>
        <row r="1311">
          <cell r="G1311" t="str">
            <v>1khÊu than</v>
          </cell>
        </row>
        <row r="1312">
          <cell r="G1312" t="str">
            <v>1khÊu than</v>
          </cell>
        </row>
        <row r="1313">
          <cell r="G1313" t="str">
            <v>1khÊu than</v>
          </cell>
        </row>
        <row r="1314">
          <cell r="G1314" t="str">
            <v>1khÊu than</v>
          </cell>
        </row>
        <row r="1315">
          <cell r="G1315" t="str">
            <v>1khÊu than</v>
          </cell>
        </row>
        <row r="1316">
          <cell r="G1316" t="str">
            <v>1khÊu than</v>
          </cell>
        </row>
        <row r="1317">
          <cell r="G1317" t="str">
            <v>1khÊu than</v>
          </cell>
        </row>
        <row r="1318">
          <cell r="G1318" t="str">
            <v>1khÊu than</v>
          </cell>
        </row>
        <row r="1319">
          <cell r="G1319" t="str">
            <v>1khÊu than</v>
          </cell>
        </row>
        <row r="1320">
          <cell r="G1320" t="str">
            <v>1khÊu than</v>
          </cell>
        </row>
        <row r="1321">
          <cell r="G1321" t="str">
            <v>1khÊu than</v>
          </cell>
        </row>
        <row r="1322">
          <cell r="G1322" t="str">
            <v>1khÊu than</v>
          </cell>
        </row>
        <row r="1323">
          <cell r="G1323" t="str">
            <v>1khÊu than</v>
          </cell>
        </row>
        <row r="1324">
          <cell r="G1324" t="str">
            <v/>
          </cell>
        </row>
        <row r="1325">
          <cell r="G1325" t="str">
            <v/>
          </cell>
        </row>
        <row r="1326">
          <cell r="G1326" t="str">
            <v>1khÊu than</v>
          </cell>
        </row>
        <row r="1327">
          <cell r="G1327" t="str">
            <v>1khÊu than</v>
          </cell>
        </row>
        <row r="1328">
          <cell r="G1328" t="str">
            <v>1khÊu than</v>
          </cell>
        </row>
        <row r="1329">
          <cell r="G1329" t="str">
            <v>1khÊu than</v>
          </cell>
        </row>
        <row r="1330">
          <cell r="G1330" t="str">
            <v>1khÊu than</v>
          </cell>
        </row>
        <row r="1331">
          <cell r="G1331" t="str">
            <v>1khÊu than</v>
          </cell>
        </row>
        <row r="1332">
          <cell r="G1332" t="str">
            <v>1khÊu than</v>
          </cell>
        </row>
        <row r="1333">
          <cell r="G1333" t="str">
            <v>1khÊu than</v>
          </cell>
        </row>
        <row r="1334">
          <cell r="G1334" t="str">
            <v>1khÊu than</v>
          </cell>
        </row>
        <row r="1335">
          <cell r="G1335" t="str">
            <v>1khÊu than</v>
          </cell>
        </row>
        <row r="1336">
          <cell r="G1336" t="str">
            <v>1khÊu than</v>
          </cell>
        </row>
        <row r="1337">
          <cell r="G1337" t="str">
            <v>1khÊu than</v>
          </cell>
        </row>
        <row r="1338">
          <cell r="G1338" t="str">
            <v>1khÊu than</v>
          </cell>
        </row>
        <row r="1339">
          <cell r="G1339" t="str">
            <v>1khÊu than</v>
          </cell>
        </row>
        <row r="1340">
          <cell r="G1340" t="str">
            <v>1khÊu than</v>
          </cell>
        </row>
        <row r="1341">
          <cell r="G1341" t="str">
            <v>1khÊu than</v>
          </cell>
        </row>
        <row r="1342">
          <cell r="G1342" t="str">
            <v>1khÊu than</v>
          </cell>
        </row>
        <row r="1343">
          <cell r="G1343" t="str">
            <v>1khÊu than</v>
          </cell>
        </row>
        <row r="1344">
          <cell r="G1344" t="str">
            <v>1khÊu than</v>
          </cell>
        </row>
        <row r="1345">
          <cell r="G1345" t="str">
            <v>1khÊu than</v>
          </cell>
        </row>
        <row r="1346">
          <cell r="G1346" t="str">
            <v>1khÊu than</v>
          </cell>
        </row>
        <row r="1347">
          <cell r="G1347" t="str">
            <v>1khÊu than</v>
          </cell>
        </row>
        <row r="1348">
          <cell r="G1348" t="str">
            <v>1khÊu than</v>
          </cell>
        </row>
        <row r="1349">
          <cell r="G1349" t="str">
            <v>1khÊu than</v>
          </cell>
        </row>
        <row r="1350">
          <cell r="G1350" t="str">
            <v>1khÊu than</v>
          </cell>
        </row>
        <row r="1351">
          <cell r="G1351" t="str">
            <v>1khÊu than</v>
          </cell>
        </row>
        <row r="1352">
          <cell r="G1352" t="str">
            <v>1khÊu than</v>
          </cell>
        </row>
        <row r="1353">
          <cell r="G1353" t="str">
            <v>1khÊu than</v>
          </cell>
        </row>
        <row r="1354">
          <cell r="G1354" t="str">
            <v>1khÊu than</v>
          </cell>
        </row>
        <row r="1355">
          <cell r="G1355" t="str">
            <v>1khÊu than</v>
          </cell>
        </row>
        <row r="1356">
          <cell r="G1356" t="str">
            <v>1khÊu than</v>
          </cell>
        </row>
        <row r="1357">
          <cell r="G1357" t="str">
            <v>1khÊu than</v>
          </cell>
        </row>
        <row r="1358">
          <cell r="G1358" t="str">
            <v>1khÊu than</v>
          </cell>
        </row>
        <row r="1359">
          <cell r="G1359" t="str">
            <v>1khÊu than</v>
          </cell>
        </row>
        <row r="1360">
          <cell r="G1360" t="str">
            <v>1khÊu than</v>
          </cell>
        </row>
        <row r="1362">
          <cell r="G1362" t="str">
            <v xml:space="preserve">2Khai th¸c Lthiªn </v>
          </cell>
        </row>
        <row r="1363">
          <cell r="G1363" t="str">
            <v xml:space="preserve">2Khai th¸c Lthiªn </v>
          </cell>
        </row>
        <row r="1364">
          <cell r="G1364" t="str">
            <v>33113</v>
          </cell>
        </row>
        <row r="1365">
          <cell r="G1365" t="str">
            <v>33113</v>
          </cell>
        </row>
        <row r="1366">
          <cell r="G1366" t="str">
            <v>33113</v>
          </cell>
        </row>
        <row r="1367">
          <cell r="G1367" t="str">
            <v>33117</v>
          </cell>
        </row>
        <row r="1368">
          <cell r="G1368" t="str">
            <v>33117</v>
          </cell>
        </row>
        <row r="1369">
          <cell r="G1369" t="str">
            <v>33113</v>
          </cell>
        </row>
        <row r="1370">
          <cell r="G1370" t="str">
            <v>33113</v>
          </cell>
        </row>
        <row r="1371">
          <cell r="G1371" t="str">
            <v>2khÊu than</v>
          </cell>
        </row>
        <row r="1372">
          <cell r="G1372" t="str">
            <v xml:space="preserve">2Khai th¸c Lthiªn </v>
          </cell>
        </row>
        <row r="1373">
          <cell r="G1373" t="str">
            <v xml:space="preserve">2Khai th¸c Lthiªn </v>
          </cell>
        </row>
        <row r="1374">
          <cell r="G1374" t="str">
            <v xml:space="preserve">2Khai th¸c Lthiªn </v>
          </cell>
        </row>
        <row r="1375">
          <cell r="G1375" t="str">
            <v>33113</v>
          </cell>
        </row>
        <row r="1376">
          <cell r="G1376" t="str">
            <v>33113</v>
          </cell>
        </row>
        <row r="1377">
          <cell r="G1377" t="str">
            <v/>
          </cell>
        </row>
        <row r="1378">
          <cell r="G1378" t="str">
            <v>33113</v>
          </cell>
        </row>
        <row r="1379">
          <cell r="G1379" t="str">
            <v>2khÊu than</v>
          </cell>
        </row>
        <row r="1380">
          <cell r="G1380" t="str">
            <v>33113</v>
          </cell>
        </row>
        <row r="1381">
          <cell r="G1381" t="str">
            <v>33113</v>
          </cell>
        </row>
        <row r="1382">
          <cell r="G1382" t="str">
            <v>33113</v>
          </cell>
        </row>
        <row r="1383">
          <cell r="G1383" t="str">
            <v>33113</v>
          </cell>
        </row>
        <row r="1384">
          <cell r="G1384" t="str">
            <v xml:space="preserve">2Khai th¸c Lthiªn </v>
          </cell>
        </row>
        <row r="1385">
          <cell r="G1385" t="str">
            <v xml:space="preserve">2Khai th¸c Lthiªn </v>
          </cell>
        </row>
        <row r="1386">
          <cell r="G1386" t="str">
            <v>33117</v>
          </cell>
        </row>
        <row r="1387">
          <cell r="G1387" t="str">
            <v>33117</v>
          </cell>
        </row>
        <row r="1388">
          <cell r="G1388" t="str">
            <v xml:space="preserve">2Khai th¸c Lthiªn </v>
          </cell>
        </row>
        <row r="1389">
          <cell r="G1389" t="str">
            <v xml:space="preserve">2Khai th¸c Lthiªn </v>
          </cell>
        </row>
        <row r="1390">
          <cell r="G1390" t="str">
            <v xml:space="preserve">2Khai th¸c Lthiªn </v>
          </cell>
        </row>
        <row r="1391">
          <cell r="G1391" t="str">
            <v xml:space="preserve">2Khai th¸c Lthiªn </v>
          </cell>
        </row>
        <row r="1392">
          <cell r="G1392" t="str">
            <v xml:space="preserve">2Khai th¸c Lthiªn </v>
          </cell>
        </row>
        <row r="1393">
          <cell r="G1393" t="str">
            <v xml:space="preserve">2Khai th¸c Lthiªn </v>
          </cell>
        </row>
        <row r="1394">
          <cell r="G1394" t="str">
            <v xml:space="preserve">2Khai th¸c Lthiªn </v>
          </cell>
        </row>
        <row r="1395">
          <cell r="G1395" t="str">
            <v>1c¬ khÝ</v>
          </cell>
        </row>
        <row r="1396">
          <cell r="G1396" t="str">
            <v xml:space="preserve">2Khai th¸c Lthiªn </v>
          </cell>
        </row>
        <row r="1397">
          <cell r="G1397" t="str">
            <v xml:space="preserve">2Khai th¸c Lthiªn </v>
          </cell>
        </row>
        <row r="1398">
          <cell r="G1398" t="str">
            <v xml:space="preserve">2Khai th¸c Lthiªn </v>
          </cell>
        </row>
        <row r="1399">
          <cell r="G1399" t="str">
            <v>2khÊu than</v>
          </cell>
        </row>
        <row r="1400">
          <cell r="G1400" t="str">
            <v xml:space="preserve">2Khai th¸c Lthiªn </v>
          </cell>
        </row>
        <row r="1401">
          <cell r="G1401" t="str">
            <v xml:space="preserve">2Khai th¸c Lthiªn </v>
          </cell>
        </row>
        <row r="1402">
          <cell r="G1402" t="str">
            <v xml:space="preserve">2Khai th¸c Lthiªn </v>
          </cell>
        </row>
        <row r="1403">
          <cell r="G1403" t="str">
            <v xml:space="preserve">2Khai th¸c Lthiªn </v>
          </cell>
        </row>
        <row r="1404">
          <cell r="G1404" t="str">
            <v>33113</v>
          </cell>
        </row>
        <row r="1405">
          <cell r="G1405" t="str">
            <v>33113</v>
          </cell>
        </row>
        <row r="1406">
          <cell r="G1406" t="str">
            <v>33113</v>
          </cell>
        </row>
        <row r="1407">
          <cell r="G1407" t="str">
            <v>33113</v>
          </cell>
        </row>
        <row r="1408">
          <cell r="G1408" t="str">
            <v>33113</v>
          </cell>
        </row>
        <row r="1409">
          <cell r="G1409" t="str">
            <v>33113</v>
          </cell>
        </row>
        <row r="1410">
          <cell r="G1410" t="str">
            <v>33113</v>
          </cell>
        </row>
        <row r="1411">
          <cell r="G1411" t="str">
            <v>33113</v>
          </cell>
        </row>
        <row r="1412">
          <cell r="G1412" t="str">
            <v>33113</v>
          </cell>
        </row>
        <row r="1413">
          <cell r="G1413" t="str">
            <v>33117</v>
          </cell>
        </row>
        <row r="1414">
          <cell r="G1414" t="str">
            <v>33113</v>
          </cell>
        </row>
        <row r="1415">
          <cell r="G1415" t="str">
            <v>33113</v>
          </cell>
        </row>
        <row r="1416">
          <cell r="G1416" t="str">
            <v xml:space="preserve">2Khai th¸c Lthiªn </v>
          </cell>
        </row>
        <row r="1417">
          <cell r="G1417" t="str">
            <v>33113</v>
          </cell>
        </row>
        <row r="1418">
          <cell r="G1418" t="str">
            <v xml:space="preserve">2Khai th¸c Lthiªn </v>
          </cell>
        </row>
        <row r="1419">
          <cell r="G1419" t="str">
            <v xml:space="preserve">2Khai th¸c Lthiªn </v>
          </cell>
        </row>
        <row r="1420">
          <cell r="G1420" t="str">
            <v xml:space="preserve">2Khai th¸c Lthiªn </v>
          </cell>
        </row>
        <row r="1421">
          <cell r="G1421" t="str">
            <v>33113</v>
          </cell>
        </row>
        <row r="1422">
          <cell r="G1422" t="str">
            <v xml:space="preserve">2Khai th¸c Lthiªn </v>
          </cell>
        </row>
        <row r="1423">
          <cell r="G1423" t="str">
            <v>33113</v>
          </cell>
        </row>
        <row r="1424">
          <cell r="G1424" t="str">
            <v>33113</v>
          </cell>
        </row>
        <row r="1425">
          <cell r="G1425" t="str">
            <v>33113</v>
          </cell>
        </row>
        <row r="1426">
          <cell r="G1426" t="str">
            <v>33113</v>
          </cell>
        </row>
        <row r="1427">
          <cell r="G1427" t="str">
            <v>33113</v>
          </cell>
        </row>
        <row r="1428">
          <cell r="G1428" t="str">
            <v>33113</v>
          </cell>
        </row>
        <row r="1429">
          <cell r="G1429" t="str">
            <v>33113</v>
          </cell>
        </row>
        <row r="1430">
          <cell r="G1430" t="str">
            <v>33113</v>
          </cell>
        </row>
        <row r="1431">
          <cell r="G1431" t="str">
            <v xml:space="preserve">2Khai th¸c Lthiªn </v>
          </cell>
        </row>
        <row r="1432">
          <cell r="G1432" t="str">
            <v>33113</v>
          </cell>
        </row>
        <row r="1433">
          <cell r="G1433" t="str">
            <v>33113</v>
          </cell>
        </row>
        <row r="1434">
          <cell r="G1434" t="str">
            <v>33113</v>
          </cell>
        </row>
        <row r="1435">
          <cell r="G1435" t="str">
            <v>33113</v>
          </cell>
        </row>
        <row r="1436">
          <cell r="G1436" t="str">
            <v>33113</v>
          </cell>
        </row>
        <row r="1437">
          <cell r="G1437" t="str">
            <v>33113</v>
          </cell>
        </row>
        <row r="1438">
          <cell r="G1438" t="str">
            <v>33113</v>
          </cell>
        </row>
        <row r="1439">
          <cell r="G1439" t="str">
            <v>33113</v>
          </cell>
        </row>
        <row r="1440">
          <cell r="G1440" t="str">
            <v>33113</v>
          </cell>
        </row>
        <row r="1441">
          <cell r="G1441" t="str">
            <v>33113</v>
          </cell>
        </row>
        <row r="1442">
          <cell r="G1442" t="str">
            <v>33113</v>
          </cell>
        </row>
        <row r="1443">
          <cell r="G1443" t="str">
            <v>33113</v>
          </cell>
        </row>
        <row r="1444">
          <cell r="G1444" t="str">
            <v>33117</v>
          </cell>
        </row>
        <row r="1445">
          <cell r="G1445" t="str">
            <v xml:space="preserve">2Khai th¸c Lthiªn </v>
          </cell>
        </row>
        <row r="1446">
          <cell r="G1446" t="str">
            <v xml:space="preserve">2Khai th¸c Lthiªn </v>
          </cell>
        </row>
        <row r="1447">
          <cell r="G1447" t="str">
            <v xml:space="preserve">2Khai th¸c Lthiªn </v>
          </cell>
        </row>
        <row r="1448">
          <cell r="G1448" t="str">
            <v xml:space="preserve">2Khai th¸c Lthiªn </v>
          </cell>
        </row>
        <row r="1449">
          <cell r="G1449" t="str">
            <v>33113</v>
          </cell>
        </row>
        <row r="1450">
          <cell r="G1450" t="str">
            <v>2khÊu than</v>
          </cell>
        </row>
        <row r="1451">
          <cell r="G1451" t="str">
            <v>33113</v>
          </cell>
        </row>
        <row r="1452">
          <cell r="G1452" t="str">
            <v>33113</v>
          </cell>
        </row>
        <row r="1453">
          <cell r="G1453" t="str">
            <v xml:space="preserve">2Khai th¸c Lthiªn </v>
          </cell>
        </row>
        <row r="1454">
          <cell r="G1454" t="str">
            <v>33113</v>
          </cell>
        </row>
        <row r="1455">
          <cell r="G1455" t="str">
            <v>2vËn t¶i</v>
          </cell>
        </row>
        <row r="1456">
          <cell r="G1456" t="str">
            <v>33113</v>
          </cell>
        </row>
        <row r="1457">
          <cell r="G1457" t="str">
            <v>33113</v>
          </cell>
        </row>
        <row r="1458">
          <cell r="G1458" t="str">
            <v>33117</v>
          </cell>
        </row>
        <row r="1459">
          <cell r="G1459" t="str">
            <v>33113</v>
          </cell>
        </row>
        <row r="1460">
          <cell r="G1460" t="str">
            <v>33113</v>
          </cell>
        </row>
        <row r="1461">
          <cell r="G1461" t="str">
            <v>33113</v>
          </cell>
        </row>
        <row r="1462">
          <cell r="G1462" t="str">
            <v>33113</v>
          </cell>
        </row>
        <row r="1463">
          <cell r="G1463" t="str">
            <v>33113</v>
          </cell>
        </row>
        <row r="1464">
          <cell r="G1464" t="str">
            <v>33113</v>
          </cell>
        </row>
        <row r="1465">
          <cell r="G1465" t="str">
            <v xml:space="preserve">2Khai th¸c Lthiªn </v>
          </cell>
        </row>
        <row r="1466">
          <cell r="G1466" t="str">
            <v xml:space="preserve">2Khai th¸c Lthiªn </v>
          </cell>
        </row>
        <row r="1467">
          <cell r="G1467" t="str">
            <v xml:space="preserve">2Khai th¸c Lthiªn </v>
          </cell>
        </row>
        <row r="1468">
          <cell r="G1468" t="str">
            <v>33113</v>
          </cell>
        </row>
        <row r="1469">
          <cell r="G1469" t="str">
            <v xml:space="preserve">2Khai th¸c Lthiªn </v>
          </cell>
        </row>
        <row r="1470">
          <cell r="G1470" t="str">
            <v xml:space="preserve">2Khai th¸c Lthiªn </v>
          </cell>
        </row>
        <row r="1471">
          <cell r="G1471" t="str">
            <v xml:space="preserve">2Khai th¸c Lthiªn </v>
          </cell>
        </row>
        <row r="1472">
          <cell r="G1472" t="str">
            <v xml:space="preserve">2Khai th¸c Lthiªn </v>
          </cell>
        </row>
        <row r="1473">
          <cell r="G1473" t="str">
            <v xml:space="preserve">2Khai th¸c Lthiªn </v>
          </cell>
        </row>
        <row r="1474">
          <cell r="G1474" t="str">
            <v xml:space="preserve">2Khai th¸c Lthiªn </v>
          </cell>
        </row>
        <row r="1475">
          <cell r="G1475" t="str">
            <v xml:space="preserve">2Khai th¸c Lthiªn </v>
          </cell>
        </row>
        <row r="1476">
          <cell r="G1476" t="str">
            <v>2khÊu than</v>
          </cell>
        </row>
        <row r="1477">
          <cell r="G1477" t="str">
            <v>33113</v>
          </cell>
        </row>
        <row r="1478">
          <cell r="G1478" t="str">
            <v>33113</v>
          </cell>
        </row>
        <row r="1479">
          <cell r="G1479" t="str">
            <v>33113</v>
          </cell>
        </row>
        <row r="1480">
          <cell r="G1480" t="str">
            <v>33113</v>
          </cell>
        </row>
        <row r="1481">
          <cell r="G1481" t="str">
            <v>33113</v>
          </cell>
        </row>
        <row r="1482">
          <cell r="G1482" t="str">
            <v>33113</v>
          </cell>
        </row>
        <row r="1483">
          <cell r="G1483" t="str">
            <v>33113</v>
          </cell>
        </row>
        <row r="1484">
          <cell r="G1484" t="str">
            <v>33113</v>
          </cell>
        </row>
        <row r="1485">
          <cell r="G1485" t="str">
            <v>33113</v>
          </cell>
        </row>
        <row r="1486">
          <cell r="G1486" t="str">
            <v>33113</v>
          </cell>
        </row>
        <row r="1487">
          <cell r="G1487" t="str">
            <v>33113</v>
          </cell>
        </row>
        <row r="1488">
          <cell r="G1488" t="str">
            <v>33113</v>
          </cell>
        </row>
        <row r="1489">
          <cell r="G1489" t="str">
            <v>33113</v>
          </cell>
        </row>
        <row r="1490">
          <cell r="G1490" t="str">
            <v xml:space="preserve">2Khai th¸c Lthiªn </v>
          </cell>
        </row>
        <row r="1491">
          <cell r="G1491" t="str">
            <v xml:space="preserve">2Khai th¸c Lthiªn </v>
          </cell>
        </row>
        <row r="1492">
          <cell r="G1492" t="str">
            <v>33113</v>
          </cell>
        </row>
        <row r="1493">
          <cell r="G1493" t="str">
            <v>33113</v>
          </cell>
        </row>
        <row r="1494">
          <cell r="G1494" t="str">
            <v xml:space="preserve">2Khai th¸c Lthiªn </v>
          </cell>
        </row>
        <row r="1495">
          <cell r="G1495" t="str">
            <v xml:space="preserve">2Khai th¸c Lthiªn </v>
          </cell>
        </row>
        <row r="1496">
          <cell r="G1496" t="str">
            <v>33113</v>
          </cell>
        </row>
        <row r="1497">
          <cell r="G1497" t="str">
            <v>33113</v>
          </cell>
        </row>
        <row r="1498">
          <cell r="G1498" t="str">
            <v>33113</v>
          </cell>
        </row>
        <row r="1499">
          <cell r="G1499" t="str">
            <v>33113</v>
          </cell>
        </row>
        <row r="1500">
          <cell r="G1500" t="str">
            <v>33113</v>
          </cell>
        </row>
        <row r="1501">
          <cell r="G1501" t="str">
            <v>33113</v>
          </cell>
        </row>
        <row r="1502">
          <cell r="G1502" t="str">
            <v>33113</v>
          </cell>
        </row>
        <row r="1503">
          <cell r="G1503" t="str">
            <v>33113</v>
          </cell>
        </row>
        <row r="1504">
          <cell r="G1504" t="str">
            <v>33117</v>
          </cell>
        </row>
        <row r="1505">
          <cell r="G1505" t="str">
            <v>33113</v>
          </cell>
        </row>
        <row r="1506">
          <cell r="G1506" t="str">
            <v>33113</v>
          </cell>
        </row>
        <row r="1507">
          <cell r="G1507" t="str">
            <v xml:space="preserve">2Khai th¸c Lthiªn </v>
          </cell>
        </row>
        <row r="1508">
          <cell r="G1508" t="str">
            <v>33113</v>
          </cell>
        </row>
        <row r="1509">
          <cell r="G1509" t="str">
            <v xml:space="preserve">2Khai th¸c Lthiªn </v>
          </cell>
        </row>
        <row r="1510">
          <cell r="G1510" t="str">
            <v xml:space="preserve">2Khai th¸c Lthiªn </v>
          </cell>
        </row>
        <row r="1511">
          <cell r="G1511" t="str">
            <v>33113</v>
          </cell>
        </row>
        <row r="1512">
          <cell r="G1512" t="str">
            <v>33113</v>
          </cell>
        </row>
        <row r="1513">
          <cell r="G1513" t="str">
            <v>33113</v>
          </cell>
        </row>
        <row r="1514">
          <cell r="G1514" t="str">
            <v>33113</v>
          </cell>
        </row>
        <row r="1515">
          <cell r="G1515" t="str">
            <v xml:space="preserve">2Khai th¸c Lthiªn </v>
          </cell>
        </row>
        <row r="1516">
          <cell r="G1516" t="str">
            <v>33113</v>
          </cell>
        </row>
        <row r="1517">
          <cell r="G1517" t="str">
            <v>33113</v>
          </cell>
        </row>
        <row r="1518">
          <cell r="G1518" t="str">
            <v>33113</v>
          </cell>
        </row>
        <row r="1519">
          <cell r="G1519" t="str">
            <v>33113</v>
          </cell>
        </row>
        <row r="1520">
          <cell r="G1520" t="str">
            <v>33113</v>
          </cell>
        </row>
        <row r="1521">
          <cell r="G1521" t="str">
            <v xml:space="preserve">2Khai th¸c Lthiªn </v>
          </cell>
        </row>
        <row r="1522">
          <cell r="G1522" t="str">
            <v xml:space="preserve">2Khai th¸c Lthiªn </v>
          </cell>
        </row>
        <row r="1523">
          <cell r="G1523" t="str">
            <v xml:space="preserve">2Khai th¸c Lthiªn </v>
          </cell>
        </row>
        <row r="1524">
          <cell r="G1524" t="str">
            <v>33113</v>
          </cell>
        </row>
        <row r="1525">
          <cell r="G1525" t="str">
            <v>33113</v>
          </cell>
        </row>
        <row r="1526">
          <cell r="G1526" t="str">
            <v>33113</v>
          </cell>
        </row>
        <row r="1527">
          <cell r="G1527" t="str">
            <v>33113</v>
          </cell>
        </row>
        <row r="1528">
          <cell r="G1528" t="str">
            <v>33113</v>
          </cell>
        </row>
        <row r="1529">
          <cell r="G1529" t="str">
            <v>33113</v>
          </cell>
        </row>
        <row r="1530">
          <cell r="G1530" t="str">
            <v>33113</v>
          </cell>
        </row>
        <row r="1531">
          <cell r="G1531" t="str">
            <v xml:space="preserve">2Khai th¸c Lthiªn </v>
          </cell>
        </row>
        <row r="1532">
          <cell r="G1532" t="str">
            <v xml:space="preserve">2Khai th¸c Lthiªn </v>
          </cell>
        </row>
        <row r="1533">
          <cell r="G1533" t="str">
            <v>33113</v>
          </cell>
        </row>
        <row r="1534">
          <cell r="G1534" t="str">
            <v>33113</v>
          </cell>
        </row>
        <row r="1535">
          <cell r="G1535" t="str">
            <v>2KhÊu than</v>
          </cell>
        </row>
        <row r="1536">
          <cell r="G1536" t="str">
            <v>2KhÊu than</v>
          </cell>
        </row>
        <row r="1537">
          <cell r="G1537" t="str">
            <v>2KhÊu than</v>
          </cell>
        </row>
        <row r="1538">
          <cell r="G1538" t="str">
            <v>33117</v>
          </cell>
        </row>
        <row r="1539">
          <cell r="G1539" t="str">
            <v>33117</v>
          </cell>
        </row>
        <row r="1540">
          <cell r="G1540" t="str">
            <v>33113</v>
          </cell>
        </row>
        <row r="1541">
          <cell r="G1541" t="str">
            <v>33113</v>
          </cell>
        </row>
        <row r="1542">
          <cell r="G1542" t="str">
            <v xml:space="preserve">2Khai th¸c Lthiªn </v>
          </cell>
        </row>
        <row r="1543">
          <cell r="G1543" t="str">
            <v xml:space="preserve">2Khai th¸c Lthiªn </v>
          </cell>
        </row>
        <row r="1544">
          <cell r="G1544" t="str">
            <v>33113</v>
          </cell>
        </row>
        <row r="1545">
          <cell r="G1545" t="str">
            <v xml:space="preserve">2Khai th¸c Lthiªn </v>
          </cell>
        </row>
        <row r="1546">
          <cell r="G1546" t="str">
            <v>33113</v>
          </cell>
        </row>
        <row r="1547">
          <cell r="G1547" t="str">
            <v>33113</v>
          </cell>
        </row>
        <row r="1548">
          <cell r="G1548" t="str">
            <v>33113</v>
          </cell>
        </row>
        <row r="1549">
          <cell r="G1549" t="str">
            <v>33113</v>
          </cell>
        </row>
        <row r="1550">
          <cell r="G1550" t="str">
            <v>33113</v>
          </cell>
        </row>
        <row r="1551">
          <cell r="G1551" t="str">
            <v>33113</v>
          </cell>
        </row>
        <row r="1552">
          <cell r="G1552" t="str">
            <v>33113</v>
          </cell>
        </row>
        <row r="1553">
          <cell r="G1553" t="str">
            <v>33113</v>
          </cell>
        </row>
        <row r="1554">
          <cell r="G1554" t="str">
            <v>33113</v>
          </cell>
        </row>
        <row r="1555">
          <cell r="G1555" t="str">
            <v>33117</v>
          </cell>
        </row>
        <row r="1556">
          <cell r="G1556" t="str">
            <v>33113</v>
          </cell>
        </row>
        <row r="1557">
          <cell r="G1557" t="str">
            <v>33113</v>
          </cell>
        </row>
        <row r="1558">
          <cell r="G1558" t="str">
            <v>33113</v>
          </cell>
        </row>
        <row r="1559">
          <cell r="G1559" t="str">
            <v>33113</v>
          </cell>
        </row>
        <row r="1560">
          <cell r="G1560" t="str">
            <v>33113</v>
          </cell>
        </row>
        <row r="1561">
          <cell r="G1561" t="str">
            <v xml:space="preserve">2Khai th¸c Lthiªn </v>
          </cell>
        </row>
        <row r="1562">
          <cell r="G1562" t="str">
            <v xml:space="preserve">2Khai th¸c Lthiªn </v>
          </cell>
        </row>
        <row r="1563">
          <cell r="G1563" t="str">
            <v>33113</v>
          </cell>
        </row>
        <row r="1564">
          <cell r="G1564" t="str">
            <v>33113</v>
          </cell>
        </row>
        <row r="1565">
          <cell r="G1565" t="str">
            <v>33113</v>
          </cell>
        </row>
        <row r="1566">
          <cell r="G1566" t="str">
            <v>33113</v>
          </cell>
        </row>
        <row r="1567">
          <cell r="G1567" t="str">
            <v>33113</v>
          </cell>
        </row>
        <row r="1568">
          <cell r="G1568" t="str">
            <v xml:space="preserve">2Khai th¸c Lthiªn </v>
          </cell>
        </row>
        <row r="1569">
          <cell r="G1569" t="str">
            <v>33113</v>
          </cell>
        </row>
        <row r="1570">
          <cell r="G1570" t="str">
            <v>33113</v>
          </cell>
        </row>
        <row r="1571">
          <cell r="G1571" t="str">
            <v xml:space="preserve">2Khai th¸c Lthiªn </v>
          </cell>
        </row>
        <row r="1572">
          <cell r="G1572" t="str">
            <v>33113</v>
          </cell>
        </row>
        <row r="1573">
          <cell r="G1573" t="str">
            <v>33113</v>
          </cell>
        </row>
        <row r="1574">
          <cell r="G1574" t="str">
            <v>33113</v>
          </cell>
        </row>
        <row r="1575">
          <cell r="G1575" t="str">
            <v>33113</v>
          </cell>
        </row>
        <row r="1576">
          <cell r="G1576" t="str">
            <v>33113</v>
          </cell>
        </row>
        <row r="1577">
          <cell r="G1577" t="str">
            <v xml:space="preserve">2Khai th¸c Lthiªn </v>
          </cell>
        </row>
        <row r="1578">
          <cell r="G1578" t="str">
            <v xml:space="preserve">2Khai th¸c Lthiªn </v>
          </cell>
        </row>
        <row r="1579">
          <cell r="G1579" t="str">
            <v>33113</v>
          </cell>
        </row>
        <row r="1580">
          <cell r="G1580" t="str">
            <v>33113</v>
          </cell>
        </row>
        <row r="1581">
          <cell r="G1581" t="str">
            <v>33113</v>
          </cell>
        </row>
        <row r="1582">
          <cell r="G1582" t="str">
            <v>33113</v>
          </cell>
        </row>
        <row r="1583">
          <cell r="G1583" t="str">
            <v>33113</v>
          </cell>
        </row>
        <row r="1584">
          <cell r="G1584" t="str">
            <v>33113</v>
          </cell>
        </row>
        <row r="1585">
          <cell r="G1585" t="str">
            <v>33113</v>
          </cell>
        </row>
        <row r="1586">
          <cell r="G1586" t="str">
            <v>33113</v>
          </cell>
        </row>
        <row r="1587">
          <cell r="G1587" t="str">
            <v>33113</v>
          </cell>
        </row>
        <row r="1588">
          <cell r="G1588" t="str">
            <v xml:space="preserve">2Khai th¸c Lthiªn </v>
          </cell>
        </row>
        <row r="1589">
          <cell r="G1589" t="str">
            <v xml:space="preserve">2Khai th¸c Lthiªn </v>
          </cell>
        </row>
        <row r="1590">
          <cell r="G1590" t="str">
            <v>33113</v>
          </cell>
        </row>
        <row r="1591">
          <cell r="G1591" t="str">
            <v>33113</v>
          </cell>
        </row>
        <row r="1592">
          <cell r="G1592" t="str">
            <v>33117</v>
          </cell>
        </row>
        <row r="1593">
          <cell r="G1593" t="str">
            <v>33117</v>
          </cell>
        </row>
        <row r="1594">
          <cell r="G1594" t="str">
            <v>33117</v>
          </cell>
        </row>
        <row r="1595">
          <cell r="G1595" t="str">
            <v>33113</v>
          </cell>
        </row>
        <row r="1596">
          <cell r="G1596" t="str">
            <v>33113</v>
          </cell>
        </row>
        <row r="1597">
          <cell r="G1597" t="str">
            <v>33113</v>
          </cell>
        </row>
        <row r="1598">
          <cell r="G1598" t="str">
            <v>33113</v>
          </cell>
        </row>
        <row r="1599">
          <cell r="G1599" t="str">
            <v xml:space="preserve">2Khai th¸c Lthiªn </v>
          </cell>
        </row>
        <row r="1600">
          <cell r="G1600" t="str">
            <v>33113</v>
          </cell>
        </row>
        <row r="1601">
          <cell r="G1601" t="str">
            <v xml:space="preserve">2Khai th¸c Lthiªn </v>
          </cell>
        </row>
        <row r="1602">
          <cell r="G1602" t="str">
            <v xml:space="preserve">2Khai th¸c Lthiªn </v>
          </cell>
        </row>
        <row r="1603">
          <cell r="G1603" t="str">
            <v>33113</v>
          </cell>
        </row>
        <row r="1604">
          <cell r="G1604" t="str">
            <v>33113</v>
          </cell>
        </row>
        <row r="1605">
          <cell r="G1605" t="str">
            <v>33113</v>
          </cell>
        </row>
        <row r="1606">
          <cell r="G1606" t="str">
            <v>33113</v>
          </cell>
        </row>
        <row r="1607">
          <cell r="G1607" t="str">
            <v>33113</v>
          </cell>
        </row>
        <row r="1608">
          <cell r="G1608" t="str">
            <v>33113</v>
          </cell>
        </row>
        <row r="1609">
          <cell r="G1609" t="str">
            <v xml:space="preserve">2Khai th¸c Lthiªn </v>
          </cell>
        </row>
        <row r="1610">
          <cell r="G1610" t="str">
            <v xml:space="preserve">2Khai th¸c Lthiªn </v>
          </cell>
        </row>
        <row r="1611">
          <cell r="G1611" t="str">
            <v>33117</v>
          </cell>
        </row>
        <row r="1612">
          <cell r="G1612" t="str">
            <v>33113</v>
          </cell>
        </row>
        <row r="1613">
          <cell r="G1613" t="str">
            <v>33117</v>
          </cell>
        </row>
        <row r="1614">
          <cell r="G1614" t="str">
            <v>33117</v>
          </cell>
        </row>
        <row r="1615">
          <cell r="G1615" t="str">
            <v xml:space="preserve">2Khai th¸c Lthiªn </v>
          </cell>
        </row>
        <row r="1616">
          <cell r="G1616" t="str">
            <v xml:space="preserve">2Khai th¸c Lthiªn </v>
          </cell>
        </row>
        <row r="1617">
          <cell r="G1617" t="str">
            <v>33113</v>
          </cell>
        </row>
        <row r="1618">
          <cell r="G1618" t="str">
            <v xml:space="preserve">2Khai th¸c Lthiªn </v>
          </cell>
        </row>
        <row r="1619">
          <cell r="G1619" t="str">
            <v>33113</v>
          </cell>
        </row>
        <row r="1620">
          <cell r="G1620" t="str">
            <v/>
          </cell>
        </row>
        <row r="1621">
          <cell r="G1621" t="str">
            <v xml:space="preserve">2Khai th¸c Lthiªn </v>
          </cell>
        </row>
        <row r="1622">
          <cell r="G1622" t="str">
            <v>33113</v>
          </cell>
        </row>
        <row r="1623">
          <cell r="G1623" t="str">
            <v>33113</v>
          </cell>
        </row>
        <row r="1624">
          <cell r="G1624" t="str">
            <v xml:space="preserve">2Khai th¸c Lthiªn </v>
          </cell>
        </row>
        <row r="1625">
          <cell r="G1625" t="str">
            <v>33113</v>
          </cell>
        </row>
        <row r="1626">
          <cell r="G1626" t="str">
            <v>33113</v>
          </cell>
        </row>
        <row r="1627">
          <cell r="G1627" t="str">
            <v xml:space="preserve">2Khai th¸c Lthiªn </v>
          </cell>
        </row>
        <row r="1628">
          <cell r="G1628" t="str">
            <v>33113</v>
          </cell>
        </row>
        <row r="1629">
          <cell r="G1629" t="str">
            <v xml:space="preserve">2Khai th¸c Lthiªn </v>
          </cell>
        </row>
        <row r="1630">
          <cell r="G1630" t="str">
            <v xml:space="preserve">2Khai th¸c Lthiªn </v>
          </cell>
        </row>
        <row r="1631">
          <cell r="G1631" t="str">
            <v>33113</v>
          </cell>
        </row>
        <row r="1632">
          <cell r="G1632" t="str">
            <v>33113</v>
          </cell>
        </row>
        <row r="1633">
          <cell r="G1633" t="str">
            <v>33113</v>
          </cell>
        </row>
        <row r="1634">
          <cell r="G1634" t="str">
            <v xml:space="preserve">2Khai th¸c Lthiªn </v>
          </cell>
        </row>
        <row r="1635">
          <cell r="G1635" t="str">
            <v>33113</v>
          </cell>
        </row>
        <row r="1636">
          <cell r="G1636" t="str">
            <v xml:space="preserve">2Khai th¸c Lthiªn </v>
          </cell>
        </row>
        <row r="1637">
          <cell r="G1637" t="str">
            <v xml:space="preserve">2Khai th¸c Lthiªn </v>
          </cell>
        </row>
        <row r="1638">
          <cell r="G1638" t="str">
            <v>33113</v>
          </cell>
        </row>
        <row r="1639">
          <cell r="G1639" t="str">
            <v>33113</v>
          </cell>
        </row>
        <row r="1640">
          <cell r="G1640" t="str">
            <v>33113</v>
          </cell>
        </row>
        <row r="1641">
          <cell r="G1641" t="str">
            <v>33113</v>
          </cell>
        </row>
        <row r="1642">
          <cell r="G1642" t="str">
            <v>33113</v>
          </cell>
        </row>
        <row r="1643">
          <cell r="G1643" t="str">
            <v>33113</v>
          </cell>
        </row>
        <row r="1644">
          <cell r="G1644" t="str">
            <v>33113</v>
          </cell>
        </row>
        <row r="1645">
          <cell r="G1645" t="str">
            <v xml:space="preserve">2Khai th¸c Lthiªn </v>
          </cell>
        </row>
        <row r="1646">
          <cell r="G1646" t="str">
            <v>33113</v>
          </cell>
        </row>
        <row r="1647">
          <cell r="G1647" t="str">
            <v>33113</v>
          </cell>
        </row>
        <row r="1648">
          <cell r="G1648" t="str">
            <v xml:space="preserve">2Khai th¸c Lthiªn </v>
          </cell>
        </row>
        <row r="1649">
          <cell r="G1649" t="str">
            <v xml:space="preserve">2Khai th¸c Lthiªn </v>
          </cell>
        </row>
        <row r="1650">
          <cell r="G1650" t="str">
            <v xml:space="preserve">2Khai th¸c Lthiªn </v>
          </cell>
        </row>
        <row r="1651">
          <cell r="G1651" t="str">
            <v>33117</v>
          </cell>
        </row>
        <row r="1652">
          <cell r="G1652" t="str">
            <v>33117</v>
          </cell>
        </row>
        <row r="1653">
          <cell r="G1653" t="str">
            <v>33113</v>
          </cell>
        </row>
        <row r="1654">
          <cell r="G1654" t="str">
            <v>33113</v>
          </cell>
        </row>
        <row r="1655">
          <cell r="G1655" t="str">
            <v>33113</v>
          </cell>
        </row>
        <row r="1656">
          <cell r="G1656" t="str">
            <v>33113</v>
          </cell>
        </row>
        <row r="1657">
          <cell r="G1657" t="str">
            <v>33113</v>
          </cell>
        </row>
        <row r="1658">
          <cell r="G1658" t="str">
            <v>33113</v>
          </cell>
        </row>
        <row r="1659">
          <cell r="G1659" t="str">
            <v xml:space="preserve">2Khai th¸c Lthiªn </v>
          </cell>
        </row>
        <row r="1660">
          <cell r="G1660" t="str">
            <v>33113</v>
          </cell>
        </row>
        <row r="1661">
          <cell r="G1661" t="str">
            <v xml:space="preserve">2Khai th¸c Lthiªn </v>
          </cell>
        </row>
        <row r="1662">
          <cell r="G1662" t="str">
            <v>33113</v>
          </cell>
        </row>
        <row r="1663">
          <cell r="G1663" t="str">
            <v>33113</v>
          </cell>
        </row>
        <row r="1664">
          <cell r="G1664" t="str">
            <v>33113</v>
          </cell>
        </row>
        <row r="1665">
          <cell r="G1665" t="str">
            <v>2vËn t¶i</v>
          </cell>
        </row>
        <row r="1666">
          <cell r="G1666" t="str">
            <v>2vËn t¶i</v>
          </cell>
        </row>
        <row r="1667">
          <cell r="G1667" t="str">
            <v>2vËn t¶i</v>
          </cell>
        </row>
        <row r="1668">
          <cell r="G1668" t="str">
            <v xml:space="preserve">2Khai th¸c Lthiªn </v>
          </cell>
        </row>
        <row r="1669">
          <cell r="G1669" t="str">
            <v xml:space="preserve">2Khai th¸c Lthiªn </v>
          </cell>
        </row>
        <row r="1670">
          <cell r="G1670" t="str">
            <v xml:space="preserve">2Khai th¸c Lthiªn </v>
          </cell>
        </row>
        <row r="1671">
          <cell r="G1671" t="str">
            <v xml:space="preserve">2Khai th¸c Lthiªn </v>
          </cell>
        </row>
        <row r="1672">
          <cell r="G1672" t="str">
            <v xml:space="preserve">2Khai th¸c Lthiªn </v>
          </cell>
        </row>
        <row r="1673">
          <cell r="G1673" t="str">
            <v xml:space="preserve">2Khai th¸c Lthiªn </v>
          </cell>
        </row>
        <row r="1674">
          <cell r="G1674" t="str">
            <v>33113</v>
          </cell>
        </row>
        <row r="1675">
          <cell r="G1675" t="str">
            <v>33113</v>
          </cell>
        </row>
        <row r="1676">
          <cell r="G1676" t="str">
            <v>33113</v>
          </cell>
        </row>
        <row r="1677">
          <cell r="G1677" t="str">
            <v>33113</v>
          </cell>
        </row>
        <row r="1678">
          <cell r="G1678" t="str">
            <v>33113</v>
          </cell>
        </row>
        <row r="1679">
          <cell r="G1679" t="str">
            <v>33113</v>
          </cell>
        </row>
        <row r="1680">
          <cell r="G1680" t="str">
            <v xml:space="preserve">2Khai th¸c Lthiªn </v>
          </cell>
        </row>
        <row r="1681">
          <cell r="G1681" t="str">
            <v xml:space="preserve">2Khai th¸c Lthiªn </v>
          </cell>
        </row>
        <row r="1682">
          <cell r="G1682" t="str">
            <v xml:space="preserve">2Khai th¸c Lthiªn </v>
          </cell>
        </row>
        <row r="1683">
          <cell r="G1683" t="str">
            <v xml:space="preserve">2Khai th¸c Lthiªn </v>
          </cell>
        </row>
        <row r="1684">
          <cell r="G1684" t="str">
            <v>33113</v>
          </cell>
        </row>
        <row r="1685">
          <cell r="G1685" t="str">
            <v>2khÊu than</v>
          </cell>
        </row>
        <row r="1686">
          <cell r="G1686" t="str">
            <v>33113</v>
          </cell>
        </row>
        <row r="1687">
          <cell r="G1687" t="str">
            <v>33113</v>
          </cell>
        </row>
        <row r="1688">
          <cell r="G1688" t="str">
            <v>33113</v>
          </cell>
        </row>
        <row r="1689">
          <cell r="G1689" t="str">
            <v>33113</v>
          </cell>
        </row>
        <row r="1690">
          <cell r="G1690" t="str">
            <v>33113</v>
          </cell>
        </row>
        <row r="1691">
          <cell r="G1691" t="str">
            <v>33113</v>
          </cell>
        </row>
        <row r="1692">
          <cell r="G1692" t="str">
            <v xml:space="preserve">2Khai th¸c Lthiªn </v>
          </cell>
        </row>
        <row r="1693">
          <cell r="G1693" t="str">
            <v>33113</v>
          </cell>
        </row>
        <row r="1694">
          <cell r="G1694" t="str">
            <v>33113</v>
          </cell>
        </row>
        <row r="1695">
          <cell r="G1695" t="str">
            <v>33113</v>
          </cell>
        </row>
        <row r="1696">
          <cell r="G1696" t="str">
            <v>33113</v>
          </cell>
        </row>
        <row r="1697">
          <cell r="G1697" t="str">
            <v>33113</v>
          </cell>
        </row>
        <row r="1698">
          <cell r="G1698" t="str">
            <v xml:space="preserve">2Khai th¸c Lthiªn </v>
          </cell>
        </row>
        <row r="1699">
          <cell r="G1699" t="str">
            <v xml:space="preserve">2Khai th¸c Lthiªn </v>
          </cell>
        </row>
        <row r="1700">
          <cell r="G1700" t="str">
            <v>2KhÊu than</v>
          </cell>
        </row>
        <row r="1701">
          <cell r="G1701" t="str">
            <v>33117</v>
          </cell>
        </row>
        <row r="1702">
          <cell r="G1702" t="str">
            <v xml:space="preserve">2Khai th¸c Lthiªn </v>
          </cell>
        </row>
        <row r="1703">
          <cell r="G1703" t="str">
            <v xml:space="preserve">2Khai th¸c Lthiªn </v>
          </cell>
        </row>
        <row r="1704">
          <cell r="G1704" t="str">
            <v>33113</v>
          </cell>
        </row>
        <row r="1705">
          <cell r="G1705" t="str">
            <v xml:space="preserve">2Khai th¸c Lthiªn </v>
          </cell>
        </row>
        <row r="1706">
          <cell r="G1706" t="str">
            <v xml:space="preserve">2Khai th¸c Lthiªn </v>
          </cell>
        </row>
        <row r="1707">
          <cell r="G1707" t="str">
            <v xml:space="preserve">2Khai th¸c Lthiªn </v>
          </cell>
        </row>
        <row r="1708">
          <cell r="G1708" t="str">
            <v>33113</v>
          </cell>
        </row>
        <row r="1709">
          <cell r="G1709" t="str">
            <v>33113</v>
          </cell>
        </row>
        <row r="1710">
          <cell r="G1710" t="str">
            <v xml:space="preserve">2Khai th¸c Lthiªn </v>
          </cell>
        </row>
        <row r="1711">
          <cell r="G1711" t="str">
            <v xml:space="preserve">2Khai th¸c Lthiªn </v>
          </cell>
        </row>
        <row r="1712">
          <cell r="G1712" t="str">
            <v xml:space="preserve">2Khai th¸c Lthiªn </v>
          </cell>
        </row>
        <row r="1713">
          <cell r="G1713" t="str">
            <v>33113</v>
          </cell>
        </row>
        <row r="1714">
          <cell r="G1714" t="str">
            <v xml:space="preserve">2Khai th¸c Lthiªn </v>
          </cell>
        </row>
        <row r="1715">
          <cell r="G1715" t="str">
            <v xml:space="preserve">2Khai th¸c Lthiªn </v>
          </cell>
        </row>
        <row r="1716">
          <cell r="G1716" t="str">
            <v xml:space="preserve">2Khai th¸c Lthiªn </v>
          </cell>
        </row>
        <row r="1717">
          <cell r="G1717" t="str">
            <v>33113</v>
          </cell>
        </row>
        <row r="1718">
          <cell r="G1718" t="str">
            <v>33113</v>
          </cell>
        </row>
        <row r="1719">
          <cell r="G1719" t="str">
            <v>33113</v>
          </cell>
        </row>
        <row r="1720">
          <cell r="G1720" t="str">
            <v>33113</v>
          </cell>
        </row>
        <row r="1721">
          <cell r="G1721" t="str">
            <v>33113</v>
          </cell>
        </row>
        <row r="1722">
          <cell r="G1722" t="str">
            <v>33113</v>
          </cell>
        </row>
        <row r="1723">
          <cell r="G1723" t="str">
            <v>33113</v>
          </cell>
        </row>
        <row r="1724">
          <cell r="G1724" t="str">
            <v>2khÊu than</v>
          </cell>
        </row>
        <row r="1725">
          <cell r="G1725" t="str">
            <v xml:space="preserve">2Khai th¸c Lthiªn </v>
          </cell>
        </row>
        <row r="1726">
          <cell r="G1726" t="str">
            <v xml:space="preserve">2Khai th¸c Lthiªn </v>
          </cell>
        </row>
        <row r="1727">
          <cell r="G1727" t="str">
            <v xml:space="preserve">2Khai th¸c Lthiªn </v>
          </cell>
        </row>
        <row r="1728">
          <cell r="G1728" t="str">
            <v xml:space="preserve">2Khai th¸c Lthiªn </v>
          </cell>
        </row>
        <row r="1729">
          <cell r="G1729" t="str">
            <v xml:space="preserve">2Khai th¸c Lthiªn </v>
          </cell>
        </row>
        <row r="1730">
          <cell r="G1730" t="str">
            <v xml:space="preserve">2Khai th¸c Lthiªn </v>
          </cell>
        </row>
        <row r="1731">
          <cell r="G1731" t="str">
            <v>33113</v>
          </cell>
        </row>
        <row r="1732">
          <cell r="G1732" t="str">
            <v>33117</v>
          </cell>
        </row>
        <row r="1733">
          <cell r="G1733" t="str">
            <v>33117</v>
          </cell>
        </row>
        <row r="1734">
          <cell r="G1734" t="str">
            <v>33113</v>
          </cell>
        </row>
        <row r="1735">
          <cell r="G1735" t="str">
            <v>33113</v>
          </cell>
        </row>
        <row r="1736">
          <cell r="G1736" t="str">
            <v>33113</v>
          </cell>
        </row>
        <row r="1737">
          <cell r="G1737" t="str">
            <v xml:space="preserve">2Khai th¸c Lthiªn </v>
          </cell>
        </row>
        <row r="1738">
          <cell r="G1738" t="str">
            <v xml:space="preserve">2Khai th¸c Lthiªn </v>
          </cell>
        </row>
        <row r="1739">
          <cell r="G1739" t="str">
            <v xml:space="preserve">2Khai th¸c Lthiªn </v>
          </cell>
        </row>
        <row r="1740">
          <cell r="G1740" t="str">
            <v xml:space="preserve">2Khai th¸c Lthiªn </v>
          </cell>
        </row>
        <row r="1741">
          <cell r="G1741" t="str">
            <v>33117</v>
          </cell>
        </row>
        <row r="1742">
          <cell r="G1742" t="str">
            <v>33117</v>
          </cell>
        </row>
        <row r="1743">
          <cell r="G1743" t="str">
            <v xml:space="preserve">2Khai th¸c Lthiªn </v>
          </cell>
        </row>
        <row r="1744">
          <cell r="G1744" t="str">
            <v xml:space="preserve">2Khai th¸c Lthiªn </v>
          </cell>
        </row>
        <row r="1745">
          <cell r="G1745" t="str">
            <v xml:space="preserve">2Khai th¸c Lthiªn </v>
          </cell>
        </row>
        <row r="1746">
          <cell r="G1746" t="str">
            <v xml:space="preserve">2Khai th¸c Lthiªn </v>
          </cell>
        </row>
        <row r="1747">
          <cell r="G1747" t="str">
            <v xml:space="preserve">2Khai th¸c Lthiªn </v>
          </cell>
        </row>
        <row r="1748">
          <cell r="G1748" t="str">
            <v xml:space="preserve">2Khai th¸c Lthiªn </v>
          </cell>
        </row>
        <row r="1749">
          <cell r="G1749" t="str">
            <v>33113</v>
          </cell>
        </row>
        <row r="1750">
          <cell r="G1750" t="str">
            <v>33113</v>
          </cell>
        </row>
        <row r="1751">
          <cell r="G1751" t="str">
            <v>33113</v>
          </cell>
        </row>
        <row r="1752">
          <cell r="G1752" t="str">
            <v>33113</v>
          </cell>
        </row>
        <row r="1753">
          <cell r="G1753" t="str">
            <v>33113</v>
          </cell>
        </row>
        <row r="1754">
          <cell r="G1754" t="str">
            <v>33113</v>
          </cell>
        </row>
        <row r="1755">
          <cell r="G1755" t="str">
            <v>33113</v>
          </cell>
        </row>
        <row r="1756">
          <cell r="G1756" t="str">
            <v>33113</v>
          </cell>
        </row>
        <row r="1757">
          <cell r="G1757" t="str">
            <v xml:space="preserve">2Khai th¸c Lthiªn </v>
          </cell>
        </row>
        <row r="1758">
          <cell r="G1758" t="str">
            <v xml:space="preserve">2Khai th¸c Lthiªn </v>
          </cell>
        </row>
        <row r="1759">
          <cell r="G1759" t="str">
            <v xml:space="preserve">2Khai th¸c Lthiªn </v>
          </cell>
        </row>
        <row r="1760">
          <cell r="G1760" t="str">
            <v>2vËn t¶i</v>
          </cell>
        </row>
        <row r="1761">
          <cell r="G1761" t="str">
            <v>2vËn t¶i</v>
          </cell>
        </row>
        <row r="1762">
          <cell r="G1762" t="str">
            <v>2vËn t¶i</v>
          </cell>
        </row>
        <row r="1763">
          <cell r="G1763" t="str">
            <v>2vËn t¶i</v>
          </cell>
        </row>
        <row r="1764">
          <cell r="G1764" t="str">
            <v>33113</v>
          </cell>
        </row>
        <row r="1765">
          <cell r="G1765" t="str">
            <v xml:space="preserve">2Khai th¸c Lthiªn </v>
          </cell>
        </row>
        <row r="1766">
          <cell r="G1766" t="str">
            <v xml:space="preserve">2Khai th¸c Lthiªn </v>
          </cell>
        </row>
        <row r="1767">
          <cell r="G1767" t="str">
            <v xml:space="preserve">2Khai th¸c Lthiªn </v>
          </cell>
        </row>
        <row r="1768">
          <cell r="G1768" t="str">
            <v>33113</v>
          </cell>
        </row>
        <row r="1769">
          <cell r="G1769" t="str">
            <v>33113</v>
          </cell>
        </row>
        <row r="1770">
          <cell r="G1770" t="str">
            <v>33113</v>
          </cell>
        </row>
        <row r="1771">
          <cell r="G1771" t="str">
            <v>2khÊu than</v>
          </cell>
        </row>
        <row r="1772">
          <cell r="G1772" t="str">
            <v>33113</v>
          </cell>
        </row>
        <row r="1773">
          <cell r="G1773" t="str">
            <v xml:space="preserve">2Khai th¸c Lthiªn </v>
          </cell>
        </row>
        <row r="1774">
          <cell r="G1774" t="str">
            <v xml:space="preserve">2Khai th¸c Lthiªn </v>
          </cell>
        </row>
        <row r="1775">
          <cell r="G1775" t="str">
            <v>33113</v>
          </cell>
        </row>
        <row r="1776">
          <cell r="G1776" t="str">
            <v xml:space="preserve">2Khai th¸c Lthiªn </v>
          </cell>
        </row>
        <row r="1777">
          <cell r="G1777" t="str">
            <v>33117</v>
          </cell>
        </row>
        <row r="1778">
          <cell r="G1778" t="str">
            <v>33117</v>
          </cell>
        </row>
        <row r="1779">
          <cell r="G1779" t="str">
            <v>33117</v>
          </cell>
        </row>
        <row r="1780">
          <cell r="G1780" t="str">
            <v>33117</v>
          </cell>
        </row>
        <row r="1781">
          <cell r="G1781" t="str">
            <v>33113</v>
          </cell>
        </row>
        <row r="1782">
          <cell r="G1782" t="str">
            <v>33113</v>
          </cell>
        </row>
        <row r="1783">
          <cell r="G1783" t="str">
            <v xml:space="preserve">2Khai th¸c Lthiªn </v>
          </cell>
        </row>
        <row r="1784">
          <cell r="G1784" t="str">
            <v xml:space="preserve">2Khai th¸c Lthiªn </v>
          </cell>
        </row>
        <row r="1785">
          <cell r="G1785" t="str">
            <v xml:space="preserve">2Khai th¸c Lthiªn </v>
          </cell>
        </row>
        <row r="1786">
          <cell r="G1786" t="str">
            <v>33113</v>
          </cell>
        </row>
        <row r="1787">
          <cell r="G1787" t="str">
            <v xml:space="preserve">2Khai th¸c Lthiªn </v>
          </cell>
        </row>
        <row r="1788">
          <cell r="G1788" t="str">
            <v xml:space="preserve">2Khai th¸c Lthiªn </v>
          </cell>
        </row>
        <row r="1789">
          <cell r="G1789" t="str">
            <v>33113</v>
          </cell>
        </row>
        <row r="1790">
          <cell r="G1790" t="str">
            <v xml:space="preserve">2Khai th¸c Lthiªn </v>
          </cell>
        </row>
        <row r="1791">
          <cell r="G1791" t="str">
            <v xml:space="preserve">2Khai th¸c Lthiªn </v>
          </cell>
        </row>
        <row r="1792">
          <cell r="G1792" t="str">
            <v xml:space="preserve">2Khai th¸c Lthiªn </v>
          </cell>
        </row>
        <row r="1793">
          <cell r="G1793" t="str">
            <v xml:space="preserve">2Khai th¸c Lthiªn </v>
          </cell>
        </row>
        <row r="1794">
          <cell r="G1794" t="str">
            <v>33113</v>
          </cell>
        </row>
        <row r="1795">
          <cell r="G1795" t="str">
            <v>33113</v>
          </cell>
        </row>
        <row r="1796">
          <cell r="G1796" t="str">
            <v>2TÊm chÌn</v>
          </cell>
        </row>
        <row r="1797">
          <cell r="G1797" t="str">
            <v xml:space="preserve">2Khai th¸c Lthiªn </v>
          </cell>
        </row>
        <row r="1798">
          <cell r="G1798" t="str">
            <v xml:space="preserve">2Khai th¸c Lthiªn </v>
          </cell>
        </row>
        <row r="1799">
          <cell r="G1799" t="str">
            <v>33113</v>
          </cell>
        </row>
        <row r="1800">
          <cell r="G1800" t="str">
            <v>33113</v>
          </cell>
        </row>
        <row r="1801">
          <cell r="G1801" t="str">
            <v>33117</v>
          </cell>
        </row>
        <row r="1802">
          <cell r="G1802" t="str">
            <v>33117</v>
          </cell>
        </row>
        <row r="1803">
          <cell r="G1803" t="str">
            <v>2lß CBSX</v>
          </cell>
        </row>
        <row r="1804">
          <cell r="G1804" t="str">
            <v xml:space="preserve">2Khai th¸c Lthiªn </v>
          </cell>
        </row>
        <row r="1805">
          <cell r="G1805" t="str">
            <v xml:space="preserve">2Khai th¸c Lthiªn </v>
          </cell>
        </row>
        <row r="1806">
          <cell r="G1806" t="str">
            <v xml:space="preserve">2Khai th¸c Lthiªn </v>
          </cell>
        </row>
        <row r="1807">
          <cell r="G1807" t="str">
            <v xml:space="preserve">2Khai th¸c Lthiªn </v>
          </cell>
        </row>
        <row r="1808">
          <cell r="G1808" t="str">
            <v xml:space="preserve">2Khai th¸c Lthiªn </v>
          </cell>
        </row>
        <row r="1809">
          <cell r="G1809" t="str">
            <v xml:space="preserve">2Khai th¸c Lthiªn </v>
          </cell>
        </row>
        <row r="1810">
          <cell r="G1810" t="str">
            <v>33113</v>
          </cell>
        </row>
        <row r="1811">
          <cell r="G1811" t="str">
            <v>33113</v>
          </cell>
        </row>
        <row r="1812">
          <cell r="G1812" t="str">
            <v>33113</v>
          </cell>
        </row>
        <row r="1813">
          <cell r="G1813" t="str">
            <v>33113</v>
          </cell>
        </row>
        <row r="1814">
          <cell r="G1814" t="str">
            <v xml:space="preserve">2Khai th¸c Lthiªn </v>
          </cell>
        </row>
        <row r="1815">
          <cell r="G1815" t="str">
            <v>33122</v>
          </cell>
        </row>
        <row r="1816">
          <cell r="G1816" t="str">
            <v>33113</v>
          </cell>
        </row>
        <row r="1817">
          <cell r="G1817" t="str">
            <v>33117</v>
          </cell>
        </row>
        <row r="1818">
          <cell r="G1818" t="str">
            <v>33113</v>
          </cell>
        </row>
        <row r="1819">
          <cell r="G1819" t="str">
            <v xml:space="preserve">2Khai th¸c Lthiªn </v>
          </cell>
        </row>
        <row r="1820">
          <cell r="G1820" t="str">
            <v>33113</v>
          </cell>
        </row>
        <row r="1821">
          <cell r="G1821" t="str">
            <v>33122</v>
          </cell>
        </row>
        <row r="1822">
          <cell r="G1822" t="str">
            <v>33122</v>
          </cell>
        </row>
        <row r="1823">
          <cell r="G1823" t="str">
            <v>33122</v>
          </cell>
        </row>
        <row r="1824">
          <cell r="G1824" t="str">
            <v xml:space="preserve">2Khai th¸c Lthiªn </v>
          </cell>
        </row>
        <row r="1825">
          <cell r="G1825" t="str">
            <v xml:space="preserve">2Khai th¸c Lthiªn </v>
          </cell>
        </row>
        <row r="1826">
          <cell r="G1826" t="str">
            <v xml:space="preserve">2Khai th¸c Lthiªn </v>
          </cell>
        </row>
        <row r="1827">
          <cell r="G1827" t="str">
            <v/>
          </cell>
        </row>
        <row r="1828">
          <cell r="G1828" t="str">
            <v/>
          </cell>
        </row>
        <row r="1829">
          <cell r="G1829" t="str">
            <v xml:space="preserve">2Khai th¸c Lthiªn </v>
          </cell>
        </row>
        <row r="1830">
          <cell r="G1830" t="str">
            <v>33122</v>
          </cell>
        </row>
        <row r="1831">
          <cell r="G1831" t="str">
            <v>33122</v>
          </cell>
        </row>
        <row r="1832">
          <cell r="G1832" t="str">
            <v>33122</v>
          </cell>
        </row>
        <row r="1833">
          <cell r="G1833" t="str">
            <v>2vËn t¶i</v>
          </cell>
        </row>
        <row r="1834">
          <cell r="G1834" t="str">
            <v>2vËn t¶i</v>
          </cell>
        </row>
        <row r="1835">
          <cell r="G1835" t="str">
            <v>2vËn t¶i</v>
          </cell>
        </row>
        <row r="1836">
          <cell r="G1836" t="str">
            <v>2vËn t¶i</v>
          </cell>
        </row>
        <row r="1837">
          <cell r="G1837" t="str">
            <v>2khÊu than</v>
          </cell>
        </row>
        <row r="1838">
          <cell r="G1838" t="str">
            <v>2khÊu than</v>
          </cell>
        </row>
        <row r="1839">
          <cell r="G1839" t="str">
            <v xml:space="preserve">2Khai th¸c Lthiªn </v>
          </cell>
        </row>
        <row r="1840">
          <cell r="G1840" t="str">
            <v xml:space="preserve">2Khai th¸c Lthiªn </v>
          </cell>
        </row>
        <row r="1841">
          <cell r="G1841" t="str">
            <v>33122</v>
          </cell>
        </row>
        <row r="1842">
          <cell r="G1842" t="str">
            <v>33122</v>
          </cell>
        </row>
        <row r="1843">
          <cell r="G1843" t="str">
            <v>33113</v>
          </cell>
        </row>
        <row r="1844">
          <cell r="G1844" t="str">
            <v>33122</v>
          </cell>
        </row>
        <row r="1845">
          <cell r="G1845" t="str">
            <v>33117</v>
          </cell>
        </row>
        <row r="1846">
          <cell r="G1846" t="str">
            <v>33113</v>
          </cell>
        </row>
        <row r="1847">
          <cell r="G1847" t="str">
            <v>33113</v>
          </cell>
        </row>
        <row r="1848">
          <cell r="G1848" t="str">
            <v>33113</v>
          </cell>
        </row>
        <row r="1849">
          <cell r="G1849" t="str">
            <v>33122</v>
          </cell>
        </row>
        <row r="1850">
          <cell r="G1850" t="str">
            <v>33113</v>
          </cell>
        </row>
        <row r="1851">
          <cell r="G1851" t="str">
            <v>33113</v>
          </cell>
        </row>
        <row r="1852">
          <cell r="G1852" t="str">
            <v xml:space="preserve">2Khai th¸c Lthiªn </v>
          </cell>
        </row>
        <row r="1853">
          <cell r="G1853" t="str">
            <v>33122</v>
          </cell>
        </row>
        <row r="1854">
          <cell r="G1854" t="str">
            <v>33113</v>
          </cell>
        </row>
        <row r="1855">
          <cell r="G1855" t="str">
            <v>33113</v>
          </cell>
        </row>
        <row r="1856">
          <cell r="G1856" t="str">
            <v>33122</v>
          </cell>
        </row>
        <row r="1857">
          <cell r="G1857" t="str">
            <v>33122</v>
          </cell>
        </row>
        <row r="1858">
          <cell r="G1858" t="str">
            <v>33113</v>
          </cell>
        </row>
        <row r="1859">
          <cell r="G1859" t="str">
            <v xml:space="preserve">2Khai th¸c Lthiªn </v>
          </cell>
        </row>
        <row r="1860">
          <cell r="G1860" t="str">
            <v xml:space="preserve">2Khai th¸c Lthiªn </v>
          </cell>
        </row>
        <row r="1861">
          <cell r="G1861" t="str">
            <v>33122</v>
          </cell>
        </row>
        <row r="1862">
          <cell r="G1862" t="str">
            <v>33122</v>
          </cell>
        </row>
        <row r="1863">
          <cell r="G1863" t="str">
            <v>33113</v>
          </cell>
        </row>
        <row r="1864">
          <cell r="G1864" t="str">
            <v>33122</v>
          </cell>
        </row>
        <row r="1865">
          <cell r="G1865" t="str">
            <v>33122</v>
          </cell>
        </row>
        <row r="1866">
          <cell r="G1866" t="str">
            <v>33122</v>
          </cell>
        </row>
        <row r="1867">
          <cell r="G1867" t="str">
            <v>33122</v>
          </cell>
        </row>
        <row r="1868">
          <cell r="G1868" t="str">
            <v>33113</v>
          </cell>
        </row>
        <row r="1869">
          <cell r="G1869" t="str">
            <v>33122</v>
          </cell>
        </row>
        <row r="1870">
          <cell r="G1870" t="str">
            <v>33122</v>
          </cell>
        </row>
        <row r="1871">
          <cell r="G1871" t="str">
            <v>33122</v>
          </cell>
        </row>
        <row r="1872">
          <cell r="G1872" t="str">
            <v>33113</v>
          </cell>
        </row>
        <row r="1873">
          <cell r="G1873" t="str">
            <v>33122</v>
          </cell>
        </row>
        <row r="1874">
          <cell r="G1874" t="str">
            <v xml:space="preserve">2Khai th¸c Lthiªn </v>
          </cell>
        </row>
        <row r="1875">
          <cell r="G1875" t="str">
            <v xml:space="preserve">2Khai th¸c Lthiªn </v>
          </cell>
        </row>
        <row r="1876">
          <cell r="G1876" t="str">
            <v xml:space="preserve">2Khai th¸c Lthiªn </v>
          </cell>
        </row>
        <row r="1877">
          <cell r="G1877" t="str">
            <v xml:space="preserve">2Khai th¸c Lthiªn </v>
          </cell>
        </row>
        <row r="1878">
          <cell r="G1878" t="str">
            <v>2khÊu than</v>
          </cell>
        </row>
        <row r="1879">
          <cell r="G1879" t="str">
            <v xml:space="preserve">2Khai th¸c Lthiªn </v>
          </cell>
        </row>
        <row r="1880">
          <cell r="G1880" t="str">
            <v xml:space="preserve">2Khai th¸c Lthiªn </v>
          </cell>
        </row>
        <row r="1881">
          <cell r="G1881" t="str">
            <v>33122</v>
          </cell>
        </row>
        <row r="1882">
          <cell r="G1882" t="str">
            <v>33122</v>
          </cell>
        </row>
        <row r="1883">
          <cell r="G1883" t="str">
            <v>33122</v>
          </cell>
        </row>
        <row r="1884">
          <cell r="G1884" t="str">
            <v>33122</v>
          </cell>
        </row>
        <row r="1885">
          <cell r="G1885" t="str">
            <v>33122</v>
          </cell>
        </row>
        <row r="1886">
          <cell r="G1886" t="str">
            <v>33122</v>
          </cell>
        </row>
        <row r="1887">
          <cell r="G1887" t="str">
            <v>33122</v>
          </cell>
        </row>
        <row r="1888">
          <cell r="G1888" t="str">
            <v>33122</v>
          </cell>
        </row>
        <row r="1889">
          <cell r="G1889" t="str">
            <v>33122</v>
          </cell>
        </row>
        <row r="1890">
          <cell r="G1890" t="str">
            <v>33113</v>
          </cell>
        </row>
        <row r="1891">
          <cell r="G1891" t="str">
            <v>33113</v>
          </cell>
        </row>
        <row r="1892">
          <cell r="G1892" t="str">
            <v>33113</v>
          </cell>
        </row>
        <row r="1893">
          <cell r="G1893" t="str">
            <v xml:space="preserve">2Khai th¸c Lthiªn </v>
          </cell>
        </row>
        <row r="1894">
          <cell r="G1894" t="str">
            <v xml:space="preserve">2Khai th¸c Lthiªn </v>
          </cell>
        </row>
        <row r="1895">
          <cell r="G1895" t="str">
            <v>33122</v>
          </cell>
        </row>
        <row r="1896">
          <cell r="G1896" t="str">
            <v>33122</v>
          </cell>
        </row>
        <row r="1897">
          <cell r="G1897" t="str">
            <v>33122</v>
          </cell>
        </row>
        <row r="1898">
          <cell r="G1898" t="str">
            <v>33122</v>
          </cell>
        </row>
        <row r="1899">
          <cell r="G1899" t="str">
            <v>33122</v>
          </cell>
        </row>
        <row r="1900">
          <cell r="G1900" t="str">
            <v xml:space="preserve">2Khai th¸c Lthiªn </v>
          </cell>
        </row>
        <row r="1901">
          <cell r="G1901" t="str">
            <v xml:space="preserve">2Khai th¸c Lthiªn </v>
          </cell>
        </row>
        <row r="1902">
          <cell r="G1902" t="str">
            <v>33122</v>
          </cell>
        </row>
        <row r="1903">
          <cell r="G1903" t="str">
            <v>2KhÊu than</v>
          </cell>
        </row>
        <row r="1904">
          <cell r="G1904" t="str">
            <v>33113</v>
          </cell>
        </row>
        <row r="1905">
          <cell r="G1905" t="str">
            <v>33122</v>
          </cell>
        </row>
        <row r="1906">
          <cell r="G1906" t="str">
            <v>33122</v>
          </cell>
        </row>
        <row r="1907">
          <cell r="G1907" t="str">
            <v xml:space="preserve">2Khai th¸c Lthiªn </v>
          </cell>
        </row>
        <row r="1908">
          <cell r="G1908" t="str">
            <v>33122</v>
          </cell>
        </row>
        <row r="1909">
          <cell r="G1909" t="str">
            <v>33122</v>
          </cell>
        </row>
        <row r="1910">
          <cell r="G1910" t="str">
            <v xml:space="preserve">2Khai th¸c Lthiªn </v>
          </cell>
        </row>
        <row r="1911">
          <cell r="G1911" t="str">
            <v xml:space="preserve">2Khai th¸c Lthiªn </v>
          </cell>
        </row>
        <row r="1912">
          <cell r="G1912" t="str">
            <v>33117</v>
          </cell>
        </row>
        <row r="1913">
          <cell r="G1913" t="str">
            <v xml:space="preserve">2Khai th¸c Lthiªn </v>
          </cell>
        </row>
        <row r="1914">
          <cell r="G1914" t="str">
            <v>33122</v>
          </cell>
        </row>
        <row r="1915">
          <cell r="G1915" t="str">
            <v>33122</v>
          </cell>
        </row>
        <row r="1916">
          <cell r="G1916" t="str">
            <v xml:space="preserve">2Khai th¸c Lthiªn </v>
          </cell>
        </row>
        <row r="1917">
          <cell r="G1917" t="str">
            <v>33122</v>
          </cell>
        </row>
        <row r="1918">
          <cell r="G1918" t="str">
            <v>33122</v>
          </cell>
        </row>
        <row r="1919">
          <cell r="G1919" t="str">
            <v xml:space="preserve">2Khai th¸c Lthiªn </v>
          </cell>
        </row>
        <row r="1920">
          <cell r="G1920" t="str">
            <v xml:space="preserve">2Khai th¸c Lthiªn </v>
          </cell>
        </row>
        <row r="1921">
          <cell r="G1921" t="str">
            <v xml:space="preserve">2Khai th¸c Lthiªn </v>
          </cell>
        </row>
        <row r="1922">
          <cell r="G1922" t="str">
            <v xml:space="preserve">2Khai th¸c Lthiªn </v>
          </cell>
        </row>
        <row r="1923">
          <cell r="G1923" t="str">
            <v xml:space="preserve">2Khai th¸c Lthiªn </v>
          </cell>
        </row>
        <row r="1924">
          <cell r="G1924" t="str">
            <v xml:space="preserve">2Khai th¸c Lthiªn </v>
          </cell>
        </row>
        <row r="1925">
          <cell r="G1925" t="str">
            <v xml:space="preserve">2Khai th¸c Lthiªn </v>
          </cell>
        </row>
        <row r="1926">
          <cell r="G1926" t="str">
            <v xml:space="preserve">2Khai th¸c Lthiªn </v>
          </cell>
        </row>
        <row r="1927">
          <cell r="G1927" t="str">
            <v>33113</v>
          </cell>
        </row>
        <row r="1928">
          <cell r="G1928" t="str">
            <v>33113</v>
          </cell>
        </row>
        <row r="1929">
          <cell r="G1929" t="str">
            <v>33113</v>
          </cell>
        </row>
        <row r="1930">
          <cell r="G1930" t="str">
            <v>33117</v>
          </cell>
        </row>
        <row r="1931">
          <cell r="G1931" t="str">
            <v>33117</v>
          </cell>
        </row>
        <row r="1932">
          <cell r="G1932" t="str">
            <v>2KhÊu than</v>
          </cell>
        </row>
        <row r="1933">
          <cell r="G1933" t="str">
            <v>33113</v>
          </cell>
        </row>
        <row r="1934">
          <cell r="G1934" t="str">
            <v>33122</v>
          </cell>
        </row>
        <row r="1935">
          <cell r="G1935" t="str">
            <v>33122</v>
          </cell>
        </row>
        <row r="1936">
          <cell r="G1936" t="str">
            <v>33113</v>
          </cell>
        </row>
        <row r="1937">
          <cell r="G1937" t="str">
            <v>33122</v>
          </cell>
        </row>
        <row r="1938">
          <cell r="G1938" t="str">
            <v>33113</v>
          </cell>
        </row>
        <row r="1939">
          <cell r="G1939" t="str">
            <v>33122</v>
          </cell>
        </row>
        <row r="1940">
          <cell r="G1940" t="str">
            <v>33122</v>
          </cell>
        </row>
        <row r="1941">
          <cell r="G1941" t="str">
            <v>33113</v>
          </cell>
        </row>
        <row r="1942">
          <cell r="G1942" t="str">
            <v>33113</v>
          </cell>
        </row>
        <row r="1943">
          <cell r="G1943" t="str">
            <v>33122</v>
          </cell>
        </row>
        <row r="1944">
          <cell r="G1944" t="str">
            <v>33113</v>
          </cell>
        </row>
        <row r="1945">
          <cell r="G1945" t="str">
            <v>33113</v>
          </cell>
        </row>
        <row r="1946">
          <cell r="G1946" t="str">
            <v>33122</v>
          </cell>
        </row>
        <row r="1947">
          <cell r="G1947" t="str">
            <v>33122</v>
          </cell>
        </row>
        <row r="1948">
          <cell r="G1948" t="str">
            <v>33122</v>
          </cell>
        </row>
        <row r="1949">
          <cell r="G1949" t="str">
            <v>33113</v>
          </cell>
        </row>
        <row r="1950">
          <cell r="G1950" t="str">
            <v>33122</v>
          </cell>
        </row>
        <row r="1951">
          <cell r="G1951" t="str">
            <v>33122</v>
          </cell>
        </row>
        <row r="1952">
          <cell r="G1952" t="str">
            <v>33113</v>
          </cell>
        </row>
        <row r="1953">
          <cell r="G1953" t="str">
            <v>33113</v>
          </cell>
        </row>
        <row r="1954">
          <cell r="G1954" t="str">
            <v>33113</v>
          </cell>
        </row>
        <row r="1955">
          <cell r="G1955" t="str">
            <v>33113</v>
          </cell>
        </row>
        <row r="1956">
          <cell r="G1956" t="str">
            <v>33113</v>
          </cell>
        </row>
        <row r="1957">
          <cell r="G1957" t="str">
            <v>33113</v>
          </cell>
        </row>
        <row r="1958">
          <cell r="G1958" t="str">
            <v>33113</v>
          </cell>
        </row>
        <row r="1959">
          <cell r="G1959" t="str">
            <v>33113</v>
          </cell>
        </row>
        <row r="1960">
          <cell r="G1960" t="str">
            <v>33113</v>
          </cell>
        </row>
        <row r="1961">
          <cell r="G1961" t="str">
            <v>33113</v>
          </cell>
        </row>
        <row r="1962">
          <cell r="G1962" t="str">
            <v>33117</v>
          </cell>
        </row>
        <row r="1963">
          <cell r="G1963" t="str">
            <v>33122</v>
          </cell>
        </row>
        <row r="1964">
          <cell r="G1964" t="str">
            <v>33122</v>
          </cell>
        </row>
        <row r="1965">
          <cell r="G1965" t="str">
            <v>33113</v>
          </cell>
        </row>
        <row r="1966">
          <cell r="G1966" t="str">
            <v>33122</v>
          </cell>
        </row>
        <row r="1967">
          <cell r="G1967" t="str">
            <v>33122</v>
          </cell>
        </row>
        <row r="1968">
          <cell r="G1968" t="str">
            <v>33122</v>
          </cell>
        </row>
        <row r="1969">
          <cell r="G1969" t="str">
            <v>33122</v>
          </cell>
        </row>
        <row r="1970">
          <cell r="G1970" t="str">
            <v>33122</v>
          </cell>
        </row>
        <row r="1971">
          <cell r="G1971" t="str">
            <v>33113</v>
          </cell>
        </row>
        <row r="1972">
          <cell r="G1972" t="str">
            <v>33122</v>
          </cell>
        </row>
        <row r="1973">
          <cell r="G1973" t="str">
            <v>33113</v>
          </cell>
        </row>
        <row r="1974">
          <cell r="G1974" t="str">
            <v>33122</v>
          </cell>
        </row>
        <row r="1975">
          <cell r="G1975" t="str">
            <v>33122</v>
          </cell>
        </row>
        <row r="1976">
          <cell r="G1976" t="str">
            <v>33122</v>
          </cell>
        </row>
        <row r="1977">
          <cell r="G1977" t="str">
            <v>33122</v>
          </cell>
        </row>
        <row r="1978">
          <cell r="G1978" t="str">
            <v>33122</v>
          </cell>
        </row>
        <row r="1979">
          <cell r="G1979" t="str">
            <v>33122</v>
          </cell>
        </row>
        <row r="1980">
          <cell r="G1980" t="str">
            <v>33113</v>
          </cell>
        </row>
        <row r="1981">
          <cell r="G1981" t="str">
            <v>33113</v>
          </cell>
        </row>
        <row r="1982">
          <cell r="G1982" t="str">
            <v>33122</v>
          </cell>
        </row>
        <row r="1983">
          <cell r="G1983" t="str">
            <v>33122</v>
          </cell>
        </row>
        <row r="1984">
          <cell r="G1984" t="str">
            <v>33122</v>
          </cell>
        </row>
        <row r="1985">
          <cell r="G1985" t="str">
            <v>33122</v>
          </cell>
        </row>
        <row r="1986">
          <cell r="G1986" t="str">
            <v>33122</v>
          </cell>
        </row>
        <row r="1987">
          <cell r="G1987" t="str">
            <v>33122</v>
          </cell>
        </row>
        <row r="1988">
          <cell r="G1988" t="str">
            <v>33113</v>
          </cell>
        </row>
        <row r="1989">
          <cell r="G1989" t="str">
            <v>2vËn t¶i</v>
          </cell>
        </row>
        <row r="1990">
          <cell r="G1990" t="str">
            <v>33122</v>
          </cell>
        </row>
        <row r="1991">
          <cell r="G1991" t="str">
            <v>33122</v>
          </cell>
        </row>
        <row r="1992">
          <cell r="G1992" t="str">
            <v>33122</v>
          </cell>
        </row>
        <row r="1993">
          <cell r="G1993" t="str">
            <v>33122</v>
          </cell>
        </row>
        <row r="1994">
          <cell r="G1994" t="str">
            <v>33113</v>
          </cell>
        </row>
        <row r="1995">
          <cell r="G1995" t="str">
            <v>33122</v>
          </cell>
        </row>
        <row r="1996">
          <cell r="G1996" t="str">
            <v>33113</v>
          </cell>
        </row>
        <row r="1997">
          <cell r="G1997" t="str">
            <v>33113</v>
          </cell>
        </row>
        <row r="1998">
          <cell r="G1998" t="str">
            <v>33113</v>
          </cell>
        </row>
        <row r="1999">
          <cell r="G1999" t="str">
            <v>33113</v>
          </cell>
        </row>
        <row r="2000">
          <cell r="G2000" t="str">
            <v>33113</v>
          </cell>
        </row>
        <row r="2001">
          <cell r="G2001" t="str">
            <v>33113</v>
          </cell>
        </row>
        <row r="2002">
          <cell r="G2002" t="str">
            <v>33113</v>
          </cell>
        </row>
        <row r="2003">
          <cell r="G2003" t="str">
            <v>33113</v>
          </cell>
        </row>
        <row r="2004">
          <cell r="G2004" t="str">
            <v>33113</v>
          </cell>
        </row>
        <row r="2005">
          <cell r="G2005" t="str">
            <v>33113</v>
          </cell>
        </row>
        <row r="2006">
          <cell r="G2006" t="str">
            <v>33113</v>
          </cell>
        </row>
        <row r="2007">
          <cell r="G2007" t="str">
            <v>33113</v>
          </cell>
        </row>
        <row r="2008">
          <cell r="G2008" t="str">
            <v>33113</v>
          </cell>
        </row>
        <row r="2009">
          <cell r="G2009" t="str">
            <v>33113</v>
          </cell>
        </row>
        <row r="2010">
          <cell r="G2010" t="str">
            <v>33113</v>
          </cell>
        </row>
        <row r="2011">
          <cell r="G2011" t="str">
            <v>33113</v>
          </cell>
        </row>
        <row r="2012">
          <cell r="G2012" t="str">
            <v>33113</v>
          </cell>
        </row>
        <row r="2013">
          <cell r="G2013" t="str">
            <v>33113</v>
          </cell>
        </row>
        <row r="2014">
          <cell r="G2014" t="str">
            <v>33113</v>
          </cell>
        </row>
        <row r="2015">
          <cell r="G2015" t="str">
            <v>33117</v>
          </cell>
        </row>
        <row r="2016">
          <cell r="G2016" t="str">
            <v>33117</v>
          </cell>
        </row>
        <row r="2017">
          <cell r="G2017" t="str">
            <v>33113</v>
          </cell>
        </row>
        <row r="2018">
          <cell r="G2018" t="str">
            <v>33113</v>
          </cell>
        </row>
        <row r="2019">
          <cell r="G2019" t="str">
            <v>33113</v>
          </cell>
        </row>
        <row r="2020">
          <cell r="G2020" t="str">
            <v>33113</v>
          </cell>
        </row>
        <row r="2021">
          <cell r="G2021" t="str">
            <v>33113</v>
          </cell>
        </row>
        <row r="2022">
          <cell r="G2022" t="str">
            <v>33113</v>
          </cell>
        </row>
        <row r="2023">
          <cell r="G2023" t="str">
            <v>33113</v>
          </cell>
        </row>
        <row r="2024">
          <cell r="G2024" t="str">
            <v>33122</v>
          </cell>
        </row>
        <row r="2025">
          <cell r="G2025" t="str">
            <v>33122</v>
          </cell>
        </row>
        <row r="2026">
          <cell r="G2026" t="str">
            <v>33122</v>
          </cell>
        </row>
        <row r="2027">
          <cell r="G2027" t="str">
            <v>33122</v>
          </cell>
        </row>
        <row r="2028">
          <cell r="G2028" t="str">
            <v>33122</v>
          </cell>
        </row>
        <row r="2029">
          <cell r="G2029" t="str">
            <v>33122</v>
          </cell>
        </row>
        <row r="2030">
          <cell r="G2030" t="str">
            <v>33113</v>
          </cell>
        </row>
        <row r="2031">
          <cell r="G2031" t="str">
            <v>33113</v>
          </cell>
        </row>
        <row r="2032">
          <cell r="G2032" t="str">
            <v>33113</v>
          </cell>
        </row>
        <row r="2033">
          <cell r="G2033" t="str">
            <v>33113</v>
          </cell>
        </row>
        <row r="2034">
          <cell r="G2034" t="str">
            <v xml:space="preserve">2Khai th¸c Lthiªn </v>
          </cell>
        </row>
        <row r="2035">
          <cell r="G2035" t="str">
            <v xml:space="preserve">2Khai th¸c Lthiªn </v>
          </cell>
        </row>
        <row r="2036">
          <cell r="G2036" t="str">
            <v>33113</v>
          </cell>
        </row>
        <row r="2037">
          <cell r="G2037" t="str">
            <v>33117</v>
          </cell>
        </row>
        <row r="2038">
          <cell r="G2038" t="str">
            <v>33113</v>
          </cell>
        </row>
        <row r="2039">
          <cell r="G2039" t="str">
            <v xml:space="preserve">2Khai th¸c Lthiªn </v>
          </cell>
        </row>
        <row r="2040">
          <cell r="G2040" t="str">
            <v xml:space="preserve">2Khai th¸c Lthiªn </v>
          </cell>
        </row>
        <row r="2041">
          <cell r="G2041" t="str">
            <v>33122</v>
          </cell>
        </row>
        <row r="2042">
          <cell r="G2042" t="str">
            <v>33122</v>
          </cell>
        </row>
        <row r="2043">
          <cell r="G2043" t="str">
            <v>33122</v>
          </cell>
        </row>
        <row r="2044">
          <cell r="G2044" t="str">
            <v>33122</v>
          </cell>
        </row>
        <row r="2045">
          <cell r="G2045" t="str">
            <v>33122</v>
          </cell>
        </row>
        <row r="2046">
          <cell r="G2046" t="str">
            <v>33122</v>
          </cell>
        </row>
        <row r="2047">
          <cell r="G2047" t="str">
            <v xml:space="preserve">2Khai th¸c Lthiªn </v>
          </cell>
        </row>
        <row r="2048">
          <cell r="G2048" t="str">
            <v xml:space="preserve">2Khai th¸c Lthiªn </v>
          </cell>
        </row>
        <row r="2049">
          <cell r="G2049" t="str">
            <v xml:space="preserve">2Khai th¸c Lthiªn </v>
          </cell>
        </row>
        <row r="2050">
          <cell r="G2050" t="str">
            <v>33117</v>
          </cell>
        </row>
        <row r="2051">
          <cell r="G2051" t="str">
            <v>33117</v>
          </cell>
        </row>
        <row r="2052">
          <cell r="G2052" t="str">
            <v>33117</v>
          </cell>
        </row>
        <row r="2053">
          <cell r="G2053" t="str">
            <v xml:space="preserve">2Khai th¸c Lthiªn </v>
          </cell>
        </row>
        <row r="2054">
          <cell r="G2054" t="str">
            <v xml:space="preserve">2Khai th¸c Lthiªn </v>
          </cell>
        </row>
        <row r="2055">
          <cell r="G2055" t="str">
            <v>33113</v>
          </cell>
        </row>
        <row r="2056">
          <cell r="G2056" t="str">
            <v>33113</v>
          </cell>
        </row>
        <row r="2057">
          <cell r="G2057" t="str">
            <v>33113</v>
          </cell>
        </row>
        <row r="2058">
          <cell r="G2058" t="str">
            <v>33113</v>
          </cell>
        </row>
        <row r="2059">
          <cell r="G2059" t="str">
            <v>33113</v>
          </cell>
        </row>
        <row r="2060">
          <cell r="G2060" t="str">
            <v>33113</v>
          </cell>
        </row>
        <row r="2061">
          <cell r="G2061" t="str">
            <v>33113</v>
          </cell>
        </row>
        <row r="2062">
          <cell r="G2062" t="str">
            <v>33113</v>
          </cell>
        </row>
        <row r="2063">
          <cell r="G2063" t="str">
            <v>33113</v>
          </cell>
        </row>
        <row r="2064">
          <cell r="G2064" t="str">
            <v>33117</v>
          </cell>
        </row>
        <row r="2065">
          <cell r="G2065" t="str">
            <v xml:space="preserve">2Khai th¸c Lthiªn </v>
          </cell>
        </row>
        <row r="2066">
          <cell r="G2066" t="str">
            <v xml:space="preserve">2Khai th¸c Lthiªn </v>
          </cell>
        </row>
        <row r="2067">
          <cell r="G2067" t="str">
            <v xml:space="preserve">2Khai th¸c Lthiªn </v>
          </cell>
        </row>
        <row r="2068">
          <cell r="G2068" t="str">
            <v>33113</v>
          </cell>
        </row>
        <row r="2069">
          <cell r="G2069" t="str">
            <v>33113</v>
          </cell>
        </row>
        <row r="2070">
          <cell r="G2070" t="str">
            <v>33113</v>
          </cell>
        </row>
        <row r="2071">
          <cell r="G2071" t="str">
            <v>33113</v>
          </cell>
        </row>
        <row r="2072">
          <cell r="G2072" t="str">
            <v xml:space="preserve">2Khai th¸c Lthiªn </v>
          </cell>
        </row>
        <row r="2073">
          <cell r="G2073" t="str">
            <v xml:space="preserve">2Khai th¸c Lthiªn </v>
          </cell>
        </row>
        <row r="2074">
          <cell r="G2074" t="str">
            <v>33113</v>
          </cell>
        </row>
        <row r="2075">
          <cell r="G2075" t="str">
            <v>33113</v>
          </cell>
        </row>
        <row r="2076">
          <cell r="G2076" t="str">
            <v>33113</v>
          </cell>
        </row>
        <row r="2077">
          <cell r="G2077" t="str">
            <v xml:space="preserve">2Khai th¸c Lthiªn </v>
          </cell>
        </row>
        <row r="2078">
          <cell r="G2078" t="str">
            <v xml:space="preserve">2Khai th¸c Lthiªn </v>
          </cell>
        </row>
        <row r="2079">
          <cell r="G2079" t="str">
            <v>2vËn t¶i</v>
          </cell>
        </row>
        <row r="2080">
          <cell r="G2080" t="str">
            <v>2vËn t¶i</v>
          </cell>
        </row>
        <row r="2081">
          <cell r="G2081" t="str">
            <v>33113</v>
          </cell>
        </row>
        <row r="2082">
          <cell r="G2082" t="str">
            <v>33113</v>
          </cell>
        </row>
        <row r="2083">
          <cell r="G2083" t="str">
            <v>33113</v>
          </cell>
        </row>
        <row r="2084">
          <cell r="G2084" t="str">
            <v>2VPXN</v>
          </cell>
        </row>
        <row r="2085">
          <cell r="G2085" t="str">
            <v>2vËn t¶i</v>
          </cell>
        </row>
        <row r="2086">
          <cell r="G2086" t="str">
            <v>2vËn t¶i</v>
          </cell>
        </row>
        <row r="2087">
          <cell r="G2087" t="str">
            <v>2vËn t¶i</v>
          </cell>
        </row>
        <row r="2088">
          <cell r="G2088" t="str">
            <v>2vËn t¶i</v>
          </cell>
        </row>
        <row r="2089">
          <cell r="G2089" t="str">
            <v>2vËn t¶i</v>
          </cell>
        </row>
        <row r="2090">
          <cell r="G2090" t="str">
            <v>2vËn t¶i</v>
          </cell>
        </row>
        <row r="2091">
          <cell r="G2091" t="str">
            <v>2vËn t¶i</v>
          </cell>
        </row>
        <row r="2092">
          <cell r="G2092" t="str">
            <v>2vËn t¶i</v>
          </cell>
        </row>
        <row r="2093">
          <cell r="G2093" t="str">
            <v>2vËn t¶i</v>
          </cell>
        </row>
        <row r="2094">
          <cell r="G2094" t="str">
            <v>2vËn t¶i</v>
          </cell>
        </row>
        <row r="2095">
          <cell r="G2095" t="str">
            <v>2vËn t¶i</v>
          </cell>
        </row>
        <row r="2096">
          <cell r="G2096" t="str">
            <v>2vËn t¶i</v>
          </cell>
        </row>
        <row r="2097">
          <cell r="G2097" t="str">
            <v>2vËn t¶i</v>
          </cell>
        </row>
        <row r="2098">
          <cell r="G2098" t="str">
            <v>2VPXN</v>
          </cell>
        </row>
        <row r="2099">
          <cell r="G2099" t="str">
            <v>2VPXN</v>
          </cell>
        </row>
        <row r="2100">
          <cell r="G2100" t="str">
            <v>2vËn t¶i</v>
          </cell>
        </row>
        <row r="2101">
          <cell r="G2101" t="str">
            <v>2vËn t¶i</v>
          </cell>
        </row>
        <row r="2102">
          <cell r="G2102" t="str">
            <v>2vËn t¶i</v>
          </cell>
        </row>
        <row r="2103">
          <cell r="G2103" t="str">
            <v>2vËn t¶i</v>
          </cell>
        </row>
        <row r="2104">
          <cell r="G2104" t="str">
            <v>2vËn t¶i</v>
          </cell>
        </row>
        <row r="2105">
          <cell r="G2105" t="str">
            <v>2vËn t¶i</v>
          </cell>
        </row>
        <row r="2106">
          <cell r="G2106" t="str">
            <v>2vËn t¶i</v>
          </cell>
        </row>
        <row r="2107">
          <cell r="G2107" t="str">
            <v>2vËn t¶i</v>
          </cell>
        </row>
        <row r="2108">
          <cell r="G2108" t="str">
            <v>33113</v>
          </cell>
        </row>
        <row r="2109">
          <cell r="G2109" t="str">
            <v>33113</v>
          </cell>
        </row>
        <row r="2110">
          <cell r="G2110" t="str">
            <v>2vËn t¶i</v>
          </cell>
        </row>
        <row r="2111">
          <cell r="G2111" t="str">
            <v>2vËn t¶i</v>
          </cell>
        </row>
        <row r="2112">
          <cell r="G2112" t="str">
            <v>2vËn t¶i</v>
          </cell>
        </row>
        <row r="2113">
          <cell r="G2113" t="str">
            <v>2vËn t¶i</v>
          </cell>
        </row>
        <row r="2114">
          <cell r="G2114" t="str">
            <v>2vËn t¶i</v>
          </cell>
        </row>
        <row r="2115">
          <cell r="G2115" t="str">
            <v>2vËn t¶i</v>
          </cell>
        </row>
        <row r="2116">
          <cell r="G2116" t="str">
            <v>2vËn t¶i</v>
          </cell>
        </row>
        <row r="2117">
          <cell r="G2117" t="str">
            <v>2vËn t¶i</v>
          </cell>
        </row>
        <row r="2118">
          <cell r="G2118" t="str">
            <v>2vËn t¶i</v>
          </cell>
        </row>
        <row r="2119">
          <cell r="G2119" t="str">
            <v>2VPXN</v>
          </cell>
        </row>
        <row r="2120">
          <cell r="G2120" t="str">
            <v>33113</v>
          </cell>
        </row>
        <row r="2121">
          <cell r="G2121" t="str">
            <v>2VPXN</v>
          </cell>
        </row>
        <row r="2122">
          <cell r="G2122" t="str">
            <v>33113</v>
          </cell>
        </row>
        <row r="2123">
          <cell r="G2123" t="str">
            <v>33113</v>
          </cell>
        </row>
        <row r="2124">
          <cell r="G2124" t="str">
            <v>2VPXN</v>
          </cell>
        </row>
        <row r="2125">
          <cell r="G2125" t="str">
            <v>2vËn t¶i</v>
          </cell>
        </row>
        <row r="2126">
          <cell r="G2126" t="str">
            <v>2vËn t¶i</v>
          </cell>
        </row>
        <row r="2127">
          <cell r="G2127" t="str">
            <v>2vËn t¶i</v>
          </cell>
        </row>
        <row r="2128">
          <cell r="G2128" t="str">
            <v>2vËn t¶i</v>
          </cell>
        </row>
        <row r="2129">
          <cell r="G2129" t="str">
            <v>2vËn t¶i</v>
          </cell>
        </row>
        <row r="2130">
          <cell r="G2130" t="str">
            <v>2vËn t¶i</v>
          </cell>
        </row>
        <row r="2131">
          <cell r="G2131" t="str">
            <v>2vËn t¶i</v>
          </cell>
        </row>
        <row r="2132">
          <cell r="G2132" t="str">
            <v>2vËn t¶i</v>
          </cell>
        </row>
        <row r="2133">
          <cell r="G2133" t="str">
            <v>33113</v>
          </cell>
        </row>
        <row r="2134">
          <cell r="G2134" t="str">
            <v>33113</v>
          </cell>
        </row>
        <row r="2135">
          <cell r="G2135" t="str">
            <v>2KhÊu than</v>
          </cell>
        </row>
        <row r="2136">
          <cell r="G2136" t="str">
            <v>2KhÊu than</v>
          </cell>
        </row>
        <row r="2137">
          <cell r="G2137" t="str">
            <v>2VPXN</v>
          </cell>
        </row>
        <row r="2138">
          <cell r="G2138" t="str">
            <v>33113</v>
          </cell>
        </row>
        <row r="2139">
          <cell r="G2139" t="str">
            <v>2VPXN</v>
          </cell>
        </row>
        <row r="2140">
          <cell r="G2140" t="str">
            <v>2Lß CBSX</v>
          </cell>
        </row>
        <row r="2141">
          <cell r="G2141" t="str">
            <v>2Lß CBSX</v>
          </cell>
        </row>
        <row r="2142">
          <cell r="G2142" t="str">
            <v>2vËn t¶i</v>
          </cell>
        </row>
        <row r="2143">
          <cell r="G2143" t="str">
            <v>2vËn t¶i</v>
          </cell>
        </row>
        <row r="2144">
          <cell r="G2144" t="str">
            <v>2vËn t¶i</v>
          </cell>
        </row>
        <row r="2145">
          <cell r="G2145" t="str">
            <v>2vËn t¶i</v>
          </cell>
        </row>
        <row r="2146">
          <cell r="G2146" t="str">
            <v>2vËn t¶i</v>
          </cell>
        </row>
        <row r="2147">
          <cell r="G2147" t="str">
            <v>2vËn t¶i</v>
          </cell>
        </row>
        <row r="2148">
          <cell r="G2148" t="str">
            <v>2vËn t¶i</v>
          </cell>
        </row>
        <row r="2149">
          <cell r="G2149" t="str">
            <v>2vËn t¶i</v>
          </cell>
        </row>
        <row r="2150">
          <cell r="G2150" t="str">
            <v>2VPXN</v>
          </cell>
        </row>
        <row r="2151">
          <cell r="G2151" t="str">
            <v>2VPXN</v>
          </cell>
        </row>
        <row r="2152">
          <cell r="G2152" t="str">
            <v>33113</v>
          </cell>
        </row>
        <row r="2153">
          <cell r="G2153" t="str">
            <v>33113</v>
          </cell>
        </row>
        <row r="2154">
          <cell r="G2154" t="str">
            <v>33113</v>
          </cell>
        </row>
        <row r="2155">
          <cell r="G2155" t="str">
            <v>2VPXN</v>
          </cell>
        </row>
        <row r="2156">
          <cell r="G2156" t="str">
            <v>2VPXN</v>
          </cell>
        </row>
        <row r="2157">
          <cell r="G2157" t="str">
            <v>2vËn t¶i</v>
          </cell>
        </row>
        <row r="2158">
          <cell r="G2158" t="str">
            <v>2vËn t¶i</v>
          </cell>
        </row>
        <row r="2159">
          <cell r="G2159" t="str">
            <v>2vËn t¶i</v>
          </cell>
        </row>
        <row r="2160">
          <cell r="G2160" t="str">
            <v>2vËn t¶i</v>
          </cell>
        </row>
        <row r="2161">
          <cell r="G2161" t="str">
            <v>2vËn t¶i</v>
          </cell>
        </row>
        <row r="2162">
          <cell r="G2162" t="str">
            <v>2vËn t¶i</v>
          </cell>
        </row>
        <row r="2163">
          <cell r="G2163" t="str">
            <v>2vËn t¶i</v>
          </cell>
        </row>
        <row r="2164">
          <cell r="G2164" t="str">
            <v>2vËn t¶i</v>
          </cell>
        </row>
        <row r="2165">
          <cell r="G2165" t="str">
            <v>2vËn t¶i</v>
          </cell>
        </row>
        <row r="2166">
          <cell r="G2166" t="str">
            <v>2vËn t¶i</v>
          </cell>
        </row>
        <row r="2167">
          <cell r="G2167" t="str">
            <v>2vËn t¶i</v>
          </cell>
        </row>
        <row r="2168">
          <cell r="G2168" t="str">
            <v>2vËn t¶i</v>
          </cell>
        </row>
        <row r="2169">
          <cell r="G2169" t="str">
            <v>2vËn t¶i</v>
          </cell>
        </row>
        <row r="2170">
          <cell r="G2170" t="str">
            <v>33113</v>
          </cell>
        </row>
        <row r="2171">
          <cell r="G2171" t="str">
            <v>33113</v>
          </cell>
        </row>
        <row r="2172">
          <cell r="G2172" t="str">
            <v>33113</v>
          </cell>
        </row>
        <row r="2173">
          <cell r="G2173" t="str">
            <v>2VPXN</v>
          </cell>
        </row>
        <row r="2174">
          <cell r="G2174" t="str">
            <v>2VPXN</v>
          </cell>
        </row>
        <row r="2175">
          <cell r="G2175" t="str">
            <v>33113</v>
          </cell>
        </row>
        <row r="2176">
          <cell r="G2176" t="str">
            <v>2VPXN</v>
          </cell>
        </row>
        <row r="2177">
          <cell r="G2177" t="str">
            <v>2VPXN</v>
          </cell>
        </row>
        <row r="2178">
          <cell r="G2178" t="str">
            <v>2VPXN</v>
          </cell>
        </row>
        <row r="2179">
          <cell r="G2179" t="str">
            <v>2vËn t¶i</v>
          </cell>
        </row>
        <row r="2180">
          <cell r="G2180" t="str">
            <v>2vËn t¶i</v>
          </cell>
        </row>
        <row r="2181">
          <cell r="G2181" t="str">
            <v>2KhÊu than</v>
          </cell>
        </row>
        <row r="2182">
          <cell r="G2182" t="str">
            <v>2KhÊu than</v>
          </cell>
        </row>
        <row r="2183">
          <cell r="G2183" t="str">
            <v>2KhÊu than</v>
          </cell>
        </row>
        <row r="2184">
          <cell r="G2184" t="str">
            <v>33113</v>
          </cell>
        </row>
        <row r="2185">
          <cell r="G2185" t="str">
            <v>33113</v>
          </cell>
        </row>
        <row r="2186">
          <cell r="G2186" t="str">
            <v>2VPXN</v>
          </cell>
        </row>
        <row r="2187">
          <cell r="G2187" t="str">
            <v>2VPXN</v>
          </cell>
        </row>
        <row r="2188">
          <cell r="G2188" t="str">
            <v>2KhÊu than</v>
          </cell>
        </row>
        <row r="2189">
          <cell r="G2189" t="str">
            <v>2KhÊu than</v>
          </cell>
        </row>
        <row r="2190">
          <cell r="G2190" t="str">
            <v>33113</v>
          </cell>
        </row>
        <row r="2191">
          <cell r="G2191" t="str">
            <v>2vËn t¶i</v>
          </cell>
        </row>
        <row r="2192">
          <cell r="G2192" t="str">
            <v>2vËn t¶i</v>
          </cell>
        </row>
        <row r="2193">
          <cell r="G2193" t="str">
            <v>2vËn t¶i</v>
          </cell>
        </row>
        <row r="2194">
          <cell r="G2194" t="str">
            <v>2vËn t¶i</v>
          </cell>
        </row>
        <row r="2195">
          <cell r="G2195" t="str">
            <v>2vËn t¶i</v>
          </cell>
        </row>
        <row r="2196">
          <cell r="G2196" t="str">
            <v>2vËn t¶i</v>
          </cell>
        </row>
        <row r="2197">
          <cell r="G2197" t="str">
            <v>2vËn t¶i</v>
          </cell>
        </row>
        <row r="2198">
          <cell r="G2198" t="str">
            <v>2vËn t¶i</v>
          </cell>
        </row>
        <row r="2199">
          <cell r="G2199" t="str">
            <v>2vËn t¶i</v>
          </cell>
        </row>
        <row r="2200">
          <cell r="G2200" t="str">
            <v>2vËn t¶i</v>
          </cell>
        </row>
        <row r="2201">
          <cell r="G2201" t="str">
            <v>2vËn t¶i</v>
          </cell>
        </row>
        <row r="2202">
          <cell r="G2202" t="str">
            <v>2vËn t¶i</v>
          </cell>
        </row>
        <row r="2203">
          <cell r="G2203" t="str">
            <v>2vËn t¶i</v>
          </cell>
        </row>
        <row r="2204">
          <cell r="G2204" t="str">
            <v>33113</v>
          </cell>
        </row>
        <row r="2205">
          <cell r="G2205" t="str">
            <v>33113</v>
          </cell>
        </row>
        <row r="2206">
          <cell r="G2206" t="str">
            <v>2Lß CBSX</v>
          </cell>
        </row>
        <row r="2207">
          <cell r="G2207" t="str">
            <v>2VPXN</v>
          </cell>
        </row>
        <row r="2208">
          <cell r="G2208" t="str">
            <v>2VPXN</v>
          </cell>
        </row>
        <row r="2209">
          <cell r="G2209" t="str">
            <v>33113</v>
          </cell>
        </row>
        <row r="2210">
          <cell r="G2210" t="str">
            <v>33113</v>
          </cell>
        </row>
        <row r="2211">
          <cell r="G2211" t="str">
            <v>2VPXN</v>
          </cell>
        </row>
        <row r="2212">
          <cell r="G2212" t="str">
            <v>2VPXN</v>
          </cell>
        </row>
        <row r="2213">
          <cell r="G2213" t="str">
            <v>2vËn t¶i</v>
          </cell>
        </row>
        <row r="2214">
          <cell r="G2214" t="str">
            <v>2vËn t¶i</v>
          </cell>
        </row>
        <row r="2215">
          <cell r="G2215" t="str">
            <v>2vËn t¶i</v>
          </cell>
        </row>
        <row r="2216">
          <cell r="G2216" t="str">
            <v>2vËn t¶i</v>
          </cell>
        </row>
        <row r="2217">
          <cell r="G2217" t="str">
            <v>2vËn t¶i</v>
          </cell>
        </row>
        <row r="2218">
          <cell r="G2218" t="str">
            <v>33113</v>
          </cell>
        </row>
        <row r="2219">
          <cell r="G2219" t="str">
            <v>2VPXN</v>
          </cell>
        </row>
        <row r="2220">
          <cell r="G2220" t="str">
            <v>2VPXN</v>
          </cell>
        </row>
        <row r="2221">
          <cell r="G2221" t="str">
            <v>2VPXN</v>
          </cell>
        </row>
        <row r="2222">
          <cell r="G2222" t="str">
            <v>33113</v>
          </cell>
        </row>
        <row r="2223">
          <cell r="G2223" t="str">
            <v>33113</v>
          </cell>
        </row>
        <row r="2224">
          <cell r="G2224" t="str">
            <v>2vËn t¶i</v>
          </cell>
        </row>
        <row r="2225">
          <cell r="G2225" t="str">
            <v>2vËn t¶i</v>
          </cell>
        </row>
        <row r="2226">
          <cell r="G2226" t="str">
            <v>2vËn t¶i</v>
          </cell>
        </row>
        <row r="2227">
          <cell r="G2227" t="str">
            <v>2vËn t¶i</v>
          </cell>
        </row>
        <row r="2228">
          <cell r="G2228" t="str">
            <v>2vËn t¶i</v>
          </cell>
        </row>
        <row r="2229">
          <cell r="G2229" t="str">
            <v>2vËn t¶i</v>
          </cell>
        </row>
        <row r="2230">
          <cell r="G2230" t="str">
            <v>2vËn t¶i</v>
          </cell>
        </row>
        <row r="2231">
          <cell r="G2231" t="str">
            <v>2vËn t¶i</v>
          </cell>
        </row>
        <row r="2232">
          <cell r="G2232" t="str">
            <v>2vËn t¶i</v>
          </cell>
        </row>
        <row r="2233">
          <cell r="G2233" t="str">
            <v>2vËn t¶i</v>
          </cell>
        </row>
        <row r="2234">
          <cell r="G2234" t="str">
            <v>2vËn t¶i</v>
          </cell>
        </row>
        <row r="2235">
          <cell r="G2235" t="str">
            <v>2vËn t¶i</v>
          </cell>
        </row>
        <row r="2236">
          <cell r="G2236" t="str">
            <v>2VPXN</v>
          </cell>
        </row>
        <row r="2237">
          <cell r="G2237" t="str">
            <v>2vËn t¶i</v>
          </cell>
        </row>
        <row r="2238">
          <cell r="G2238" t="str">
            <v>2vËn t¶i</v>
          </cell>
        </row>
        <row r="2239">
          <cell r="G2239" t="str">
            <v>2vËn t¶i</v>
          </cell>
        </row>
        <row r="2240">
          <cell r="G2240" t="str">
            <v>2vËn t¶i</v>
          </cell>
        </row>
        <row r="2241">
          <cell r="G2241" t="str">
            <v>2vËn t¶i</v>
          </cell>
        </row>
        <row r="2242">
          <cell r="G2242" t="str">
            <v>2vËn t¶i</v>
          </cell>
        </row>
        <row r="2243">
          <cell r="G2243" t="str">
            <v/>
          </cell>
        </row>
        <row r="2244">
          <cell r="G2244" t="str">
            <v>2KhÊu than</v>
          </cell>
        </row>
        <row r="2245">
          <cell r="G2245" t="str">
            <v>2KhÊu than</v>
          </cell>
        </row>
        <row r="2246">
          <cell r="G2246" t="str">
            <v>2Lß CBSX</v>
          </cell>
        </row>
        <row r="2247">
          <cell r="G2247" t="str">
            <v>2Lß CBSX</v>
          </cell>
        </row>
        <row r="2248">
          <cell r="G2248" t="str">
            <v>2VPXN</v>
          </cell>
        </row>
        <row r="2249">
          <cell r="G2249" t="str">
            <v>2VPXN</v>
          </cell>
        </row>
        <row r="2250">
          <cell r="G2250" t="str">
            <v>2vËn t¶i</v>
          </cell>
        </row>
        <row r="2251">
          <cell r="G2251" t="str">
            <v>2vËn t¶i</v>
          </cell>
        </row>
        <row r="2252">
          <cell r="G2252" t="str">
            <v>2vËn t¶i</v>
          </cell>
        </row>
        <row r="2253">
          <cell r="G2253" t="str">
            <v>2vËn t¶i</v>
          </cell>
        </row>
        <row r="2254">
          <cell r="G2254" t="str">
            <v>2VPXN</v>
          </cell>
        </row>
        <row r="2255">
          <cell r="G2255" t="str">
            <v>33113</v>
          </cell>
        </row>
        <row r="2256">
          <cell r="G2256" t="str">
            <v>2vËn t¶i</v>
          </cell>
        </row>
        <row r="2257">
          <cell r="G2257" t="str">
            <v>2vËn t¶i</v>
          </cell>
        </row>
        <row r="2258">
          <cell r="G2258" t="str">
            <v>2vËn t¶i</v>
          </cell>
        </row>
        <row r="2259">
          <cell r="G2259" t="str">
            <v>2vËn t¶i</v>
          </cell>
        </row>
        <row r="2260">
          <cell r="G2260" t="str">
            <v>2vËn t¶i</v>
          </cell>
        </row>
        <row r="2261">
          <cell r="G2261" t="str">
            <v>2vËn t¶i</v>
          </cell>
        </row>
        <row r="2262">
          <cell r="G2262" t="str">
            <v>33113</v>
          </cell>
        </row>
        <row r="2263">
          <cell r="G2263" t="str">
            <v>33113</v>
          </cell>
        </row>
        <row r="2264">
          <cell r="G2264" t="str">
            <v>33113</v>
          </cell>
        </row>
        <row r="2265">
          <cell r="G2265" t="str">
            <v>33113</v>
          </cell>
        </row>
        <row r="2266">
          <cell r="G2266" t="str">
            <v>2VPXN</v>
          </cell>
        </row>
        <row r="2267">
          <cell r="G2267" t="str">
            <v>2vËn t¶i</v>
          </cell>
        </row>
        <row r="2268">
          <cell r="G2268" t="str">
            <v>2vËn t¶i</v>
          </cell>
        </row>
        <row r="2269">
          <cell r="G2269" t="str">
            <v>2vËn t¶i</v>
          </cell>
        </row>
        <row r="2270">
          <cell r="G2270" t="str">
            <v>2vËn t¶i</v>
          </cell>
        </row>
        <row r="2271">
          <cell r="G2271" t="str">
            <v>2vËn t¶i</v>
          </cell>
        </row>
        <row r="2272">
          <cell r="G2272" t="str">
            <v>2vËn t¶i</v>
          </cell>
        </row>
        <row r="2273">
          <cell r="G2273" t="str">
            <v>2vËn t¶i</v>
          </cell>
        </row>
        <row r="2274">
          <cell r="G2274" t="str">
            <v>2vËn t¶i</v>
          </cell>
        </row>
        <row r="2275">
          <cell r="G2275" t="str">
            <v>2vËn t¶i</v>
          </cell>
        </row>
        <row r="2276">
          <cell r="G2276" t="str">
            <v>33113</v>
          </cell>
        </row>
        <row r="2277">
          <cell r="G2277" t="str">
            <v>2VPXN</v>
          </cell>
        </row>
        <row r="2278">
          <cell r="G2278" t="str">
            <v/>
          </cell>
        </row>
        <row r="2279">
          <cell r="G2279" t="str">
            <v/>
          </cell>
        </row>
        <row r="2280">
          <cell r="G2280" t="str">
            <v/>
          </cell>
        </row>
        <row r="2281">
          <cell r="G2281" t="str">
            <v/>
          </cell>
        </row>
        <row r="2282">
          <cell r="G2282" t="str">
            <v/>
          </cell>
        </row>
        <row r="2283">
          <cell r="G2283" t="str">
            <v/>
          </cell>
        </row>
        <row r="2284">
          <cell r="G2284" t="str">
            <v/>
          </cell>
        </row>
        <row r="2285">
          <cell r="G2285" t="str">
            <v>33113</v>
          </cell>
        </row>
        <row r="2286">
          <cell r="G2286" t="str">
            <v>33113</v>
          </cell>
        </row>
        <row r="2287">
          <cell r="G2287" t="str">
            <v/>
          </cell>
        </row>
        <row r="2288">
          <cell r="G2288" t="str">
            <v>33113</v>
          </cell>
        </row>
        <row r="2289">
          <cell r="G2289" t="str">
            <v>33113</v>
          </cell>
        </row>
        <row r="2290">
          <cell r="G2290" t="str">
            <v>33113</v>
          </cell>
        </row>
        <row r="2291">
          <cell r="G2291" t="str">
            <v>33113</v>
          </cell>
        </row>
        <row r="2292">
          <cell r="G2292" t="str">
            <v>2VPXN</v>
          </cell>
        </row>
        <row r="2293">
          <cell r="G2293" t="str">
            <v>2VPXN</v>
          </cell>
        </row>
        <row r="2294">
          <cell r="G2294" t="str">
            <v>2vËn t¶i</v>
          </cell>
        </row>
        <row r="2295">
          <cell r="G2295" t="str">
            <v>2vËn t¶i</v>
          </cell>
        </row>
        <row r="2296">
          <cell r="G2296" t="str">
            <v>2vËn t¶i</v>
          </cell>
        </row>
        <row r="2297">
          <cell r="G2297" t="str">
            <v>2VPXN</v>
          </cell>
        </row>
        <row r="2298">
          <cell r="G2298" t="str">
            <v>2vËn t¶i</v>
          </cell>
        </row>
        <row r="2299">
          <cell r="G2299" t="str">
            <v>2vËn t¶i</v>
          </cell>
        </row>
        <row r="2300">
          <cell r="G2300" t="str">
            <v>2vËn t¶i</v>
          </cell>
        </row>
        <row r="2301">
          <cell r="G2301" t="str">
            <v>2vËn t¶i</v>
          </cell>
        </row>
        <row r="2302">
          <cell r="G2302" t="str">
            <v>2vËn t¶i</v>
          </cell>
        </row>
        <row r="2303">
          <cell r="G2303" t="str">
            <v>2vËn t¶i</v>
          </cell>
        </row>
        <row r="2304">
          <cell r="G2304" t="str">
            <v>2vËn t¶i</v>
          </cell>
        </row>
        <row r="2305">
          <cell r="G2305" t="str">
            <v>2vËn t¶i</v>
          </cell>
        </row>
        <row r="2306">
          <cell r="G2306" t="str">
            <v>2vËn t¶i</v>
          </cell>
        </row>
        <row r="2307">
          <cell r="G2307" t="str">
            <v>2vËn t¶i</v>
          </cell>
        </row>
        <row r="2308">
          <cell r="G2308" t="str">
            <v>33113</v>
          </cell>
        </row>
        <row r="2309">
          <cell r="G2309" t="str">
            <v>33113</v>
          </cell>
        </row>
        <row r="2310">
          <cell r="G2310" t="str">
            <v>2KhÊu than</v>
          </cell>
        </row>
        <row r="2311">
          <cell r="G2311" t="str">
            <v>2KhÊu than</v>
          </cell>
        </row>
        <row r="2312">
          <cell r="G2312" t="str">
            <v>2vËn t¶i</v>
          </cell>
        </row>
        <row r="2313">
          <cell r="G2313" t="str">
            <v>2vËn t¶i</v>
          </cell>
        </row>
        <row r="2314">
          <cell r="G2314" t="str">
            <v>33113</v>
          </cell>
        </row>
        <row r="2315">
          <cell r="G2315" t="str">
            <v/>
          </cell>
        </row>
        <row r="2316">
          <cell r="G2316" t="str">
            <v/>
          </cell>
        </row>
        <row r="2317">
          <cell r="G2317" t="str">
            <v/>
          </cell>
        </row>
        <row r="2318">
          <cell r="G2318" t="str">
            <v>33113</v>
          </cell>
        </row>
        <row r="2319">
          <cell r="G2319" t="str">
            <v>33113</v>
          </cell>
        </row>
        <row r="2320">
          <cell r="G2320" t="str">
            <v>33113</v>
          </cell>
        </row>
        <row r="2321">
          <cell r="G2321" t="str">
            <v>33113</v>
          </cell>
        </row>
        <row r="2322">
          <cell r="G2322" t="str">
            <v>33113</v>
          </cell>
        </row>
        <row r="2323">
          <cell r="G2323" t="str">
            <v>33113</v>
          </cell>
        </row>
        <row r="2324">
          <cell r="G2324" t="str">
            <v>33113</v>
          </cell>
        </row>
        <row r="2325">
          <cell r="G2325" t="str">
            <v/>
          </cell>
        </row>
        <row r="2326">
          <cell r="G2326" t="str">
            <v>2vËn t¶i</v>
          </cell>
        </row>
        <row r="2327">
          <cell r="G2327" t="str">
            <v>2vËn t¶i</v>
          </cell>
        </row>
        <row r="2328">
          <cell r="G2328" t="str">
            <v>2vËn t¶i</v>
          </cell>
        </row>
        <row r="2329">
          <cell r="G2329" t="str">
            <v/>
          </cell>
        </row>
        <row r="2330">
          <cell r="G2330" t="str">
            <v>2vËn t¶i</v>
          </cell>
        </row>
        <row r="2331">
          <cell r="G2331" t="str">
            <v>2vËn t¶i</v>
          </cell>
        </row>
        <row r="2332">
          <cell r="G2332" t="str">
            <v>33113</v>
          </cell>
        </row>
        <row r="2333">
          <cell r="G2333" t="str">
            <v>2vËn t¶i</v>
          </cell>
        </row>
        <row r="2334">
          <cell r="G2334" t="str">
            <v>2vËn t¶i</v>
          </cell>
        </row>
        <row r="2335">
          <cell r="G2335" t="str">
            <v>2vËn t¶i</v>
          </cell>
        </row>
        <row r="2336">
          <cell r="G2336" t="str">
            <v>2vËn t¶i</v>
          </cell>
        </row>
        <row r="2337">
          <cell r="G2337" t="str">
            <v>2vËn t¶i</v>
          </cell>
        </row>
        <row r="2338">
          <cell r="G2338" t="str">
            <v>2vËn t¶i</v>
          </cell>
        </row>
        <row r="2339">
          <cell r="G2339" t="str">
            <v>2vËn t¶i</v>
          </cell>
        </row>
        <row r="2340">
          <cell r="G2340" t="str">
            <v>2vËn t¶i</v>
          </cell>
        </row>
        <row r="2341">
          <cell r="G2341" t="str">
            <v>33113</v>
          </cell>
        </row>
        <row r="2342">
          <cell r="G2342" t="str">
            <v>33113</v>
          </cell>
        </row>
        <row r="2343">
          <cell r="G2343" t="str">
            <v>33113</v>
          </cell>
        </row>
        <row r="2344">
          <cell r="G2344" t="str">
            <v>33113</v>
          </cell>
        </row>
        <row r="2345">
          <cell r="G2345" t="str">
            <v>33113</v>
          </cell>
        </row>
        <row r="2346">
          <cell r="G2346" t="str">
            <v>33113</v>
          </cell>
        </row>
        <row r="2347">
          <cell r="G2347" t="str">
            <v>33113</v>
          </cell>
        </row>
        <row r="2348">
          <cell r="G2348" t="str">
            <v>2VPXN</v>
          </cell>
        </row>
        <row r="2349">
          <cell r="G2349" t="str">
            <v>2VPXN</v>
          </cell>
        </row>
        <row r="2350">
          <cell r="G2350" t="str">
            <v>2VPXN</v>
          </cell>
        </row>
        <row r="2351">
          <cell r="G2351" t="str">
            <v>2VPXN</v>
          </cell>
        </row>
        <row r="2352">
          <cell r="G2352" t="str">
            <v>2VPXN</v>
          </cell>
        </row>
        <row r="2353">
          <cell r="G2353" t="str">
            <v>2VPXN</v>
          </cell>
        </row>
        <row r="2354">
          <cell r="G2354" t="str">
            <v>33113</v>
          </cell>
        </row>
        <row r="2355">
          <cell r="G2355" t="str">
            <v>2vËn t¶i</v>
          </cell>
        </row>
        <row r="2356">
          <cell r="G2356" t="str">
            <v>2vËn t¶i</v>
          </cell>
        </row>
        <row r="2357">
          <cell r="G2357" t="str">
            <v>2vËn t¶i</v>
          </cell>
        </row>
        <row r="2358">
          <cell r="G2358" t="str">
            <v>33113</v>
          </cell>
        </row>
        <row r="2359">
          <cell r="G2359" t="str">
            <v>33113</v>
          </cell>
        </row>
        <row r="2360">
          <cell r="G2360" t="str">
            <v>33113</v>
          </cell>
        </row>
        <row r="2361">
          <cell r="G2361" t="str">
            <v>33113</v>
          </cell>
        </row>
        <row r="2362">
          <cell r="G2362" t="str">
            <v>2vËn t¶i</v>
          </cell>
        </row>
        <row r="2363">
          <cell r="G2363" t="str">
            <v>2vËn t¶i</v>
          </cell>
        </row>
        <row r="2364">
          <cell r="G2364" t="str">
            <v>2KhÊu than</v>
          </cell>
        </row>
        <row r="2365">
          <cell r="G2365" t="str">
            <v>2KhÊu than</v>
          </cell>
        </row>
        <row r="2366">
          <cell r="G2366" t="str">
            <v>2VPXN</v>
          </cell>
        </row>
        <row r="2367">
          <cell r="G2367" t="str">
            <v>2VPXN</v>
          </cell>
        </row>
        <row r="2368">
          <cell r="G2368" t="str">
            <v>2vËn t¶i</v>
          </cell>
        </row>
        <row r="2369">
          <cell r="G2369" t="str">
            <v>2vËn t¶i</v>
          </cell>
        </row>
        <row r="2370">
          <cell r="G2370" t="str">
            <v>2vËn t¶i</v>
          </cell>
        </row>
        <row r="2371">
          <cell r="G2371" t="str">
            <v>33113</v>
          </cell>
        </row>
        <row r="2372">
          <cell r="G2372" t="str">
            <v>33113</v>
          </cell>
        </row>
        <row r="2373">
          <cell r="G2373" t="str">
            <v>33113</v>
          </cell>
        </row>
        <row r="2374">
          <cell r="G2374" t="str">
            <v>33113</v>
          </cell>
        </row>
        <row r="2375">
          <cell r="G2375" t="str">
            <v>33113</v>
          </cell>
        </row>
        <row r="2376">
          <cell r="G2376" t="str">
            <v>2KhÊu than</v>
          </cell>
        </row>
        <row r="2377">
          <cell r="G2377" t="str">
            <v>2vËn t¶i</v>
          </cell>
        </row>
        <row r="2378">
          <cell r="G2378" t="str">
            <v>2vËn t¶i</v>
          </cell>
        </row>
        <row r="2379">
          <cell r="G2379" t="str">
            <v>2vËn t¶i</v>
          </cell>
        </row>
        <row r="2380">
          <cell r="G2380" t="str">
            <v>2vËn t¶i</v>
          </cell>
        </row>
        <row r="2381">
          <cell r="G2381" t="str">
            <v>2vËn t¶i</v>
          </cell>
        </row>
        <row r="2382">
          <cell r="G2382" t="str">
            <v>2vËn t¶i</v>
          </cell>
        </row>
        <row r="2383">
          <cell r="G2383" t="str">
            <v>2KhÊu than</v>
          </cell>
        </row>
        <row r="2384">
          <cell r="G2384" t="str">
            <v>2KhÊu than</v>
          </cell>
        </row>
        <row r="2385">
          <cell r="G2385" t="str">
            <v>2VPXN</v>
          </cell>
        </row>
        <row r="2386">
          <cell r="G2386" t="str">
            <v>2vËn t¶i</v>
          </cell>
        </row>
        <row r="2387">
          <cell r="G2387" t="str">
            <v>2KhÊu than</v>
          </cell>
        </row>
        <row r="2388">
          <cell r="G2388" t="str">
            <v>2KhÊu than</v>
          </cell>
        </row>
        <row r="2389">
          <cell r="G2389" t="str">
            <v>2KhÊu than</v>
          </cell>
        </row>
        <row r="2390">
          <cell r="G2390" t="str">
            <v>2vËn t¶i</v>
          </cell>
        </row>
        <row r="2391">
          <cell r="G2391" t="str">
            <v>2vËn t¶i</v>
          </cell>
        </row>
        <row r="2392">
          <cell r="G2392" t="str">
            <v>2vËn t¶i</v>
          </cell>
        </row>
        <row r="2393">
          <cell r="G2393" t="str">
            <v>2vËn t¶i</v>
          </cell>
        </row>
        <row r="2394">
          <cell r="G2394" t="str">
            <v>2vËn t¶i</v>
          </cell>
        </row>
        <row r="2395">
          <cell r="G2395" t="str">
            <v>2vËn t¶i</v>
          </cell>
        </row>
        <row r="2396">
          <cell r="G2396" t="str">
            <v>2vËn t¶i</v>
          </cell>
        </row>
        <row r="2397">
          <cell r="G2397" t="str">
            <v>2vËn t¶i</v>
          </cell>
        </row>
        <row r="2398">
          <cell r="G2398" t="str">
            <v>33113</v>
          </cell>
        </row>
        <row r="2399">
          <cell r="G2399" t="str">
            <v>33113</v>
          </cell>
        </row>
        <row r="2400">
          <cell r="G2400" t="str">
            <v>33113</v>
          </cell>
        </row>
        <row r="2401">
          <cell r="G2401" t="str">
            <v>33113</v>
          </cell>
        </row>
        <row r="2402">
          <cell r="G2402" t="str">
            <v>33113</v>
          </cell>
        </row>
        <row r="2403">
          <cell r="G2403" t="str">
            <v>33113</v>
          </cell>
        </row>
        <row r="2404">
          <cell r="G2404" t="str">
            <v>2vËn t¶i</v>
          </cell>
        </row>
        <row r="2405">
          <cell r="G2405" t="str">
            <v>2vËn t¶i</v>
          </cell>
        </row>
        <row r="2406">
          <cell r="G2406" t="str">
            <v>33113</v>
          </cell>
        </row>
        <row r="2407">
          <cell r="G2407" t="str">
            <v>2vËn t¶i</v>
          </cell>
        </row>
        <row r="2408">
          <cell r="G2408" t="str">
            <v>2vËn t¶i</v>
          </cell>
        </row>
        <row r="2409">
          <cell r="G2409" t="str">
            <v>2VPXN</v>
          </cell>
        </row>
        <row r="2410">
          <cell r="G2410" t="str">
            <v>2VPXN</v>
          </cell>
        </row>
        <row r="2411">
          <cell r="G2411" t="str">
            <v>2vËn t¶i</v>
          </cell>
        </row>
        <row r="2412">
          <cell r="G2412" t="str">
            <v>2vËn t¶i</v>
          </cell>
        </row>
        <row r="2413">
          <cell r="G2413" t="str">
            <v>2vËn t¶i</v>
          </cell>
        </row>
        <row r="2414">
          <cell r="G2414" t="str">
            <v>2vËn t¶i</v>
          </cell>
        </row>
        <row r="2415">
          <cell r="G2415" t="str">
            <v>2vËn t¶i</v>
          </cell>
        </row>
        <row r="2416">
          <cell r="G2416" t="str">
            <v>2vËn t¶i</v>
          </cell>
        </row>
        <row r="2417">
          <cell r="G2417" t="str">
            <v>2vËn t¶i</v>
          </cell>
        </row>
        <row r="2418">
          <cell r="G2418" t="str">
            <v>2vËn t¶i</v>
          </cell>
        </row>
        <row r="2419">
          <cell r="G2419" t="str">
            <v>2vËn t¶i</v>
          </cell>
        </row>
        <row r="2420">
          <cell r="G2420" t="str">
            <v>2vËn t¶i</v>
          </cell>
        </row>
        <row r="2421">
          <cell r="G2421" t="str">
            <v>2vËn t¶i</v>
          </cell>
        </row>
        <row r="2422">
          <cell r="G2422" t="str">
            <v>2vËn t¶i</v>
          </cell>
        </row>
        <row r="2423">
          <cell r="G2423" t="str">
            <v>2vËn t¶i</v>
          </cell>
        </row>
        <row r="2424">
          <cell r="G2424" t="str">
            <v>2vËn t¶i</v>
          </cell>
        </row>
        <row r="2425">
          <cell r="G2425" t="str">
            <v>2vËn t¶i</v>
          </cell>
        </row>
        <row r="2426">
          <cell r="G2426" t="str">
            <v>2vËn t¶i</v>
          </cell>
        </row>
        <row r="2427">
          <cell r="G2427" t="str">
            <v>2vËn t¶i</v>
          </cell>
        </row>
        <row r="2428">
          <cell r="G2428" t="str">
            <v>33113</v>
          </cell>
        </row>
        <row r="2429">
          <cell r="G2429" t="str">
            <v>33113</v>
          </cell>
        </row>
        <row r="2430">
          <cell r="G2430" t="str">
            <v>33113</v>
          </cell>
        </row>
        <row r="2431">
          <cell r="G2431" t="str">
            <v>33113</v>
          </cell>
        </row>
        <row r="2432">
          <cell r="G2432" t="str">
            <v>33113</v>
          </cell>
        </row>
        <row r="2433">
          <cell r="G2433" t="str">
            <v>2VPXN</v>
          </cell>
        </row>
        <row r="2434">
          <cell r="G2434" t="str">
            <v>2VPXN</v>
          </cell>
        </row>
        <row r="2435">
          <cell r="G2435" t="str">
            <v>2VPXN</v>
          </cell>
        </row>
        <row r="2436">
          <cell r="G2436" t="str">
            <v>2vËn t¶i</v>
          </cell>
        </row>
        <row r="2437">
          <cell r="G2437" t="str">
            <v>2vËn t¶i</v>
          </cell>
        </row>
        <row r="2438">
          <cell r="G2438" t="str">
            <v>2vËn t¶i</v>
          </cell>
        </row>
        <row r="2439">
          <cell r="G2439" t="str">
            <v>33113</v>
          </cell>
        </row>
        <row r="2440">
          <cell r="G2440" t="str">
            <v>33113</v>
          </cell>
        </row>
        <row r="2441">
          <cell r="G2441" t="str">
            <v>2vËn t¶i</v>
          </cell>
        </row>
        <row r="2442">
          <cell r="G2442" t="str">
            <v>2vËn t¶i</v>
          </cell>
        </row>
        <row r="2443">
          <cell r="G2443" t="str">
            <v>2vËn t¶i</v>
          </cell>
        </row>
        <row r="2444">
          <cell r="G2444" t="str">
            <v>2vËn t¶i</v>
          </cell>
        </row>
        <row r="2445">
          <cell r="G2445" t="str">
            <v>2vËn t¶i</v>
          </cell>
        </row>
        <row r="2446">
          <cell r="G2446" t="str">
            <v>2vËn t¶i</v>
          </cell>
        </row>
        <row r="2447">
          <cell r="G2447" t="str">
            <v>2vËn t¶i</v>
          </cell>
        </row>
        <row r="2448">
          <cell r="G2448" t="str">
            <v>2VPXN</v>
          </cell>
        </row>
        <row r="2449">
          <cell r="G2449" t="str">
            <v>2VPXN</v>
          </cell>
        </row>
        <row r="2450">
          <cell r="G2450" t="str">
            <v>2Lß CBSX</v>
          </cell>
        </row>
        <row r="2451">
          <cell r="G2451" t="str">
            <v>2vËn t¶i</v>
          </cell>
        </row>
        <row r="2452">
          <cell r="G2452" t="str">
            <v>2vËn t¶i</v>
          </cell>
        </row>
        <row r="2453">
          <cell r="G2453" t="str">
            <v>2vËn t¶i</v>
          </cell>
        </row>
        <row r="2454">
          <cell r="G2454" t="str">
            <v>33113</v>
          </cell>
        </row>
        <row r="2455">
          <cell r="G2455" t="str">
            <v>2vËn t¶i</v>
          </cell>
        </row>
        <row r="2456">
          <cell r="G2456" t="str">
            <v>2vËn t¶i</v>
          </cell>
        </row>
        <row r="2457">
          <cell r="G2457" t="str">
            <v>2VPXN</v>
          </cell>
        </row>
        <row r="2458">
          <cell r="G2458" t="str">
            <v>2VPXN</v>
          </cell>
        </row>
        <row r="2459">
          <cell r="G2459" t="str">
            <v>2vËn t¶i</v>
          </cell>
        </row>
        <row r="2460">
          <cell r="G2460" t="str">
            <v>2vËn t¶i</v>
          </cell>
        </row>
        <row r="2461">
          <cell r="G2461" t="str">
            <v>2VPXN</v>
          </cell>
        </row>
        <row r="2462">
          <cell r="G2462" t="str">
            <v>33113</v>
          </cell>
        </row>
        <row r="2463">
          <cell r="G2463" t="str">
            <v>2vËn t¶i</v>
          </cell>
        </row>
        <row r="2464">
          <cell r="G2464" t="str">
            <v>2vËn t¶i</v>
          </cell>
        </row>
        <row r="2465">
          <cell r="G2465" t="str">
            <v>33113</v>
          </cell>
        </row>
        <row r="2466">
          <cell r="G2466" t="str">
            <v>2vËn t¶i</v>
          </cell>
        </row>
        <row r="2467">
          <cell r="G2467" t="str">
            <v>2vËn t¶i</v>
          </cell>
        </row>
        <row r="2468">
          <cell r="G2468" t="str">
            <v>2vËn t¶i</v>
          </cell>
        </row>
        <row r="2469">
          <cell r="G2469" t="str">
            <v>2vËn t¶i</v>
          </cell>
        </row>
        <row r="2470">
          <cell r="G2470" t="str">
            <v>2vËn t¶i</v>
          </cell>
        </row>
        <row r="2471">
          <cell r="G2471" t="str">
            <v>2vËn t¶i</v>
          </cell>
        </row>
        <row r="2472">
          <cell r="G2472" t="str">
            <v>2vËn t¶i</v>
          </cell>
        </row>
        <row r="2473">
          <cell r="G2473" t="str">
            <v>33113</v>
          </cell>
        </row>
        <row r="2474">
          <cell r="G2474" t="str">
            <v>2vËn t¶i</v>
          </cell>
        </row>
        <row r="2475">
          <cell r="G2475" t="str">
            <v>2vËn t¶i</v>
          </cell>
        </row>
        <row r="2476">
          <cell r="G2476" t="str">
            <v>2vËn t¶i</v>
          </cell>
        </row>
        <row r="2477">
          <cell r="G2477" t="str">
            <v>2vËn t¶i</v>
          </cell>
        </row>
        <row r="2478">
          <cell r="G2478" t="str">
            <v>2vËn t¶i</v>
          </cell>
        </row>
        <row r="2479">
          <cell r="G2479" t="str">
            <v>33113</v>
          </cell>
        </row>
        <row r="2480">
          <cell r="G2480" t="str">
            <v>33113</v>
          </cell>
        </row>
        <row r="2481">
          <cell r="G2481" t="str">
            <v>33113</v>
          </cell>
        </row>
        <row r="2482">
          <cell r="G2482" t="str">
            <v>33113</v>
          </cell>
        </row>
        <row r="2483">
          <cell r="G2483" t="str">
            <v>33113</v>
          </cell>
        </row>
        <row r="2484">
          <cell r="G2484" t="str">
            <v>2VPXN</v>
          </cell>
        </row>
        <row r="2485">
          <cell r="G2485" t="str">
            <v>2VPXN</v>
          </cell>
        </row>
        <row r="2486">
          <cell r="G2486" t="str">
            <v>2VPXN</v>
          </cell>
        </row>
        <row r="2487">
          <cell r="G2487" t="str">
            <v>2VPXN</v>
          </cell>
        </row>
        <row r="2488">
          <cell r="G2488" t="str">
            <v>2KhÊu than</v>
          </cell>
        </row>
        <row r="2489">
          <cell r="G2489" t="str">
            <v>2KhÊu than</v>
          </cell>
        </row>
        <row r="2490">
          <cell r="G2490" t="str">
            <v>2VPXN</v>
          </cell>
        </row>
        <row r="2491">
          <cell r="G2491" t="str">
            <v xml:space="preserve">2Khai th¸c Lthiªn </v>
          </cell>
        </row>
        <row r="2492">
          <cell r="G2492" t="str">
            <v>2vËn t¶i</v>
          </cell>
        </row>
        <row r="2493">
          <cell r="G2493" t="str">
            <v>2vËn t¶i</v>
          </cell>
        </row>
        <row r="2494">
          <cell r="G2494" t="str">
            <v>2vËn t¶i</v>
          </cell>
        </row>
        <row r="2495">
          <cell r="G2495" t="str">
            <v>2vËn t¶i</v>
          </cell>
        </row>
        <row r="2496">
          <cell r="G2496" t="str">
            <v>33113</v>
          </cell>
        </row>
        <row r="2497">
          <cell r="G2497" t="str">
            <v>33113</v>
          </cell>
        </row>
        <row r="2498">
          <cell r="G2498" t="str">
            <v>33113</v>
          </cell>
        </row>
        <row r="2499">
          <cell r="G2499" t="str">
            <v>33113</v>
          </cell>
        </row>
        <row r="2500">
          <cell r="G2500" t="str">
            <v>33113</v>
          </cell>
        </row>
        <row r="2501">
          <cell r="G2501" t="str">
            <v>33113</v>
          </cell>
        </row>
        <row r="2502">
          <cell r="G2502" t="str">
            <v>33113</v>
          </cell>
        </row>
        <row r="2503">
          <cell r="G2503" t="str">
            <v>2VPXN</v>
          </cell>
        </row>
        <row r="2504">
          <cell r="G2504" t="str">
            <v>2khÊu than</v>
          </cell>
        </row>
        <row r="2505">
          <cell r="G2505" t="str">
            <v>2khÊu than</v>
          </cell>
        </row>
        <row r="2506">
          <cell r="G2506" t="str">
            <v>2VPXN</v>
          </cell>
        </row>
        <row r="2507">
          <cell r="G2507" t="str">
            <v>2VPXN</v>
          </cell>
        </row>
        <row r="2508">
          <cell r="G2508" t="str">
            <v>2vËn t¶i</v>
          </cell>
        </row>
        <row r="2509">
          <cell r="G2509" t="str">
            <v>2khÊu than</v>
          </cell>
        </row>
        <row r="2510">
          <cell r="G2510" t="str">
            <v>33113</v>
          </cell>
        </row>
        <row r="2511">
          <cell r="G2511" t="str">
            <v>33113</v>
          </cell>
        </row>
        <row r="2512">
          <cell r="G2512" t="str">
            <v>33113</v>
          </cell>
        </row>
        <row r="2513">
          <cell r="G2513" t="str">
            <v>33113</v>
          </cell>
        </row>
        <row r="2514">
          <cell r="G2514" t="str">
            <v>2vËn t¶i</v>
          </cell>
        </row>
        <row r="2515">
          <cell r="G2515" t="str">
            <v>2vËn t¶i</v>
          </cell>
        </row>
        <row r="2516">
          <cell r="G2516" t="str">
            <v>2vËn t¶i</v>
          </cell>
        </row>
        <row r="2517">
          <cell r="G2517" t="str">
            <v>2vËn t¶i</v>
          </cell>
        </row>
        <row r="2518">
          <cell r="G2518" t="str">
            <v>2vËn t¶i</v>
          </cell>
        </row>
        <row r="2519">
          <cell r="G2519" t="str">
            <v>2vËn t¶i</v>
          </cell>
        </row>
        <row r="2520">
          <cell r="G2520" t="str">
            <v>33113</v>
          </cell>
        </row>
        <row r="2521">
          <cell r="G2521" t="str">
            <v>33113</v>
          </cell>
        </row>
        <row r="2522">
          <cell r="G2522" t="str">
            <v>2vËn t¶i</v>
          </cell>
        </row>
        <row r="2523">
          <cell r="G2523" t="str">
            <v>33113</v>
          </cell>
        </row>
        <row r="2524">
          <cell r="G2524" t="str">
            <v>2vËn t¶i</v>
          </cell>
        </row>
        <row r="2525">
          <cell r="G2525" t="str">
            <v>2vËn t¶i</v>
          </cell>
        </row>
        <row r="2526">
          <cell r="G2526" t="str">
            <v>2vËn t¶i</v>
          </cell>
        </row>
        <row r="2527">
          <cell r="G2527" t="str">
            <v>2vËn t¶i</v>
          </cell>
        </row>
        <row r="2528">
          <cell r="G2528" t="str">
            <v>2vËn t¶i</v>
          </cell>
        </row>
        <row r="2529">
          <cell r="G2529" t="str">
            <v>2vËn t¶i</v>
          </cell>
        </row>
        <row r="2530">
          <cell r="G2530" t="str">
            <v>2vËn t¶i</v>
          </cell>
        </row>
        <row r="2531">
          <cell r="G2531" t="str">
            <v>2vËn t¶i</v>
          </cell>
        </row>
        <row r="2532">
          <cell r="G2532" t="str">
            <v>2VPXN</v>
          </cell>
        </row>
        <row r="2533">
          <cell r="G2533" t="str">
            <v>2vËn t¶i</v>
          </cell>
        </row>
        <row r="2534">
          <cell r="G2534" t="str">
            <v>2vËn t¶i</v>
          </cell>
        </row>
        <row r="2535">
          <cell r="G2535" t="str">
            <v>2VPXN</v>
          </cell>
        </row>
        <row r="2536">
          <cell r="G2536" t="str">
            <v>2khÊu than</v>
          </cell>
        </row>
        <row r="2537">
          <cell r="G2537" t="str">
            <v>2khÊu than</v>
          </cell>
        </row>
        <row r="2538">
          <cell r="G2538" t="str">
            <v>2khÊu than</v>
          </cell>
        </row>
        <row r="2539">
          <cell r="G2539" t="str">
            <v>2vËn t¶i</v>
          </cell>
        </row>
        <row r="2540">
          <cell r="G2540" t="str">
            <v>2vËn t¶i</v>
          </cell>
        </row>
        <row r="2541">
          <cell r="G2541" t="str">
            <v>2khÊu than</v>
          </cell>
        </row>
        <row r="2542">
          <cell r="G2542" t="str">
            <v>33113</v>
          </cell>
        </row>
        <row r="2543">
          <cell r="G2543" t="str">
            <v>2vËn t¶i</v>
          </cell>
        </row>
        <row r="2544">
          <cell r="G2544" t="str">
            <v>2vËn t¶i</v>
          </cell>
        </row>
        <row r="2545">
          <cell r="G2545" t="str">
            <v>2vËn t¶i</v>
          </cell>
        </row>
        <row r="2546">
          <cell r="G2546" t="str">
            <v>2VPXN</v>
          </cell>
        </row>
        <row r="2547">
          <cell r="G2547" t="str">
            <v>2vËn t¶i</v>
          </cell>
        </row>
        <row r="2548">
          <cell r="G2548" t="str">
            <v>2vËn t¶i</v>
          </cell>
        </row>
        <row r="2549">
          <cell r="G2549" t="str">
            <v>2VPXN</v>
          </cell>
        </row>
        <row r="2550">
          <cell r="G2550" t="str">
            <v>2VPXN</v>
          </cell>
        </row>
        <row r="2551">
          <cell r="G2551" t="str">
            <v>2VPXN</v>
          </cell>
        </row>
        <row r="2552">
          <cell r="G2552" t="str">
            <v>2vËn t¶i</v>
          </cell>
        </row>
        <row r="2553">
          <cell r="G2553" t="str">
            <v>2vËn t¶i</v>
          </cell>
        </row>
        <row r="2554">
          <cell r="G2554" t="str">
            <v>2khÊu than</v>
          </cell>
        </row>
        <row r="2555">
          <cell r="G2555" t="str">
            <v>33113</v>
          </cell>
        </row>
        <row r="2556">
          <cell r="G2556" t="str">
            <v>33113</v>
          </cell>
        </row>
        <row r="2557">
          <cell r="G2557" t="str">
            <v>33113</v>
          </cell>
        </row>
        <row r="2558">
          <cell r="G2558" t="str">
            <v>33113</v>
          </cell>
        </row>
        <row r="2559">
          <cell r="G2559" t="str">
            <v>33113</v>
          </cell>
        </row>
        <row r="2560">
          <cell r="G2560" t="str">
            <v>33113</v>
          </cell>
        </row>
        <row r="2561">
          <cell r="G2561" t="str">
            <v>33113</v>
          </cell>
        </row>
        <row r="2562">
          <cell r="G2562" t="str">
            <v>2vËn t¶i</v>
          </cell>
        </row>
        <row r="2563">
          <cell r="G2563" t="str">
            <v>2vËn t¶i</v>
          </cell>
        </row>
        <row r="2564">
          <cell r="G2564" t="str">
            <v>2vËn t¶i</v>
          </cell>
        </row>
        <row r="2565">
          <cell r="G2565" t="str">
            <v>2vËn t¶i</v>
          </cell>
        </row>
        <row r="2566">
          <cell r="G2566" t="str">
            <v>2vËn t¶i</v>
          </cell>
        </row>
        <row r="2567">
          <cell r="G2567" t="str">
            <v>2vËn t¶i</v>
          </cell>
        </row>
        <row r="2568">
          <cell r="G2568" t="str">
            <v>2vËn t¶i</v>
          </cell>
        </row>
        <row r="2569">
          <cell r="G2569" t="str">
            <v>2vËn t¶i</v>
          </cell>
        </row>
        <row r="2570">
          <cell r="G2570" t="str">
            <v>33113</v>
          </cell>
        </row>
        <row r="2571">
          <cell r="G2571" t="str">
            <v>33113</v>
          </cell>
        </row>
        <row r="2572">
          <cell r="G2572" t="str">
            <v>33113</v>
          </cell>
        </row>
        <row r="2573">
          <cell r="G2573" t="str">
            <v>33113</v>
          </cell>
        </row>
        <row r="2574">
          <cell r="G2574" t="str">
            <v>2vËn t¶i</v>
          </cell>
        </row>
        <row r="2575">
          <cell r="G2575" t="str">
            <v>2vËn t¶i</v>
          </cell>
        </row>
        <row r="2576">
          <cell r="G2576" t="str">
            <v>33113</v>
          </cell>
        </row>
        <row r="2577">
          <cell r="G2577" t="str">
            <v>2vËn t¶i</v>
          </cell>
        </row>
        <row r="2578">
          <cell r="G2578" t="str">
            <v>2vËn t¶i</v>
          </cell>
        </row>
        <row r="2579">
          <cell r="G2579" t="str">
            <v>2vËn t¶i</v>
          </cell>
        </row>
        <row r="2580">
          <cell r="G2580" t="str">
            <v>2vËn t¶i</v>
          </cell>
        </row>
        <row r="2581">
          <cell r="G2581" t="str">
            <v>2VPXN</v>
          </cell>
        </row>
        <row r="2582">
          <cell r="G2582" t="str">
            <v>2VPXN</v>
          </cell>
        </row>
        <row r="2583">
          <cell r="G2583" t="str">
            <v>33117</v>
          </cell>
        </row>
        <row r="2584">
          <cell r="G2584" t="str">
            <v>33117</v>
          </cell>
        </row>
        <row r="2585">
          <cell r="G2585" t="str">
            <v>2vËn t¶i</v>
          </cell>
        </row>
        <row r="2586">
          <cell r="G2586" t="str">
            <v>2vËn t¶i</v>
          </cell>
        </row>
        <row r="2587">
          <cell r="G2587" t="str">
            <v>2VPXN</v>
          </cell>
        </row>
        <row r="2588">
          <cell r="G2588" t="str">
            <v>2VPXN</v>
          </cell>
        </row>
        <row r="2589">
          <cell r="G2589" t="str">
            <v>2vËn t¶i</v>
          </cell>
        </row>
        <row r="2590">
          <cell r="G2590" t="str">
            <v>2vËn t¶i</v>
          </cell>
        </row>
        <row r="2591">
          <cell r="G2591" t="str">
            <v>2vËn t¶i</v>
          </cell>
        </row>
        <row r="2592">
          <cell r="G2592" t="str">
            <v>2vËn t¶i</v>
          </cell>
        </row>
        <row r="2593">
          <cell r="G2593" t="str">
            <v>2vËn t¶i</v>
          </cell>
        </row>
        <row r="2594">
          <cell r="G2594" t="str">
            <v>2vËn t¶i</v>
          </cell>
        </row>
        <row r="2595">
          <cell r="G2595" t="str">
            <v>2vËn t¶i</v>
          </cell>
        </row>
        <row r="2596">
          <cell r="G2596" t="str">
            <v>2vËn t¶i</v>
          </cell>
        </row>
        <row r="2597">
          <cell r="G2597" t="str">
            <v>2VPXN</v>
          </cell>
        </row>
        <row r="2598">
          <cell r="G2598" t="str">
            <v>2vËn t¶i</v>
          </cell>
        </row>
        <row r="2599">
          <cell r="G2599" t="str">
            <v>2vËn t¶i</v>
          </cell>
        </row>
        <row r="2600">
          <cell r="G2600" t="str">
            <v>33113</v>
          </cell>
        </row>
        <row r="2601">
          <cell r="G2601" t="str">
            <v>2VPXN</v>
          </cell>
        </row>
        <row r="2602">
          <cell r="G2602" t="str">
            <v>2khÊu than</v>
          </cell>
        </row>
        <row r="2603">
          <cell r="G2603" t="str">
            <v>2khÊu than</v>
          </cell>
        </row>
        <row r="2604">
          <cell r="G2604" t="str">
            <v>2khÊu than</v>
          </cell>
        </row>
        <row r="2605">
          <cell r="G2605" t="str">
            <v>33113</v>
          </cell>
        </row>
        <row r="2606">
          <cell r="G2606" t="str">
            <v>33113</v>
          </cell>
        </row>
        <row r="2607">
          <cell r="G2607" t="str">
            <v>33113</v>
          </cell>
        </row>
        <row r="2608">
          <cell r="G2608" t="str">
            <v>33113</v>
          </cell>
        </row>
        <row r="2609">
          <cell r="G2609" t="str">
            <v>2vËn t¶i</v>
          </cell>
        </row>
        <row r="2610">
          <cell r="G2610" t="str">
            <v>2vËn t¶i</v>
          </cell>
        </row>
        <row r="2611">
          <cell r="G2611" t="str">
            <v>2vËn t¶i</v>
          </cell>
        </row>
        <row r="2612">
          <cell r="G2612" t="str">
            <v>2vËn t¶i</v>
          </cell>
        </row>
        <row r="2613">
          <cell r="G2613" t="str">
            <v>2vËn t¶i</v>
          </cell>
        </row>
        <row r="2614">
          <cell r="G2614" t="str">
            <v>2vËn t¶i</v>
          </cell>
        </row>
        <row r="2615">
          <cell r="G2615" t="str">
            <v>2vËn t¶i</v>
          </cell>
        </row>
        <row r="2616">
          <cell r="G2616" t="str">
            <v>2vËn t¶i</v>
          </cell>
        </row>
        <row r="2617">
          <cell r="G2617" t="str">
            <v>2VPXN</v>
          </cell>
        </row>
        <row r="2618">
          <cell r="G2618" t="str">
            <v>2VPXN</v>
          </cell>
        </row>
        <row r="2619">
          <cell r="G2619" t="str">
            <v>2VPXN</v>
          </cell>
        </row>
        <row r="2620">
          <cell r="G2620" t="str">
            <v>2VPXN</v>
          </cell>
        </row>
        <row r="2621">
          <cell r="G2621" t="str">
            <v>2vËn t¶i</v>
          </cell>
        </row>
        <row r="2622">
          <cell r="G2622" t="str">
            <v>2vËn t¶i</v>
          </cell>
        </row>
        <row r="2623">
          <cell r="G2623" t="str">
            <v>2VPXN</v>
          </cell>
        </row>
        <row r="2624">
          <cell r="G2624" t="str">
            <v>2vËn t¶i</v>
          </cell>
        </row>
        <row r="2625">
          <cell r="G2625" t="str">
            <v>2khÊu than</v>
          </cell>
        </row>
        <row r="2626">
          <cell r="G2626" t="str">
            <v>2khÊu than</v>
          </cell>
        </row>
        <row r="2627">
          <cell r="G2627" t="str">
            <v>2vËn t¶i</v>
          </cell>
        </row>
        <row r="2628">
          <cell r="G2628" t="str">
            <v>2vËn t¶i</v>
          </cell>
        </row>
        <row r="2629">
          <cell r="G2629" t="str">
            <v>2vËn t¶i</v>
          </cell>
        </row>
        <row r="2630">
          <cell r="G2630" t="str">
            <v>2vËn t¶i</v>
          </cell>
        </row>
        <row r="2631">
          <cell r="G2631" t="str">
            <v>2vËn t¶i</v>
          </cell>
        </row>
        <row r="2632">
          <cell r="G2632" t="str">
            <v>2vËn t¶i</v>
          </cell>
        </row>
        <row r="2633">
          <cell r="G2633" t="str">
            <v>33113</v>
          </cell>
        </row>
        <row r="2634">
          <cell r="G2634" t="str">
            <v>2vËn t¶i</v>
          </cell>
        </row>
        <row r="2635">
          <cell r="G2635" t="str">
            <v>2vËn t¶i</v>
          </cell>
        </row>
        <row r="2636">
          <cell r="G2636" t="str">
            <v>2VPXN</v>
          </cell>
        </row>
        <row r="2637">
          <cell r="G2637" t="str">
            <v>2vËn t¶i</v>
          </cell>
        </row>
        <row r="2638">
          <cell r="G2638" t="str">
            <v>2vËn t¶i</v>
          </cell>
        </row>
        <row r="2639">
          <cell r="G2639" t="str">
            <v>2vËn t¶i</v>
          </cell>
        </row>
        <row r="2640">
          <cell r="G2640" t="str">
            <v>33113</v>
          </cell>
        </row>
        <row r="2641">
          <cell r="G2641" t="str">
            <v>33113</v>
          </cell>
        </row>
        <row r="2642">
          <cell r="G2642" t="str">
            <v>33113</v>
          </cell>
        </row>
        <row r="2643">
          <cell r="G2643" t="str">
            <v>33113</v>
          </cell>
        </row>
        <row r="2644">
          <cell r="G2644" t="str">
            <v>2vËn t¶i</v>
          </cell>
        </row>
        <row r="2645">
          <cell r="G2645" t="str">
            <v>2vËn t¶i</v>
          </cell>
        </row>
        <row r="2646">
          <cell r="G2646" t="str">
            <v>2vËn t¶i</v>
          </cell>
        </row>
        <row r="2647">
          <cell r="G2647" t="str">
            <v>2VPXN</v>
          </cell>
        </row>
        <row r="2648">
          <cell r="G2648" t="str">
            <v>2khÊu than</v>
          </cell>
        </row>
        <row r="2649">
          <cell r="G2649" t="str">
            <v>2khÊu than</v>
          </cell>
        </row>
        <row r="2650">
          <cell r="G2650" t="str">
            <v>2khÊu than</v>
          </cell>
        </row>
        <row r="2651">
          <cell r="G2651" t="str">
            <v>33113</v>
          </cell>
        </row>
        <row r="2652">
          <cell r="G2652" t="str">
            <v>2VPXN</v>
          </cell>
        </row>
        <row r="2653">
          <cell r="G2653" t="str">
            <v>2vËn t¶i</v>
          </cell>
        </row>
        <row r="2654">
          <cell r="G2654" t="str">
            <v>2vËn t¶i</v>
          </cell>
        </row>
        <row r="2655">
          <cell r="G2655" t="str">
            <v>2vËn t¶i</v>
          </cell>
        </row>
        <row r="2656">
          <cell r="G2656" t="str">
            <v>2vËn t¶i</v>
          </cell>
        </row>
        <row r="2657">
          <cell r="G2657" t="str">
            <v>2VPXN</v>
          </cell>
        </row>
        <row r="2658">
          <cell r="G2658" t="str">
            <v>2VPXN</v>
          </cell>
        </row>
        <row r="2659">
          <cell r="G2659" t="str">
            <v>2khÊu than</v>
          </cell>
        </row>
        <row r="2660">
          <cell r="G2660" t="str">
            <v>2khÊu than</v>
          </cell>
        </row>
        <row r="2661">
          <cell r="G2661" t="str">
            <v>2vËn t¶i</v>
          </cell>
        </row>
        <row r="2662">
          <cell r="G2662" t="str">
            <v>2vËn t¶i</v>
          </cell>
        </row>
        <row r="2663">
          <cell r="G2663" t="str">
            <v>2vËn t¶i</v>
          </cell>
        </row>
        <row r="2664">
          <cell r="G2664" t="str">
            <v>2VPXN</v>
          </cell>
        </row>
        <row r="2665">
          <cell r="G2665" t="str">
            <v>2VPXN</v>
          </cell>
        </row>
        <row r="2666">
          <cell r="G2666" t="str">
            <v>2vËn t¶i</v>
          </cell>
        </row>
        <row r="2667">
          <cell r="G2667" t="str">
            <v>2vËn t¶i</v>
          </cell>
        </row>
        <row r="2668">
          <cell r="G2668" t="str">
            <v>2vËn t¶i</v>
          </cell>
        </row>
        <row r="2669">
          <cell r="G2669" t="str">
            <v>2vËn t¶i</v>
          </cell>
        </row>
        <row r="2670">
          <cell r="G2670" t="str">
            <v>2vËn t¶i</v>
          </cell>
        </row>
        <row r="2671">
          <cell r="G2671" t="str">
            <v>33113</v>
          </cell>
        </row>
        <row r="2672">
          <cell r="G2672" t="str">
            <v>2vËn t¶i</v>
          </cell>
        </row>
        <row r="2673">
          <cell r="G2673" t="str">
            <v>2vËn t¶i</v>
          </cell>
        </row>
        <row r="2674">
          <cell r="G2674" t="str">
            <v>33113</v>
          </cell>
        </row>
        <row r="2675">
          <cell r="G2675" t="str">
            <v>2vËn t¶i</v>
          </cell>
        </row>
        <row r="2676">
          <cell r="G2676" t="str">
            <v>2vËn t¶i</v>
          </cell>
        </row>
        <row r="2677">
          <cell r="G2677" t="str">
            <v>2vËn t¶i</v>
          </cell>
        </row>
        <row r="2678">
          <cell r="G2678" t="str">
            <v>2vËn t¶i</v>
          </cell>
        </row>
        <row r="2679">
          <cell r="G2679" t="str">
            <v>33113</v>
          </cell>
        </row>
        <row r="2680">
          <cell r="G2680" t="str">
            <v>33113</v>
          </cell>
        </row>
        <row r="2681">
          <cell r="G2681" t="str">
            <v>33113</v>
          </cell>
        </row>
        <row r="2682">
          <cell r="G2682" t="str">
            <v>33113</v>
          </cell>
        </row>
        <row r="2683">
          <cell r="G2683" t="str">
            <v>2vËn t¶i</v>
          </cell>
        </row>
        <row r="2684">
          <cell r="G2684" t="str">
            <v>2vËn t¶i</v>
          </cell>
        </row>
        <row r="2685">
          <cell r="G2685" t="str">
            <v>33113</v>
          </cell>
        </row>
        <row r="2686">
          <cell r="G2686" t="str">
            <v>33113</v>
          </cell>
        </row>
        <row r="2687">
          <cell r="G2687" t="str">
            <v>2VPXN</v>
          </cell>
        </row>
        <row r="2688">
          <cell r="G2688" t="str">
            <v>2VPXN</v>
          </cell>
        </row>
        <row r="2689">
          <cell r="G2689" t="str">
            <v>2VPXN</v>
          </cell>
        </row>
        <row r="2690">
          <cell r="G2690" t="str">
            <v>2khÊu than</v>
          </cell>
        </row>
        <row r="2691">
          <cell r="G2691" t="str">
            <v>2khÊu than</v>
          </cell>
        </row>
        <row r="2692">
          <cell r="G2692" t="str">
            <v>2VPXN</v>
          </cell>
        </row>
        <row r="2693">
          <cell r="G2693" t="str">
            <v>33113</v>
          </cell>
        </row>
        <row r="2694">
          <cell r="G2694" t="str">
            <v>33113</v>
          </cell>
        </row>
        <row r="2695">
          <cell r="G2695" t="str">
            <v>2VPXN</v>
          </cell>
        </row>
        <row r="2696">
          <cell r="G2696" t="str">
            <v>2VPXN</v>
          </cell>
        </row>
        <row r="2697">
          <cell r="G2697" t="str">
            <v>2vËn t¶i</v>
          </cell>
        </row>
        <row r="2698">
          <cell r="G2698" t="str">
            <v>2vËn t¶i</v>
          </cell>
        </row>
        <row r="2699">
          <cell r="G2699" t="str">
            <v>33113</v>
          </cell>
        </row>
        <row r="2700">
          <cell r="G2700" t="str">
            <v>2vËn t¶i</v>
          </cell>
        </row>
        <row r="2701">
          <cell r="G2701" t="str">
            <v>2vËn t¶i</v>
          </cell>
        </row>
        <row r="2702">
          <cell r="G2702" t="str">
            <v>2vËn t¶i</v>
          </cell>
        </row>
        <row r="2703">
          <cell r="G2703" t="str">
            <v>2vËn t¶i</v>
          </cell>
        </row>
        <row r="2704">
          <cell r="G2704" t="str">
            <v>2VPXN</v>
          </cell>
        </row>
        <row r="2705">
          <cell r="G2705" t="str">
            <v>2VPXN</v>
          </cell>
        </row>
        <row r="2706">
          <cell r="G2706" t="str">
            <v>2VPXN</v>
          </cell>
        </row>
        <row r="2707">
          <cell r="G2707" t="str">
            <v>2VPXN</v>
          </cell>
        </row>
        <row r="2708">
          <cell r="G2708" t="str">
            <v>2VPXN</v>
          </cell>
        </row>
        <row r="2709">
          <cell r="G2709" t="str">
            <v>2vËn t¶i</v>
          </cell>
        </row>
        <row r="2710">
          <cell r="G2710" t="str">
            <v>33113</v>
          </cell>
        </row>
        <row r="2711">
          <cell r="G2711" t="str">
            <v>2VPXN</v>
          </cell>
        </row>
        <row r="2712">
          <cell r="G2712" t="str">
            <v>2khÊu than</v>
          </cell>
        </row>
        <row r="2713">
          <cell r="G2713" t="str">
            <v>2khÊu than</v>
          </cell>
        </row>
        <row r="2714">
          <cell r="G2714" t="str">
            <v>33113</v>
          </cell>
        </row>
        <row r="2715">
          <cell r="G2715" t="str">
            <v>33113</v>
          </cell>
        </row>
        <row r="2717">
          <cell r="G2717" t="str">
            <v>33113</v>
          </cell>
        </row>
        <row r="2718">
          <cell r="G2718" t="str">
            <v>33113</v>
          </cell>
        </row>
        <row r="2719">
          <cell r="G2719" t="str">
            <v>2VPXN</v>
          </cell>
        </row>
        <row r="2721">
          <cell r="G2721" t="str">
            <v>2vËn t¶i</v>
          </cell>
        </row>
        <row r="2722">
          <cell r="G2722" t="str">
            <v>2vËn t¶i</v>
          </cell>
        </row>
        <row r="2723">
          <cell r="G2723" t="str">
            <v>2vËn t¶i</v>
          </cell>
        </row>
        <row r="2724">
          <cell r="G2724" t="str">
            <v>2vËn t¶i</v>
          </cell>
        </row>
        <row r="2726">
          <cell r="G2726" t="str">
            <v>2vËn t¶i</v>
          </cell>
        </row>
        <row r="2727">
          <cell r="G2727" t="str">
            <v>2vËn t¶i</v>
          </cell>
        </row>
        <row r="2728">
          <cell r="G2728" t="str">
            <v>2vËn t¶i</v>
          </cell>
        </row>
        <row r="2729">
          <cell r="G2729" t="str">
            <v>2VPXN</v>
          </cell>
        </row>
        <row r="2730">
          <cell r="G2730" t="str">
            <v>2VPXN</v>
          </cell>
        </row>
        <row r="2731">
          <cell r="G2731" t="str">
            <v>2KhÊu than</v>
          </cell>
        </row>
        <row r="2732">
          <cell r="G2732" t="str">
            <v>2KhÊu than</v>
          </cell>
        </row>
        <row r="2733">
          <cell r="G2733" t="str">
            <v>2VËn t¶i</v>
          </cell>
        </row>
        <row r="2734">
          <cell r="G2734" t="str">
            <v>2VËn t¶i</v>
          </cell>
        </row>
        <row r="2735">
          <cell r="G2735" t="str">
            <v>2VËn t¶i</v>
          </cell>
        </row>
        <row r="2736">
          <cell r="G2736" t="str">
            <v>2VËn t¶i</v>
          </cell>
        </row>
        <row r="2737">
          <cell r="G2737" t="str">
            <v>33113</v>
          </cell>
        </row>
        <row r="2738">
          <cell r="G2738" t="str">
            <v>2VËn t¶i</v>
          </cell>
        </row>
        <row r="2739">
          <cell r="G2739" t="str">
            <v>2VËn t¶i</v>
          </cell>
        </row>
        <row r="2740">
          <cell r="G2740" t="str">
            <v>2KhÊu than</v>
          </cell>
        </row>
        <row r="2741">
          <cell r="G2741" t="str">
            <v>2KhÊu than</v>
          </cell>
        </row>
        <row r="2742">
          <cell r="G2742" t="str">
            <v>2KhÊu than</v>
          </cell>
        </row>
        <row r="2743">
          <cell r="G2743" t="str">
            <v>2VPXN</v>
          </cell>
        </row>
        <row r="2744">
          <cell r="G2744" t="str">
            <v>2VPXN</v>
          </cell>
        </row>
        <row r="2745">
          <cell r="G2745" t="str">
            <v>2VËn t¶i</v>
          </cell>
        </row>
        <row r="2746">
          <cell r="G2746" t="str">
            <v>33117</v>
          </cell>
        </row>
        <row r="2747">
          <cell r="G2747" t="str">
            <v>2VPXN</v>
          </cell>
        </row>
        <row r="2748">
          <cell r="G2748" t="str">
            <v>2VPXN</v>
          </cell>
        </row>
        <row r="2749">
          <cell r="G2749" t="str">
            <v>2VPXN</v>
          </cell>
        </row>
        <row r="2750">
          <cell r="G2750" t="str">
            <v>2VËn t¶i</v>
          </cell>
        </row>
        <row r="2751">
          <cell r="G2751" t="str">
            <v>2VËn t¶i</v>
          </cell>
        </row>
        <row r="2752">
          <cell r="G2752" t="str">
            <v>2VËn t¶i</v>
          </cell>
        </row>
        <row r="2753">
          <cell r="G2753" t="str">
            <v>2VËn t¶i</v>
          </cell>
        </row>
        <row r="2754">
          <cell r="G2754" t="str">
            <v>2VËn t¶i</v>
          </cell>
        </row>
        <row r="2755">
          <cell r="G2755" t="str">
            <v>2VPXN</v>
          </cell>
        </row>
        <row r="2756">
          <cell r="G2756" t="str">
            <v>2VËn t¶i</v>
          </cell>
        </row>
        <row r="2757">
          <cell r="G2757" t="str">
            <v>2VËn t¶i</v>
          </cell>
        </row>
        <row r="2758">
          <cell r="G2758" t="str">
            <v>33113</v>
          </cell>
        </row>
        <row r="2759">
          <cell r="G2759" t="str">
            <v>2VËn t¶i</v>
          </cell>
        </row>
        <row r="2760">
          <cell r="G2760" t="str">
            <v>2VPXN</v>
          </cell>
        </row>
        <row r="2763">
          <cell r="G2763" t="str">
            <v>33113</v>
          </cell>
        </row>
        <row r="2764">
          <cell r="G2764" t="str">
            <v>2vËn t¶i</v>
          </cell>
        </row>
        <row r="2765">
          <cell r="G2765" t="str">
            <v>2vËn t¶i</v>
          </cell>
        </row>
        <row r="2766">
          <cell r="G2766" t="str">
            <v>2vËn t¶i</v>
          </cell>
        </row>
        <row r="2767">
          <cell r="G2767" t="str">
            <v>2vËn t¶i</v>
          </cell>
        </row>
        <row r="2768">
          <cell r="G2768" t="str">
            <v>2vËn t¶i</v>
          </cell>
        </row>
        <row r="2769">
          <cell r="G2769" t="str">
            <v>2vËn t¶i</v>
          </cell>
        </row>
        <row r="2770">
          <cell r="G2770" t="str">
            <v>2KhÊu than</v>
          </cell>
        </row>
        <row r="2771">
          <cell r="G2771" t="str">
            <v>2VPXN</v>
          </cell>
        </row>
        <row r="2772">
          <cell r="G2772" t="str">
            <v>2VPXN</v>
          </cell>
        </row>
        <row r="2773">
          <cell r="G2773" t="str">
            <v>2VPXN</v>
          </cell>
        </row>
        <row r="2774">
          <cell r="G2774" t="str">
            <v>2VPXN</v>
          </cell>
        </row>
        <row r="2775">
          <cell r="G2775" t="str">
            <v>33117</v>
          </cell>
        </row>
        <row r="2776">
          <cell r="G2776" t="str">
            <v>2VPXN</v>
          </cell>
        </row>
        <row r="2777">
          <cell r="G2777" t="str">
            <v>2VPXN</v>
          </cell>
        </row>
        <row r="2778">
          <cell r="G2778" t="str">
            <v>2VPXN</v>
          </cell>
        </row>
        <row r="2779">
          <cell r="G2779" t="str">
            <v>2VPXN</v>
          </cell>
        </row>
        <row r="2780">
          <cell r="G2780" t="str">
            <v>33117</v>
          </cell>
        </row>
        <row r="2782">
          <cell r="G2782" t="str">
            <v>1Lß CBSX</v>
          </cell>
        </row>
        <row r="2783">
          <cell r="G2783" t="str">
            <v>1Lß CBSX</v>
          </cell>
        </row>
        <row r="2784">
          <cell r="G2784" t="str">
            <v>1Lß CBSX</v>
          </cell>
        </row>
        <row r="2785">
          <cell r="G2785" t="str">
            <v xml:space="preserve">1Khai th¸c Lthiªn </v>
          </cell>
        </row>
        <row r="2786">
          <cell r="G2786" t="str">
            <v>1khÊu than</v>
          </cell>
        </row>
        <row r="2787">
          <cell r="G2787" t="str">
            <v>1khÊu than</v>
          </cell>
        </row>
        <row r="2788">
          <cell r="G2788" t="str">
            <v>1tÊm chÌn</v>
          </cell>
        </row>
        <row r="2789">
          <cell r="G2789" t="str">
            <v xml:space="preserve">1Khai th¸c Lthiªn </v>
          </cell>
        </row>
        <row r="2790">
          <cell r="G2790" t="str">
            <v>1khÊu than</v>
          </cell>
        </row>
        <row r="2791">
          <cell r="G2791" t="str">
            <v>1khÊu than</v>
          </cell>
        </row>
        <row r="2792">
          <cell r="G2792" t="str">
            <v>1khÊu than</v>
          </cell>
        </row>
        <row r="2793">
          <cell r="G2793" t="str">
            <v>1tÊm chÌn</v>
          </cell>
        </row>
        <row r="2794">
          <cell r="G2794" t="str">
            <v xml:space="preserve">1Khai th¸c Lthiªn </v>
          </cell>
        </row>
        <row r="2795">
          <cell r="G2795" t="str">
            <v>1khÊu than</v>
          </cell>
        </row>
        <row r="2796">
          <cell r="G2796" t="str">
            <v>1Lß CBSX</v>
          </cell>
        </row>
        <row r="2797">
          <cell r="G2797" t="str">
            <v>1tÊm chÌn</v>
          </cell>
        </row>
        <row r="2798">
          <cell r="G2798" t="str">
            <v>1khÊu than</v>
          </cell>
        </row>
        <row r="2799">
          <cell r="G2799" t="str">
            <v>1khÊu than</v>
          </cell>
        </row>
        <row r="2800">
          <cell r="G2800" t="str">
            <v>1tÊm chÌn</v>
          </cell>
        </row>
        <row r="2801">
          <cell r="G2801" t="str">
            <v>1khÊu than</v>
          </cell>
        </row>
        <row r="2802">
          <cell r="G2802" t="str">
            <v>1khÊu than</v>
          </cell>
        </row>
        <row r="2803">
          <cell r="G2803" t="str">
            <v>1tÊm chÌn</v>
          </cell>
        </row>
        <row r="2804">
          <cell r="G2804" t="str">
            <v>1khÊu than</v>
          </cell>
        </row>
        <row r="2805">
          <cell r="G2805" t="str">
            <v>1tÊm chÌn</v>
          </cell>
        </row>
        <row r="2806">
          <cell r="G2806" t="str">
            <v>1khÊu than</v>
          </cell>
        </row>
        <row r="2807">
          <cell r="G2807" t="str">
            <v>1khÊu than</v>
          </cell>
        </row>
        <row r="2808">
          <cell r="G2808" t="str">
            <v>1tÊm chÌn</v>
          </cell>
        </row>
        <row r="2809">
          <cell r="G2809" t="str">
            <v>1Lß CBSX</v>
          </cell>
        </row>
        <row r="2810">
          <cell r="G2810" t="str">
            <v>1khÊu than</v>
          </cell>
        </row>
        <row r="2811">
          <cell r="G2811" t="str">
            <v>1khÊu than</v>
          </cell>
        </row>
        <row r="2812">
          <cell r="G2812" t="str">
            <v>1khÊu than</v>
          </cell>
        </row>
        <row r="2813">
          <cell r="G2813" t="str">
            <v>1khÊu than</v>
          </cell>
        </row>
        <row r="2814">
          <cell r="G2814" t="str">
            <v>1tÊm chÌn</v>
          </cell>
        </row>
        <row r="2815">
          <cell r="G2815" t="str">
            <v>1khÊu than</v>
          </cell>
        </row>
        <row r="2816">
          <cell r="G2816" t="str">
            <v>1khÊu than</v>
          </cell>
        </row>
        <row r="2817">
          <cell r="G2817" t="str">
            <v>1khÊu than</v>
          </cell>
        </row>
        <row r="2818">
          <cell r="G2818" t="str">
            <v>1tÊm chÌn</v>
          </cell>
        </row>
        <row r="2819">
          <cell r="G2819" t="str">
            <v>1khÊu than</v>
          </cell>
        </row>
        <row r="2820">
          <cell r="G2820" t="str">
            <v>1khÊu than</v>
          </cell>
        </row>
        <row r="2821">
          <cell r="G2821" t="str">
            <v>1khÊu than</v>
          </cell>
        </row>
        <row r="2822">
          <cell r="G2822" t="str">
            <v>1khÊu than</v>
          </cell>
        </row>
        <row r="2823">
          <cell r="G2823" t="str">
            <v>1tÊm chÌn</v>
          </cell>
        </row>
        <row r="2824">
          <cell r="G2824" t="str">
            <v/>
          </cell>
        </row>
        <row r="2825">
          <cell r="G2825" t="str">
            <v>1khÊu than</v>
          </cell>
        </row>
        <row r="2826">
          <cell r="G2826" t="str">
            <v>1khÊu than</v>
          </cell>
        </row>
        <row r="2827">
          <cell r="G2827" t="str">
            <v>1VPXN</v>
          </cell>
        </row>
        <row r="2828">
          <cell r="G2828" t="str">
            <v>1VPXN</v>
          </cell>
        </row>
        <row r="2829">
          <cell r="G2829" t="str">
            <v>1VPXN</v>
          </cell>
        </row>
        <row r="2830">
          <cell r="G2830" t="str">
            <v>1VPXN</v>
          </cell>
        </row>
        <row r="2831">
          <cell r="G2831" t="str">
            <v xml:space="preserve">1Khai th¸c Lthiªn </v>
          </cell>
        </row>
        <row r="2832">
          <cell r="G2832" t="str">
            <v xml:space="preserve">1Khai th¸c Lthiªn </v>
          </cell>
        </row>
        <row r="2833">
          <cell r="G2833" t="str">
            <v xml:space="preserve">1Khai th¸c Lthiªn </v>
          </cell>
        </row>
        <row r="2834">
          <cell r="G2834" t="str">
            <v>1vËn t¶i</v>
          </cell>
        </row>
        <row r="2835">
          <cell r="G2835" t="str">
            <v>1vËn t¶i</v>
          </cell>
        </row>
        <row r="2836">
          <cell r="G2836" t="str">
            <v/>
          </cell>
        </row>
        <row r="2837">
          <cell r="G2837" t="str">
            <v/>
          </cell>
        </row>
        <row r="2838">
          <cell r="G2838" t="str">
            <v>1vËn t¶i</v>
          </cell>
        </row>
        <row r="2839">
          <cell r="G2839" t="str">
            <v xml:space="preserve">1Khai th¸c Lthiªn </v>
          </cell>
        </row>
        <row r="2840">
          <cell r="G2840" t="str">
            <v xml:space="preserve">1Khai th¸c Lthiªn </v>
          </cell>
        </row>
        <row r="2841">
          <cell r="G2841" t="str">
            <v xml:space="preserve">1Khai th¸c Lthiªn </v>
          </cell>
        </row>
        <row r="2842">
          <cell r="G2842" t="str">
            <v xml:space="preserve">1Khai th¸c Lthiªn </v>
          </cell>
        </row>
        <row r="2843">
          <cell r="G2843" t="str">
            <v>1VPXN</v>
          </cell>
        </row>
        <row r="2844">
          <cell r="G2844" t="str">
            <v>1vËn t¶i</v>
          </cell>
        </row>
        <row r="2845">
          <cell r="G2845" t="str">
            <v xml:space="preserve">1Khai th¸c Lthiªn </v>
          </cell>
        </row>
        <row r="2846">
          <cell r="G2846" t="str">
            <v>1vËn t¶i</v>
          </cell>
        </row>
        <row r="2847">
          <cell r="G2847" t="str">
            <v>1vËn t¶i</v>
          </cell>
        </row>
        <row r="2848">
          <cell r="G2848" t="str">
            <v xml:space="preserve">1Khai th¸c Lthiªn </v>
          </cell>
        </row>
        <row r="2849">
          <cell r="G2849" t="str">
            <v xml:space="preserve">1Khai th¸c Lthiªn </v>
          </cell>
        </row>
        <row r="2850">
          <cell r="G2850" t="str">
            <v>1VPXN</v>
          </cell>
        </row>
        <row r="2851">
          <cell r="G2851" t="str">
            <v xml:space="preserve">1Khai th¸c Lthiªn </v>
          </cell>
        </row>
        <row r="2852">
          <cell r="G2852" t="str">
            <v>1vËn t¶i</v>
          </cell>
        </row>
        <row r="2853">
          <cell r="G2853" t="str">
            <v>1vËn t¶i</v>
          </cell>
        </row>
        <row r="2854">
          <cell r="G2854" t="str">
            <v>1vËn t¶i</v>
          </cell>
        </row>
        <row r="2855">
          <cell r="G2855" t="str">
            <v/>
          </cell>
        </row>
        <row r="2856">
          <cell r="G2856" t="str">
            <v/>
          </cell>
        </row>
        <row r="2857">
          <cell r="G2857" t="str">
            <v/>
          </cell>
        </row>
        <row r="2858">
          <cell r="G2858" t="str">
            <v/>
          </cell>
        </row>
        <row r="2859">
          <cell r="G2859" t="str">
            <v xml:space="preserve">1Khai th¸c Lthiªn </v>
          </cell>
        </row>
        <row r="2860">
          <cell r="G2860" t="str">
            <v>1vËn t¶i</v>
          </cell>
        </row>
        <row r="2861">
          <cell r="G2861" t="str">
            <v>1vËn t¶i</v>
          </cell>
        </row>
        <row r="2862">
          <cell r="G2862" t="str">
            <v>1vËn t¶i</v>
          </cell>
        </row>
        <row r="2863">
          <cell r="G2863" t="str">
            <v xml:space="preserve">1Khai th¸c Lthiªn </v>
          </cell>
        </row>
        <row r="2864">
          <cell r="G2864" t="str">
            <v xml:space="preserve">1Khai th¸c Lthiªn </v>
          </cell>
        </row>
        <row r="2865">
          <cell r="G2865" t="str">
            <v xml:space="preserve">1Khai th¸c Lthiªn </v>
          </cell>
        </row>
        <row r="2866">
          <cell r="G2866" t="str">
            <v>1vËn t¶i</v>
          </cell>
        </row>
        <row r="2867">
          <cell r="G2867" t="str">
            <v xml:space="preserve">1Khai th¸c Lthiªn </v>
          </cell>
        </row>
        <row r="2868">
          <cell r="G2868" t="str">
            <v>1VPXN</v>
          </cell>
        </row>
        <row r="2869">
          <cell r="G2869" t="str">
            <v>1vËn t¶i</v>
          </cell>
        </row>
        <row r="2870">
          <cell r="G2870" t="str">
            <v xml:space="preserve">1Khai th¸c Lthiªn </v>
          </cell>
        </row>
        <row r="2871">
          <cell r="G2871" t="str">
            <v/>
          </cell>
        </row>
        <row r="2872">
          <cell r="G2872" t="str">
            <v/>
          </cell>
        </row>
        <row r="2873">
          <cell r="G2873" t="str">
            <v/>
          </cell>
        </row>
        <row r="2874">
          <cell r="G2874" t="str">
            <v/>
          </cell>
        </row>
        <row r="2875">
          <cell r="G2875" t="str">
            <v/>
          </cell>
        </row>
        <row r="2876">
          <cell r="G2876" t="str">
            <v/>
          </cell>
        </row>
        <row r="2877">
          <cell r="G2877" t="str">
            <v/>
          </cell>
        </row>
        <row r="2878">
          <cell r="G2878" t="str">
            <v/>
          </cell>
        </row>
        <row r="2879">
          <cell r="G2879" t="str">
            <v/>
          </cell>
        </row>
        <row r="2880">
          <cell r="G2880" t="str">
            <v/>
          </cell>
        </row>
        <row r="2881">
          <cell r="G2881" t="str">
            <v>1VPXN</v>
          </cell>
        </row>
        <row r="2882">
          <cell r="G2882" t="str">
            <v/>
          </cell>
        </row>
        <row r="2883">
          <cell r="G2883" t="str">
            <v/>
          </cell>
        </row>
        <row r="2884">
          <cell r="G2884" t="str">
            <v/>
          </cell>
        </row>
        <row r="2885">
          <cell r="G2885" t="str">
            <v/>
          </cell>
        </row>
        <row r="2886">
          <cell r="G2886" t="str">
            <v/>
          </cell>
        </row>
        <row r="2887">
          <cell r="G2887" t="str">
            <v/>
          </cell>
        </row>
        <row r="2888">
          <cell r="G2888" t="str">
            <v/>
          </cell>
        </row>
        <row r="2889">
          <cell r="G2889" t="str">
            <v/>
          </cell>
        </row>
        <row r="2890">
          <cell r="G2890" t="str">
            <v/>
          </cell>
        </row>
        <row r="2891">
          <cell r="G2891" t="str">
            <v/>
          </cell>
        </row>
        <row r="2892">
          <cell r="G2892" t="str">
            <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n bu"/>
      <sheetName val="CPthietke"/>
      <sheetName val="chitieu"/>
      <sheetName val="NC"/>
      <sheetName val="may"/>
      <sheetName val="pc"/>
      <sheetName val="th"/>
      <sheetName val="THKP"/>
      <sheetName val="DTCT(1) "/>
      <sheetName val="buvl"/>
      <sheetName val="dbu"/>
      <sheetName val="vua (n)"/>
      <sheetName val="vua(c)"/>
      <sheetName val="vl"/>
      <sheetName val="ss"/>
      <sheetName val="ATGT"/>
      <sheetName val="ranh+he"/>
      <sheetName val="cong"/>
      <sheetName val="mat"/>
      <sheetName val="DGnen "/>
      <sheetName val="00000000"/>
      <sheetName val="vua_c_"/>
      <sheetName val=""/>
      <sheetName val="CHITIET"/>
      <sheetName val="CTbe tong"/>
      <sheetName val="CTDZ 0.4+cto"/>
      <sheetName val="ptdg"/>
      <sheetName val="gia dat"/>
      <sheetName val="dieuphoi"/>
      <sheetName val="thcpxd"/>
      <sheetName val="cpxd"/>
      <sheetName val="DTCT"/>
      <sheetName val="THLDthietbi"/>
      <sheetName val="LDthietbi"/>
      <sheetName val="thiet bi"/>
      <sheetName val="ctcong"/>
      <sheetName val="nen"/>
      <sheetName val="vua"/>
      <sheetName val="NC_II"/>
      <sheetName val="KLong"/>
      <sheetName val="gpmb"/>
      <sheetName val="san nen"/>
      <sheetName val="ncmayTC"/>
      <sheetName val="phucap"/>
    </sheetNames>
    <sheetDataSet>
      <sheetData sheetId="0"/>
      <sheetData sheetId="1"/>
      <sheetData sheetId="2"/>
      <sheetData sheetId="3" refreshError="1">
        <row r="8">
          <cell r="E8">
            <v>12413</v>
          </cell>
        </row>
      </sheetData>
      <sheetData sheetId="4"/>
      <sheetData sheetId="5"/>
      <sheetData sheetId="6"/>
      <sheetData sheetId="7"/>
      <sheetData sheetId="8"/>
      <sheetData sheetId="9"/>
      <sheetData sheetId="10"/>
      <sheetData sheetId="11"/>
      <sheetData sheetId="12" refreshError="1">
        <row r="29">
          <cell r="G29">
            <v>339076.93</v>
          </cell>
        </row>
        <row r="47">
          <cell r="G47">
            <v>300051.58499999996</v>
          </cell>
        </row>
        <row r="59">
          <cell r="G59">
            <v>250093.53499999997</v>
          </cell>
        </row>
      </sheetData>
      <sheetData sheetId="13" refreshError="1"/>
      <sheetData sheetId="14"/>
      <sheetData sheetId="15"/>
      <sheetData sheetId="16" refreshError="1"/>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detail"/>
      <sheetName val="he so"/>
      <sheetName val="IND"/>
      <sheetName val="MAN"/>
      <sheetName val="EQU"/>
      <sheetName val="MANDET"/>
      <sheetName val="EQUDET"/>
      <sheetName val="TCO"/>
      <sheetName val="Sheet6"/>
      <sheetName val="Sheet7"/>
      <sheetName val="Sheet8"/>
      <sheetName val="Sheet9"/>
      <sheetName val="Sheet10"/>
      <sheetName val="Sheet11"/>
      <sheetName val="Sheet12"/>
      <sheetName val="Sheet13"/>
      <sheetName val="Sheet14"/>
      <sheetName val="Sheet15"/>
      <sheetName val="Sheet16"/>
      <sheetName val="Gia vat tu"/>
      <sheetName val="TH DA"/>
      <sheetName val="DT-XD"/>
      <sheetName val="VT"/>
      <sheetName val="Dutoan"/>
      <sheetName val="Chiet tinh"/>
      <sheetName val="Cable"/>
      <sheetName val="PL-NC"/>
      <sheetName val="PL-MAY"/>
      <sheetName val="GiaVT"/>
      <sheetName val="vat tu thu hoi"/>
      <sheetName val="XXXXXXXX"/>
      <sheetName val="00000000"/>
      <sheetName val="TH-DT"/>
      <sheetName val="CPXD"/>
      <sheetName val="VTC"/>
      <sheetName val="TKVT"/>
      <sheetName val="DongiaCT"/>
      <sheetName val="Betong"/>
      <sheetName val="DBDuong"/>
      <sheetName val="DBHe"/>
      <sheetName val="10000000"/>
      <sheetName val="dongia"/>
      <sheetName val="DQUDET"/>
      <sheetName val="Qheet9"/>
    </sheetNames>
    <sheetDataSet>
      <sheetData sheetId="0" refreshError="1"/>
      <sheetData sheetId="1" refreshError="1"/>
      <sheetData sheetId="2" refreshError="1">
        <row r="1">
          <cell r="B1">
            <v>1</v>
          </cell>
        </row>
        <row r="2">
          <cell r="B2">
            <v>13808</v>
          </cell>
        </row>
        <row r="9">
          <cell r="B9">
            <v>13920</v>
          </cell>
        </row>
        <row r="10">
          <cell r="B10">
            <v>77338</v>
          </cell>
        </row>
        <row r="11">
          <cell r="B11">
            <v>53531</v>
          </cell>
        </row>
        <row r="13">
          <cell r="B13">
            <v>120000</v>
          </cell>
        </row>
        <row r="14">
          <cell r="B14">
            <v>3500</v>
          </cell>
        </row>
        <row r="15">
          <cell r="B15">
            <v>25000</v>
          </cell>
        </row>
        <row r="16">
          <cell r="B16">
            <v>3000</v>
          </cell>
        </row>
        <row r="17">
          <cell r="B17">
            <v>1200</v>
          </cell>
        </row>
        <row r="18">
          <cell r="B18">
            <v>800</v>
          </cell>
        </row>
        <row r="19">
          <cell r="B19">
            <v>2300</v>
          </cell>
        </row>
        <row r="20">
          <cell r="B20">
            <v>5750</v>
          </cell>
        </row>
        <row r="21">
          <cell r="B21">
            <v>1100</v>
          </cell>
        </row>
        <row r="22">
          <cell r="B22">
            <v>400</v>
          </cell>
        </row>
        <row r="23">
          <cell r="B23">
            <v>500</v>
          </cell>
        </row>
        <row r="24">
          <cell r="B24">
            <v>5000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n bu"/>
      <sheetName val="CPthietke"/>
      <sheetName val="chitieu"/>
      <sheetName val="NC"/>
      <sheetName val="may"/>
      <sheetName val="pc"/>
      <sheetName val="th"/>
      <sheetName val="THKP"/>
      <sheetName val="DTCT(1) "/>
      <sheetName val="buvl"/>
      <sheetName val="dbu"/>
      <sheetName val="vua (n)"/>
      <sheetName val="vua(c)"/>
      <sheetName val="vl"/>
      <sheetName val="ss"/>
      <sheetName val="ATGT"/>
      <sheetName val="ranh+he"/>
      <sheetName val="cong"/>
      <sheetName val="mat"/>
      <sheetName val="DGnen "/>
      <sheetName val="00000000"/>
    </sheetNames>
    <sheetDataSet>
      <sheetData sheetId="0"/>
      <sheetData sheetId="1"/>
      <sheetData sheetId="2"/>
      <sheetData sheetId="3" refreshError="1">
        <row r="12">
          <cell r="E12">
            <v>13529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Sheet2"/>
      <sheetName val="Quantity"/>
      <sheetName val="6823 PS 1700"/>
      <sheetName val="PU_ITALY "/>
      <sheetName val="Module1"/>
      <sheetName val="Module2"/>
      <sheetName val="KP_LIST"/>
      <sheetName val="XL4Poppy"/>
      <sheetName val="kecot"/>
      <sheetName val="LKVL-CK-HT-GD1"/>
      <sheetName val="TONGKE-HT"/>
      <sheetName val="he so"/>
      <sheetName val="VL"/>
      <sheetName val="Du Toan"/>
      <sheetName val="chitimc"/>
      <sheetName val="dongia (2)"/>
      <sheetName val="giathanh1"/>
      <sheetName val="THPDMoi  (2)"/>
      <sheetName val="gtrinh"/>
      <sheetName val="phuluc1"/>
      <sheetName val="TONG HOP VL-NC"/>
      <sheetName val="lam-moi"/>
      <sheetName val="chitiet"/>
      <sheetName val="TONGKE3p "/>
      <sheetName val="Du_lieu"/>
      <sheetName val="TH VL, NC, DDHT Thanhphuoc"/>
      <sheetName val="#REF"/>
      <sheetName val="DONGIA"/>
      <sheetName val="thao-go"/>
      <sheetName val="DON GIA"/>
      <sheetName val="DG"/>
      <sheetName val="dtxl"/>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Gioi thieu"/>
      <sheetName val="6823_PS_1700"/>
      <sheetName val="PU_ITALY_"/>
      <sheetName val="6823_PS_17001"/>
      <sheetName val="PU_ITALY_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DTCT"/>
      <sheetName val="PTdgct"/>
      <sheetName val="CPTNo"/>
      <sheetName val="GiaVL"/>
      <sheetName val="Cuoc"/>
      <sheetName val="GiaMay"/>
      <sheetName val="DGNC"/>
      <sheetName val="XXXXXXXX"/>
      <sheetName val="XXXXXXX0"/>
      <sheetName val="Sheet2"/>
      <sheetName val="A6"/>
      <sheetName val="NC"/>
      <sheetName val="DTXL"/>
      <sheetName val="hinhhoc"/>
      <sheetName val="GVL-NC-M"/>
      <sheetName val="Gia_GC_Satthep"/>
      <sheetName val="gVL"/>
      <sheetName val="Quantity"/>
      <sheetName val="Tai khoan"/>
      <sheetName val="MTO REV.0"/>
      <sheetName val="NEW-PANEL"/>
    </sheetNames>
    <sheetDataSet>
      <sheetData sheetId="0"/>
      <sheetData sheetId="1"/>
      <sheetData sheetId="2"/>
      <sheetData sheetId="3"/>
      <sheetData sheetId="4" refreshError="1">
        <row r="13">
          <cell r="F13">
            <v>887553.90476190473</v>
          </cell>
        </row>
        <row r="14">
          <cell r="F14">
            <v>782553.90476190473</v>
          </cell>
        </row>
        <row r="28">
          <cell r="F28">
            <v>9320</v>
          </cell>
        </row>
      </sheetData>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gVL"/>
      <sheetName val="dtoan"/>
      <sheetName val="dtoan -ctiet"/>
      <sheetName val="dt-kphi"/>
      <sheetName val="dt-kphi (2)"/>
      <sheetName val="dt-kphi-ctiet"/>
      <sheetName val="bth-kphi"/>
      <sheetName val="XL4Poppy"/>
      <sheetName val="UNIT"/>
      <sheetName val="Piers of Main Flyover (1)"/>
      <sheetName val="Cot Tru1"/>
      <sheetName val="P3-TanAn-Factored"/>
      <sheetName val="P4-TanAn-Factored"/>
      <sheetName val="00000000"/>
      <sheetName val="COC KHOAN M1"/>
      <sheetName val="COC KHOAN M2"/>
      <sheetName val="COC KHOAN T1"/>
      <sheetName val="COC KHOAN T5"/>
      <sheetName val="COC KHOAN T4"/>
      <sheetName val="COC DONG"/>
      <sheetName val="BANG"/>
      <sheetName val="TSCD DUNG CHUNG "/>
      <sheetName val="KHKHAUHAOTSCHUNG"/>
      <sheetName val="TSCDTOAN NHA MAY"/>
      <sheetName val="CPSXTOAN BO SP"/>
      <sheetName val="PBCPCHUNG CHO CAC DTUONG"/>
      <sheetName val="KluongKm2,4"/>
      <sheetName val="B.cao"/>
      <sheetName val="T.tiet"/>
      <sheetName val="T.N"/>
      <sheetName val="THKL"/>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Congty"/>
      <sheetName val="VPPN"/>
      <sheetName val="XN74"/>
      <sheetName val="XN54"/>
      <sheetName val="XN33"/>
      <sheetName val="NK96"/>
      <sheetName val="XL4Test5"/>
      <sheetName val="YEU TO CONG"/>
      <sheetName val="TD 3DIEM"/>
      <sheetName val="TD 2DIEM"/>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x"/>
      <sheetName val="XXXXXXX0"/>
      <sheetName val="10000000"/>
      <sheetName val="XXXXXXX1"/>
      <sheetName val="20000000"/>
      <sheetName val="30000000"/>
      <sheetName val="Sheet2"/>
      <sheetName val="dn"/>
      <sheetName val="DU TOAN"/>
      <sheetName val="CHI TIET"/>
      <sheetName val="KLnt"/>
      <sheetName val="PHAN TICH"/>
      <sheetName val="Sheet1"/>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N79"/>
      <sheetName val="CTMT"/>
      <sheetName val=""/>
      <sheetName val="may"/>
      <sheetName val="Vatlieu cau"/>
      <sheetName val="cau DS11"/>
      <sheetName val="cau DS12"/>
      <sheetName val="THCDS12"/>
      <sheetName val="dgcau"/>
      <sheetName val="THCDS11"/>
      <sheetName val="DGCT"/>
      <sheetName val="DGCong"/>
      <sheetName val="Vatlieu"/>
      <sheetName val="nhancong"/>
      <sheetName val="KL"/>
      <sheetName val="TO HUNG"/>
      <sheetName val="CONGNHAN NE"/>
      <sheetName val="XINGUYEP"/>
      <sheetName val="TH331"/>
      <sheetName val="Kluong"/>
      <sheetName val="Giatri"/>
      <sheetName val="ptvl0-1"/>
      <sheetName val="0-1"/>
      <sheetName val="ptvl4-5"/>
      <sheetName val="4-5"/>
      <sheetName val="ptvl3-4"/>
      <sheetName val="3-4"/>
      <sheetName val="ptvl2-3"/>
      <sheetName val="2-3"/>
      <sheetName val="vlcong"/>
      <sheetName val="ptvl1-2"/>
      <sheetName val="1-2"/>
      <sheetName val="dt-iphi"/>
      <sheetName val="Sheet3 (2)"/>
      <sheetName val="ìtoan"/>
      <sheetName val="rph (2)"/>
      <sheetName val="dap"/>
      <sheetName val="gpmb"/>
      <sheetName val="dt-kphi-iso-tong"/>
      <sheetName val="dt-kphi-iso-ctiet"/>
      <sheetName val="d-dap47-48"/>
      <sheetName val="md47-48"/>
      <sheetName val="THop47-48"/>
      <sheetName val="d-dap48-49"/>
      <sheetName val="md48-49"/>
      <sheetName val="THop48-49"/>
      <sheetName val="d-dap49-50"/>
      <sheetName val="md49-50"/>
      <sheetName val="THop49-50"/>
      <sheetName val="d-dap50-51"/>
      <sheetName val="md50-51"/>
      <sheetName val="THop50-51"/>
      <sheetName val="d-dap51-52"/>
      <sheetName val="md51-52"/>
      <sheetName val="THop51-52"/>
      <sheetName val="d-dap52-53"/>
      <sheetName val="md52-53"/>
      <sheetName val="THop52-53"/>
      <sheetName val="d-dap53-54"/>
      <sheetName val="md53-54"/>
      <sheetName val="THop53-54"/>
      <sheetName val="d-dap54-55"/>
      <sheetName val="md54-55"/>
      <sheetName val="THop54-55"/>
      <sheetName val="d-dap55-56"/>
      <sheetName val="md55-56"/>
      <sheetName val="THop55-56"/>
      <sheetName val="d-dap56-57"/>
      <sheetName val="md56-57"/>
      <sheetName val="THop56-57"/>
      <sheetName val="d-dap57-58"/>
      <sheetName val="md57-58"/>
      <sheetName val="THop57-58"/>
      <sheetName val="d-dap58-DC"/>
      <sheetName val="md58-DC"/>
      <sheetName val="THop58-DC"/>
      <sheetName val="NHANHRE1"/>
      <sheetName val="NHANHRE2"/>
      <sheetName val="NHANHRE3"/>
      <sheetName val="NHANHRE4"/>
      <sheetName val="NHANHRE5"/>
      <sheetName val="NHANHRE6"/>
      <sheetName val="NHANHRE7"/>
      <sheetName val="mdNHANHRE8"/>
      <sheetName val="PL tham dinh"/>
      <sheetName val="THDT"/>
      <sheetName val="KSTK"/>
      <sheetName val="DTCT"/>
      <sheetName val="PTVL"/>
      <sheetName val="Bu VC"/>
      <sheetName val="luong"/>
      <sheetName val="PTDG"/>
      <sheetName val="40000000"/>
      <sheetName val="50000000"/>
      <sheetName val="60000000"/>
      <sheetName val="70000000"/>
      <sheetName val="80000000"/>
      <sheetName val="90000000"/>
      <sheetName val="a0000000"/>
      <sheetName val="Don gia chi tiet"/>
      <sheetName val="Du thau"/>
      <sheetName val="Tro giup"/>
      <sheetName val="gia"/>
      <sheetName val="sut&lt;100"/>
      <sheetName val="sut duong"/>
      <sheetName val="sut am"/>
      <sheetName val="bu lun"/>
      <sheetName val="xoi lo chan ke"/>
      <sheetName val="GTXL"/>
      <sheetName val="TDT"/>
      <sheetName val="gvt"/>
      <sheetName val="ATGT"/>
      <sheetName val="DG-TH"/>
      <sheetName val="Tuong-chan"/>
      <sheetName val="Dau-cong"/>
      <sheetName val="dtoan (4)"/>
      <sheetName val="tmdtu"/>
      <sheetName val="CRC"/>
      <sheetName val="GIATRI-DAILY"/>
      <sheetName val="NVBH KHAC"/>
      <sheetName val="NVBH HOAN"/>
      <sheetName val="TONKHODAILY"/>
      <sheetName val="tra-vat-lieu"/>
      <sheetName val="YEUCAU"/>
      <sheetName val="IN_PHIEU"/>
      <sheetName val="BANGKE"/>
      <sheetName val="IN_NX"/>
      <sheetName val="NK_CHUNG"/>
      <sheetName val="DL_KH"/>
      <sheetName val="TH_CNO"/>
      <sheetName val="CD_PSINH"/>
      <sheetName val="CDKT"/>
      <sheetName val="soctiettk"/>
      <sheetName val="Ctietkhach"/>
      <sheetName val="thue_DR"/>
      <sheetName val="thue_DV"/>
      <sheetName val="thue_05"/>
      <sheetName val="tokhai"/>
      <sheetName val="Inthkhach"/>
      <sheetName val="vattu"/>
      <sheetName val="THEKHO"/>
      <sheetName val="cphi"/>
      <sheetName val="GThanh"/>
      <sheetName val="B02"/>
      <sheetName val="B03_LCTT"/>
      <sheetName val="TM_BCTC"/>
      <sheetName val="MVT"/>
      <sheetName val="KHAO_TSCD"/>
      <sheetName val="tam"/>
      <sheetName val="BIA"/>
      <sheetName val="Module1"/>
      <sheetName val="Module2"/>
      <sheetName val="DGCT_x0006_"/>
      <sheetName val="P3-PanAn-Factored"/>
      <sheetName val="T1"/>
      <sheetName val="T2"/>
      <sheetName val="T3"/>
      <sheetName val="T4"/>
      <sheetName val="T5"/>
      <sheetName val="T6"/>
      <sheetName val="T7"/>
      <sheetName val="T8"/>
      <sheetName val="T9"/>
      <sheetName val="T10"/>
      <sheetName val="T11"/>
      <sheetName val="T12"/>
      <sheetName val="t1.3"/>
      <sheetName val="_x0000_Ё_x0000__x0000__x0000__x0000_䀤_x0001__x0000__x0000__x0000__x0000_䀶_x0001__x0000_晦晦晦䀙_x0001__x0000__x0000__x0000__x0000_㿰_x0001_H-_x0000_ਈ_x0000_"/>
      <sheetName val="Sheet_x0001_1"/>
      <sheetName val="FPPN"/>
      <sheetName val="CHI_x0000_TIET"/>
      <sheetName val="TT_35NH"/>
      <sheetName val="dam"/>
      <sheetName val="Mocantho"/>
      <sheetName val="MoQL91"/>
      <sheetName val="tru"/>
      <sheetName val="dg"/>
      <sheetName val="10mduongsaumo"/>
      <sheetName val="ctt"/>
      <sheetName val="thanmkhao"/>
      <sheetName val="monho"/>
      <sheetName val="HK1"/>
      <sheetName val="HK2"/>
      <sheetName val="CANAM"/>
      <sheetName val="bao cao ngay 13-02"/>
      <sheetName val="CBG"/>
      <sheetName val="LO 65+41B"/>
      <sheetName val="LO 48"/>
      <sheetName val="LO 47A"/>
      <sheetName val="LO 46B"/>
      <sheetName val="LO 45"/>
      <sheetName val="LO 44"/>
      <sheetName val="LO 46A"/>
      <sheetName val="LO 41A"/>
      <sheetName val="LO 66"/>
      <sheetName val="LO 42"/>
      <sheetName val="LO 47B"/>
      <sheetName val="LO 43"/>
      <sheetName val="LO 64"/>
      <sheetName val="LO 50"/>
      <sheetName val="LO 49 B "/>
      <sheetName val="LO 63"/>
      <sheetName val="LO 62"/>
      <sheetName val="LO 49 A"/>
      <sheetName val="LO 61"/>
      <sheetName val="GiaVL"/>
      <sheetName val="Nhap don gia VL dia _x0003__x0000_uong"/>
      <sheetName val="Phan tich don gia chi Uet"/>
      <sheetName val="tuong"/>
      <sheetName val="ESTI."/>
      <sheetName val="DI-ESTI"/>
      <sheetName val="Du_lieu"/>
      <sheetName val="nhan cong"/>
      <sheetName val="sut&lt;1 0"/>
      <sheetName val="NhapSl"/>
      <sheetName val="Nluc"/>
      <sheetName val="Tohop"/>
      <sheetName val="KT_Tthan"/>
      <sheetName val="Tra_TTTD"/>
      <sheetName val="PTCT"/>
      <sheetName val="She_x0000_t9"/>
      <sheetName val="Du toan chi tiet_x0000_coc nuoc"/>
      <sheetName val="ktduong"/>
      <sheetName val="cu"/>
      <sheetName val="KTcau2004"/>
      <sheetName val="KT2004XL#moi"/>
      <sheetName val="denbu"/>
      <sheetName val="thop"/>
      <sheetName val="He so"/>
      <sheetName val="PL Vua"/>
      <sheetName val="DPD"/>
      <sheetName val="DgDuong"/>
      <sheetName val="dgmo-tru"/>
      <sheetName val="dgdam"/>
      <sheetName val="Dam-Mo-Tru"/>
      <sheetName val="DTDuong"/>
      <sheetName val="GTXLc"/>
      <sheetName val="CPXLk"/>
      <sheetName val="KPTH"/>
      <sheetName val="Bang KL ket cau"/>
      <sheetName val="SPL4"/>
      <sheetName val="ma-pt"/>
      <sheetName val="`u lun"/>
      <sheetName val="ctTBA"/>
      <sheetName val="dv-kphi-cviet"/>
      <sheetName val="bvh-kphi"/>
      <sheetName val="PCCPCHUNG CHO CAC DTUONG"/>
      <sheetName val="Piers of Main Flyower (1)"/>
      <sheetName val="coc duc"/>
      <sheetName val="CTC_x000f_NG_02"/>
      <sheetName val="_x0004_GCong"/>
      <sheetName val="tai"/>
      <sheetName val="hoang"/>
      <sheetName val="hoang (2)"/>
      <sheetName val="hoang (3)"/>
      <sheetName val="Số liệu"/>
      <sheetName val="TKKYI"/>
      <sheetName val="TKKYII"/>
      <sheetName val="Tổng hợp theo học sinh"/>
      <sheetName val="XL4Test5 (2)"/>
      <sheetName val="IBASE"/>
      <sheetName val="dtct cong"/>
      <sheetName val="CHI"/>
      <sheetName val="Nhap don gia VL dia _x0003_"/>
      <sheetName val="Ё_x0000_䀤_x0001__x0000_䀶_x0001__x0000_晦晦晦䀙_x0001__x0000_㿰_x0001_H-_x0000_ਈ_x0000_ꏗ㵰휊䀁_x0001__x0000_尩슏⣵䀂"/>
      <sheetName val="_x0000_????_x0001__x0000__x0000__x0000__x0000_?_x0001_H-_x0000_?_x0000_????_x0001__x0000_????_x0001__x0000__x0000__x0000_"/>
      <sheetName val="Ё"/>
      <sheetName val="?_x0000_?_x0001__x0000_?_x0001__x0000_????_x0001__x0000_?_x0001_H-_x0000_?_x0000_????_x0001__x0000_????"/>
      <sheetName val="Phan tich don gia chi ˆUet"/>
      <sheetName val="?"/>
      <sheetName val="????_x0001_"/>
      <sheetName val="3cau"/>
      <sheetName val="266+623"/>
      <sheetName val="TXL(266+623"/>
      <sheetName val="DDCT"/>
      <sheetName val="M"/>
      <sheetName val="vln"/>
      <sheetName val="IN__x000e_X"/>
      <sheetName val="CHI?TIET"/>
      <sheetName val="Dbþgia"/>
      <sheetName val="PBCPCHUNG CHO CAC _x0007_{WÑNG"/>
      <sheetName val="Khu xu ly nuoc THiep-XD"/>
      <sheetName val="Box-Girder"/>
      <sheetName val="She"/>
      <sheetName val="TN"/>
      <sheetName val="ND"/>
      <sheetName val="0_x0000__x0000_ﱸ͕_x0000__x0004__x0000__x0000__x0000__x0000__x0000__x0000_͕_x0000__x0000__x0000__x0000__x0000__x0000__x0000__x0000_列͕_x0000__x0000__x0013__x0000__x0000__x0000_"/>
      <sheetName val="Nhap don gia VL dia _x0003_?uong"/>
      <sheetName val="?Ё????䀤_x0001_????䀶_x0001_?晦晦晦䀙_x0001_????㿰_x0001_H-?ਈ?"/>
      <sheetName val="Ё?䀤_x0001_?䀶_x0001_?晦晦晦䀙_x0001_?㿰_x0001_H-?ਈ?ꏗ㵰휊䀁_x0001_?尩슏⣵䀂"/>
      <sheetName val="?????_x0001_?????_x0001_H-???????_x0001_?????_x0001_???"/>
      <sheetName val="???_x0001_??_x0001_?????_x0001_??_x0001_H-???????_x0001_?????"/>
      <sheetName val="????_x0001_??_x0001_H-???????_x0001_?????_x0001_?"/>
      <sheetName val="NHAP"/>
      <sheetName val="Giai trinh"/>
      <sheetName val="GTGT"/>
      <sheetName val="Mua vao TT"/>
      <sheetName val="Mua vao GTGT"/>
      <sheetName val="Bra"/>
      <sheetName val="BC HDon"/>
      <sheetName val="BC HDon Qui"/>
      <sheetName val="KE KHAI HDONG"/>
      <sheetName val="Recovered_Sheet1"/>
      <sheetName val="Recovered_Sheet2"/>
      <sheetName val="Du toan chi tiet"/>
      <sheetName val="She%t11"/>
      <sheetName val="Nhap don gia VL dia áhuong"/>
      <sheetName val="uong mot ngay cong xay lap"/>
      <sheetName val="md5!-52"/>
      <sheetName val="coctuatrenda"/>
      <sheetName val="NHTN"/>
      <sheetName val="QLDD"/>
      <sheetName val="Moi truong"/>
      <sheetName val="KHĐ"/>
      <sheetName val="Thuc thanh"/>
      <sheetName val="Don gia"/>
      <sheetName val="vua_x0000__x0000__x0000__x0000__x0000__x0000__x0000__x0000__x0000__x0000__x0000_韘࿊_x0000__x0004__x0000__x0000__x0000__x0000__x0000__x0000_酐࿊_x0000__x0000__x0000__x0000__x0000_"/>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tonghop"/>
      <sheetName val="Sheet19"/>
      <sheetName val="Sheet18"/>
      <sheetName val="T_x0004_ 3DIEM"/>
      <sheetName val="Rheet10"/>
      <sheetName val="KLD_x0007_TT&lt;120%"/>
      <sheetName val="dt-k0hi (2)"/>
      <sheetName val="DT_x0003_T_02"/>
      <sheetName val="Sheet3ٺ_x0001_2)"/>
      <sheetName val="fej"/>
      <sheetName val="DT1__x0010_3"/>
      <sheetName val="DGKE_00"/>
      <sheetName val="P4-T`nAn-Factored"/>
      <sheetName val="S²_x0000__x0000_2"/>
      <sheetName val="CDPS"/>
      <sheetName val="rph_(2)"/>
      <sheetName val="dtoan_-ctiet"/>
      <sheetName val="NVBH_KHAC"/>
      <sheetName val="NVBH_HOAN"/>
      <sheetName val="sut_duong"/>
      <sheetName val="sut_am"/>
      <sheetName val="bu_lun"/>
      <sheetName val="xoi_lo_chan_ke"/>
      <sheetName val="dtoan_(4)"/>
      <sheetName val="dt-kphi_(2)"/>
      <sheetName val="B_cao"/>
      <sheetName val="T_tiet"/>
      <sheetName val="T_N"/>
      <sheetName val="Piers_of_Main_Flyover_(1)"/>
      <sheetName val="Cot_Tru1"/>
      <sheetName val="COC_KHOAN_M1"/>
      <sheetName val="COC_KHOAN_M2"/>
      <sheetName val="COC_KHOAN_T1"/>
      <sheetName val="COC_KHOAN_T5"/>
      <sheetName val="COC_KHOAN_T4"/>
      <sheetName val="COC_DONG"/>
      <sheetName val="DTCT_02__2595"/>
      <sheetName val="DU_TOAN"/>
      <sheetName val="CHI_TIET"/>
      <sheetName val="PHAN_TICH"/>
      <sheetName val="YEU_TO_CONG"/>
      <sheetName val="TD_3DIEM"/>
      <sheetName val="TD_2DIEM"/>
      <sheetName val="TSCD_DUNG_CHUNG_"/>
      <sheetName val="TSCDTOAN_NHA_MAY"/>
      <sheetName val="CPSXTOAN_BO_SP"/>
      <sheetName val="PBCPCHUNG_CHO_CAC_DTUONG"/>
      <sheetName val="THKL_nghiemthu"/>
      <sheetName val="DTCTtaluy_(2)"/>
      <sheetName val="KLDGTT&lt;120%_(2)"/>
      <sheetName val="TH_(2)"/>
      <sheetName val="nhan_cong"/>
      <sheetName val="Sheet3_(2)"/>
      <sheetName val="`u_lun"/>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TO_HUNG"/>
      <sheetName val="CONGNHAN_NE"/>
      <sheetName val="Vatlieu_cau"/>
      <sheetName val="cau_DS11"/>
      <sheetName val="cau_DS12"/>
      <sheetName val="sut&lt;1_0"/>
      <sheetName val="Khu_xu_ly_nuoc_THiep-XD"/>
      <sheetName val="PL_tham_dinh"/>
      <sheetName val="Bu_VC"/>
      <sheetName val="_x0000_?_x0000__x0000__x0000__x0000_?_x0001__x0000__x0000__x0000__x0000_?_x0001__x0000_????_x0001__x0000__x0000__x0000__x0000_?_x0001_H-_x0000_?_x0000_"/>
      <sheetName val="dt-kphi-ÿÿo-ctiet"/>
      <sheetName val="_"/>
      <sheetName val="_____x0001_"/>
      <sheetName val="0"/>
      <sheetName val="Nhap don gia VL dia _x0003__uong"/>
      <sheetName val="_Ё____䀤_x0001_____䀶_x0001__晦晦晦䀙_x0001_____㿰_x0001_H-_ਈ_"/>
      <sheetName val="Ё_䀤_x0001__䀶_x0001__晦晦晦䀙_x0001__㿰_x0001_H-_ਈ_ꏗ㵰휊䀁_x0001__尩슏⣵䀂"/>
      <sheetName val="______x0001_______x0001_H-________x0001_______x0001____"/>
      <sheetName val="____x0001____x0001_______x0001____x0001_H-________x0001______"/>
      <sheetName val="_____x0001____x0001_H-________x0001_______x0001__"/>
      <sheetName val="[dtTKKT-98-106.xlsၝTHCDS11"/>
      <sheetName val="[dtTKKT-98-106.xls?THCDS11"/>
      <sheetName val="bth-kpha"/>
      <sheetName val="Pier"/>
      <sheetName val="Pile"/>
      <sheetName val="DEF"/>
      <sheetName val="???????_x0001_?????_x0001_?????_x0001_?????_x0001_H-???"/>
      <sheetName val="She?t9"/>
      <sheetName val="10mduongsa{ío"/>
      <sheetName val="INV"/>
      <sheetName val="XXXXXXX2"/>
      <sheetName val="XXXXXXX3"/>
      <sheetName val="XXXXXXX4"/>
      <sheetName val="Giathanh1m3BT"/>
      <sheetName val="TinhToan"/>
      <sheetName val="Tuong-ٺ_x0001_an"/>
      <sheetName val="KLDGTT&lt;1ü_x000c__x0000__x0000_(2)"/>
      <sheetName val="NVBH(HOAN"/>
      <sheetName val="dt-cphi-ctieT"/>
      <sheetName val="Piers of Main Flylyer (1)"/>
      <sheetName val="ptvì0-1"/>
      <sheetName val="________x0001_______x0001_______x0001_______x0001_H-___"/>
      <sheetName val="She_t9"/>
      <sheetName val="???_x0001_??_x0001_?????_x0001_??_x0001_H-???"/>
      <sheetName val="____x0001____x0001_______x0001____x0001_H-___"/>
      <sheetName val="ma_pt"/>
      <sheetName val="CPVUE_03"/>
      <sheetName val="COC KHOAN0T5"/>
      <sheetName val="_x0000__x0000__x0000__x0000__x0000__x0000_??_x0000__x0000__x0013__x0000__x0000__x0000__x0000__x0000__x0000__x0000__x0000__x0000__x0000__x0000__x0000__x0000__x0000__x0000__x001f_[dtT"/>
      <sheetName val="CHI TI_x0000__x0000_"/>
      <sheetName val="TD &quot;DIEM"/>
      <sheetName val="Du toan chi tiet coc juoc"/>
      <sheetName val="Sheet1 (3)"/>
      <sheetName val="Sheet1 (2)"/>
      <sheetName val="Klu_x0016_4_x0000_DÀÀFN"/>
      <sheetName val="t1_3"/>
      <sheetName val="Don_gia_chi_tiet"/>
      <sheetName val="Du_thau"/>
      <sheetName val="Tro_giup"/>
      <sheetName val="sat"/>
      <sheetName val="ptvt"/>
      <sheetName val="NKC"/>
      <sheetName val="SoCaiT"/>
      <sheetName val="THDU"/>
      <sheetName val="MTO REV.2(ARMOR)"/>
      <sheetName val="Nhatkychung"/>
      <sheetName val="Eodule1"/>
      <sheetName val="DGAT_02"/>
      <sheetName val="Piers of Mai. Flyover (1)"/>
      <sheetName val="YE2_x0000__x0000_ CONG"/>
      <sheetName val="dt-kphi-isoiendo"/>
      <sheetName val="DG೼�_02"/>
      <sheetName val="Quantity"/>
      <sheetName val="S? li?u"/>
      <sheetName val="T?ng h?p theo h?c sinh"/>
      <sheetName val="ULIT"/>
      <sheetName val="Load"/>
      <sheetName val="Gca may Buu dien"/>
      <sheetName val="882"/>
      <sheetName val="Giamay"/>
      <sheetName val="Du toan_x0000_chi tiet coc"/>
      <sheetName val="dt-kphi_x0010_øÿet"/>
      <sheetName val="TH_11"/>
      <sheetName val="tra_x0000__x0000__x0000__x0000__x0000_±@Z"/>
      <sheetName val="DM_GVT"/>
      <sheetName val="May chuyen nganh"/>
      <sheetName val="TT06"/>
      <sheetName val="NC"/>
      <sheetName val="PC-summary"/>
      <sheetName val="KLDGTT&lt;1ü_x000c_??(2)"/>
      <sheetName val="vua_x0000_韘࿊_x0000__x0004__x0000_酐࿊_x0000_須࿊_x0000__x0004__x0000__x0016_[dtTKKT-98-10"/>
      <sheetName val="0??ﱸ͕?_x0004_??????͕????????列͕??_x0013_???"/>
      <sheetName val="0000000!"/>
      <sheetName val="YE2"/>
      <sheetName val="khluong"/>
      <sheetName val="CtVKdam_x0000_Ʀ_x0000__x0000__x0000__x0000__x0000_"/>
      <sheetName val="S_ li_u"/>
      <sheetName val="CUAHANG"/>
      <sheetName val="MAKHACH"/>
      <sheetName val="_dtTKKT-98-106.xlsၝTHCDS11"/>
      <sheetName val="_dtTKKT-98-106.xls_THCDS11"/>
      <sheetName val="Du toan c`i tiet coc nuoc"/>
    </sheetNames>
    <sheetDataSet>
      <sheetData sheetId="0" refreshError="1"/>
      <sheetData sheetId="1" refreshError="1"/>
      <sheetData sheetId="2" refreshError="1"/>
      <sheetData sheetId="3" refreshError="1"/>
      <sheetData sheetId="4" refreshError="1"/>
      <sheetData sheetId="5" refreshError="1">
        <row r="10">
          <cell r="Q10">
            <v>58000</v>
          </cell>
        </row>
        <row r="12">
          <cell r="Q12">
            <v>54000</v>
          </cell>
        </row>
        <row r="15">
          <cell r="Q15">
            <v>164</v>
          </cell>
        </row>
        <row r="20">
          <cell r="Q20">
            <v>18000</v>
          </cell>
        </row>
        <row r="21">
          <cell r="Q21">
            <v>50000</v>
          </cell>
        </row>
        <row r="23">
          <cell r="Q23">
            <v>4340</v>
          </cell>
        </row>
        <row r="28">
          <cell r="Q28">
            <v>1364000</v>
          </cell>
        </row>
        <row r="29">
          <cell r="Q29">
            <v>6091</v>
          </cell>
        </row>
        <row r="30">
          <cell r="Q30">
            <v>3500</v>
          </cell>
        </row>
        <row r="37">
          <cell r="Q37">
            <v>30000</v>
          </cell>
        </row>
        <row r="40">
          <cell r="Q40">
            <v>4500</v>
          </cell>
        </row>
        <row r="45">
          <cell r="Q45">
            <v>4300</v>
          </cell>
        </row>
        <row r="47">
          <cell r="Q47">
            <v>10500</v>
          </cell>
        </row>
        <row r="48">
          <cell r="Q48">
            <v>2000</v>
          </cell>
        </row>
        <row r="49">
          <cell r="Q49">
            <v>3000</v>
          </cell>
        </row>
        <row r="50">
          <cell r="Q50">
            <v>1200</v>
          </cell>
        </row>
        <row r="51">
          <cell r="Q51">
            <v>1370</v>
          </cell>
        </row>
        <row r="55">
          <cell r="Q55">
            <v>8636.363636363636</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sheetData sheetId="564"/>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sheetData sheetId="578"/>
      <sheetData sheetId="579" refreshError="1"/>
      <sheetData sheetId="580" refreshError="1"/>
      <sheetData sheetId="581" refreshError="1"/>
      <sheetData sheetId="582"/>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sheetData sheetId="592" refreshError="1"/>
      <sheetData sheetId="593"/>
      <sheetData sheetId="594" refreshError="1"/>
      <sheetData sheetId="595" refreshError="1"/>
      <sheetData sheetId="596" refreshError="1"/>
      <sheetData sheetId="597" refreshError="1"/>
      <sheetData sheetId="598" refreshError="1"/>
      <sheetData sheetId="599" refreshError="1"/>
      <sheetData sheetId="600" refreshError="1"/>
      <sheetData sheetId="601"/>
      <sheetData sheetId="602" refreshError="1"/>
      <sheetData sheetId="603" refreshError="1"/>
      <sheetData sheetId="604" refreshError="1"/>
      <sheetData sheetId="605"/>
      <sheetData sheetId="606" refreshError="1"/>
      <sheetData sheetId="607" refreshError="1"/>
      <sheetData sheetId="608" refreshError="1"/>
      <sheetData sheetId="609" refreshError="1"/>
      <sheetData sheetId="610" refreshError="1"/>
      <sheetData sheetId="611" refreshError="1"/>
      <sheetData sheetId="612"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g"/>
      <sheetName val="vua"/>
      <sheetName val="gVL"/>
      <sheetName val="dtoan"/>
      <sheetName val="goithau-so4"/>
      <sheetName val="tkp"/>
      <sheetName val="MTO REV.0"/>
      <sheetName val="GVT"/>
      <sheetName val="NC"/>
      <sheetName val="NEW-PANEL"/>
    </sheetNames>
    <sheetDataSet>
      <sheetData sheetId="0"/>
      <sheetData sheetId="1"/>
      <sheetData sheetId="2" refreshError="1">
        <row r="10">
          <cell r="N10">
            <v>121079.70000000001</v>
          </cell>
        </row>
        <row r="11">
          <cell r="N11">
            <v>84111.3</v>
          </cell>
        </row>
        <row r="15">
          <cell r="N15">
            <v>36811.950000000004</v>
          </cell>
        </row>
        <row r="19">
          <cell r="N19">
            <v>4984.3500000000004</v>
          </cell>
        </row>
        <row r="21">
          <cell r="N21">
            <v>4492.95</v>
          </cell>
        </row>
        <row r="39">
          <cell r="N39">
            <v>775.95</v>
          </cell>
        </row>
        <row r="41">
          <cell r="N41">
            <v>620.55000000000007</v>
          </cell>
        </row>
      </sheetData>
      <sheetData sheetId="3"/>
      <sheetData sheetId="4"/>
      <sheetData sheetId="5"/>
      <sheetData sheetId="6" refreshError="1"/>
      <sheetData sheetId="7" refreshError="1"/>
      <sheetData sheetId="8" refreshError="1"/>
      <sheetData sheetId="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
      <sheetName val="Bieu1"/>
      <sheetName val="Bieu 2 cap tinh"/>
      <sheetName val="bieuso01a"/>
      <sheetName val="bieuso01b "/>
      <sheetName val="bieu-02"/>
      <sheetName val="PL6-02"/>
      <sheetName val="Bieu uoc"/>
      <sheetName val="Sheet1"/>
      <sheetName val="XXXXXXXX"/>
      <sheetName val="XXXXXXX0"/>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
      <sheetName val="Lietke"/>
      <sheetName val="00000000"/>
      <sheetName val="10000000"/>
      <sheetName val="gVL"/>
      <sheetName val="ma-pt"/>
      <sheetName val="chitiet"/>
      <sheetName val="chitimc"/>
      <sheetName val="XL4Poppy"/>
      <sheetName val="lam-moi"/>
      <sheetName val="Tiepdia"/>
      <sheetName val="DTXL"/>
      <sheetName val="Dulieu"/>
      <sheetName val="Sheet3"/>
      <sheetName val="ESTI_"/>
      <sheetName val="DI_ESTI"/>
      <sheetName val="Danh mục"/>
      <sheetName val="KH-Q1,Q2,01"/>
      <sheetName val="ptvt"/>
      <sheetName val="Tuan1"/>
      <sheetName val="Tuan 2 thang 7 (2)"/>
      <sheetName val="Tuan 3 thang 7 "/>
      <sheetName val="Tuan2"/>
      <sheetName val="Tuan3"/>
      <sheetName val="Quy4-03"/>
      <sheetName val="SX Mien"/>
      <sheetName val="10 thang nam 2003"/>
      <sheetName val="Tuan 1 thang 7"/>
      <sheetName val="Tuan 2 thang 7"/>
      <sheetName val="Sheet2"/>
      <sheetName val="XL4Test5"/>
      <sheetName val="CT Thang Mo"/>
      <sheetName val="SILICATE"/>
      <sheetName val="CT  PL"/>
      <sheetName val="Thuc thanh"/>
      <sheetName val="btct"/>
      <sheetName val="PTDG"/>
      <sheetName val="DATA"/>
      <sheetName val="MTL$-INTER"/>
      <sheetName val="Planned"/>
      <sheetName val="ptdg-duong"/>
      <sheetName val="KHQT-00-01"/>
    </sheetNames>
    <sheetDataSet>
      <sheetData sheetId="0" refreshError="1">
        <row r="7">
          <cell r="B7" t="str">
            <v>N111-34B</v>
          </cell>
          <cell r="C7" t="str">
            <v>NÐo gãc</v>
          </cell>
          <cell r="D7" t="str">
            <v>123450F</v>
          </cell>
          <cell r="E7">
            <v>1</v>
          </cell>
          <cell r="F7" t="str">
            <v>G1=12°34'50"F</v>
          </cell>
          <cell r="G7">
            <v>43</v>
          </cell>
          <cell r="H7">
            <v>53</v>
          </cell>
          <cell r="I7">
            <v>43</v>
          </cell>
          <cell r="J7">
            <v>43</v>
          </cell>
          <cell r="K7" t="str">
            <v>6N§-1</v>
          </cell>
          <cell r="M7" t="str">
            <v>2NS-2</v>
          </cell>
          <cell r="O7" t="str">
            <v>6CR4-22</v>
          </cell>
          <cell r="P7" t="str">
            <v>2CR2-9</v>
          </cell>
          <cell r="R7" t="str">
            <v>4T32-23</v>
          </cell>
          <cell r="S7" t="str">
            <v>8BL30-250</v>
          </cell>
          <cell r="T7" t="str">
            <v>RS2</v>
          </cell>
        </row>
        <row r="8">
          <cell r="B8" t="str">
            <v>N111-34A</v>
          </cell>
          <cell r="C8" t="str">
            <v>NÐo gãc</v>
          </cell>
          <cell r="D8" t="str">
            <v>043412F</v>
          </cell>
          <cell r="E8">
            <v>2</v>
          </cell>
          <cell r="F8" t="str">
            <v>G2=04°34'12"F</v>
          </cell>
          <cell r="G8">
            <v>241</v>
          </cell>
          <cell r="H8">
            <v>294</v>
          </cell>
          <cell r="I8">
            <v>241</v>
          </cell>
          <cell r="J8">
            <v>241</v>
          </cell>
          <cell r="K8" t="str">
            <v>6N§-1</v>
          </cell>
          <cell r="M8" t="str">
            <v>2NS-2</v>
          </cell>
          <cell r="O8" t="str">
            <v>6CR4-22</v>
          </cell>
          <cell r="P8" t="str">
            <v>2CR2-9</v>
          </cell>
          <cell r="R8" t="str">
            <v>4T30-22</v>
          </cell>
          <cell r="S8" t="str">
            <v>8BL30-250</v>
          </cell>
          <cell r="T8" t="str">
            <v>RS2</v>
          </cell>
        </row>
        <row r="9">
          <cell r="B9" t="str">
            <v>§111-26A</v>
          </cell>
          <cell r="C9" t="str">
            <v>§ì th¼ng</v>
          </cell>
          <cell r="E9" t="str">
            <v/>
          </cell>
          <cell r="F9" t="str">
            <v/>
          </cell>
          <cell r="G9">
            <v>255</v>
          </cell>
          <cell r="H9">
            <v>549</v>
          </cell>
          <cell r="I9">
            <v>231.70023737579555</v>
          </cell>
          <cell r="J9">
            <v>675</v>
          </cell>
          <cell r="L9" t="str">
            <v>3§D-1</v>
          </cell>
          <cell r="N9" t="str">
            <v>§S-1</v>
          </cell>
          <cell r="O9" t="str">
            <v>6CR4-22</v>
          </cell>
          <cell r="P9" t="str">
            <v>2CR2-9</v>
          </cell>
          <cell r="R9" t="str">
            <v>4T30-18</v>
          </cell>
          <cell r="S9" t="str">
            <v>4BL36-282</v>
          </cell>
          <cell r="T9" t="str">
            <v>RS2</v>
          </cell>
        </row>
        <row r="10">
          <cell r="B10" t="str">
            <v>§111-26A</v>
          </cell>
          <cell r="C10" t="str">
            <v>§ì th¼ng</v>
          </cell>
          <cell r="E10" t="str">
            <v/>
          </cell>
          <cell r="F10" t="str">
            <v/>
          </cell>
          <cell r="G10">
            <v>180</v>
          </cell>
          <cell r="H10">
            <v>729</v>
          </cell>
          <cell r="L10" t="str">
            <v>3§D-1</v>
          </cell>
          <cell r="N10" t="str">
            <v>§S-1</v>
          </cell>
          <cell r="O10" t="str">
            <v>6CR4-22</v>
          </cell>
          <cell r="P10" t="str">
            <v>2CR2-9</v>
          </cell>
          <cell r="R10" t="str">
            <v>4T30-18</v>
          </cell>
          <cell r="S10" t="str">
            <v>4BL36-282</v>
          </cell>
          <cell r="T10" t="str">
            <v>RS2</v>
          </cell>
        </row>
        <row r="11">
          <cell r="B11" t="str">
            <v>N111-20A</v>
          </cell>
          <cell r="C11" t="str">
            <v>NÐo gãc</v>
          </cell>
          <cell r="D11" t="str">
            <v>133624F</v>
          </cell>
          <cell r="E11">
            <v>3</v>
          </cell>
          <cell r="F11" t="str">
            <v>G3=13°36'24"F</v>
          </cell>
          <cell r="G11">
            <v>240</v>
          </cell>
          <cell r="H11">
            <v>969</v>
          </cell>
          <cell r="K11" t="str">
            <v>6N§-1</v>
          </cell>
          <cell r="M11" t="str">
            <v>2NS-2</v>
          </cell>
          <cell r="O11" t="str">
            <v>6CR4-22</v>
          </cell>
          <cell r="P11" t="str">
            <v>2CR2-9</v>
          </cell>
          <cell r="R11" t="str">
            <v>4T30-18</v>
          </cell>
          <cell r="S11" t="str">
            <v>8BL30-250</v>
          </cell>
          <cell r="T11" t="str">
            <v>RS2</v>
          </cell>
        </row>
        <row r="12">
          <cell r="B12" t="str">
            <v>§T-20</v>
          </cell>
          <cell r="C12" t="str">
            <v>§ì th¼ng</v>
          </cell>
          <cell r="E12" t="str">
            <v/>
          </cell>
          <cell r="F12" t="str">
            <v/>
          </cell>
          <cell r="G12">
            <v>155</v>
          </cell>
          <cell r="H12">
            <v>1124</v>
          </cell>
          <cell r="I12">
            <v>146.82983348080185</v>
          </cell>
          <cell r="J12">
            <v>292</v>
          </cell>
          <cell r="L12" t="str">
            <v>3§D-1</v>
          </cell>
          <cell r="N12" t="str">
            <v>§S-1</v>
          </cell>
          <cell r="O12" t="str">
            <v>6CR4-22</v>
          </cell>
          <cell r="P12" t="str">
            <v>2CR2-9</v>
          </cell>
          <cell r="Q12" t="str">
            <v>XT-1,2,3</v>
          </cell>
          <cell r="R12" t="str">
            <v>M26-36</v>
          </cell>
          <cell r="T12" t="str">
            <v>R4</v>
          </cell>
        </row>
        <row r="13">
          <cell r="B13" t="str">
            <v>N111-25A</v>
          </cell>
          <cell r="C13" t="str">
            <v>NÐo gãc</v>
          </cell>
          <cell r="D13" t="str">
            <v>004200F</v>
          </cell>
          <cell r="E13">
            <v>4</v>
          </cell>
          <cell r="F13" t="str">
            <v>G4=00°42'00"F</v>
          </cell>
          <cell r="G13">
            <v>137</v>
          </cell>
          <cell r="H13">
            <v>1261</v>
          </cell>
          <cell r="K13" t="str">
            <v>6N§-1</v>
          </cell>
          <cell r="M13" t="str">
            <v>2NS-2</v>
          </cell>
          <cell r="O13" t="str">
            <v>6CR4-22</v>
          </cell>
          <cell r="P13" t="str">
            <v>2CR2-9</v>
          </cell>
          <cell r="R13" t="str">
            <v>4T30-18</v>
          </cell>
          <cell r="S13" t="str">
            <v>8BL30-250</v>
          </cell>
          <cell r="T13" t="str">
            <v>RS2</v>
          </cell>
        </row>
        <row r="14">
          <cell r="B14" t="str">
            <v>§T-20</v>
          </cell>
          <cell r="C14" t="str">
            <v>§ì th¼ng</v>
          </cell>
          <cell r="E14" t="str">
            <v/>
          </cell>
          <cell r="F14" t="str">
            <v/>
          </cell>
          <cell r="G14">
            <v>150</v>
          </cell>
          <cell r="H14">
            <v>1411</v>
          </cell>
          <cell r="I14">
            <v>168.42204814503907</v>
          </cell>
          <cell r="J14">
            <v>1314</v>
          </cell>
          <cell r="L14" t="str">
            <v>3§D-1</v>
          </cell>
          <cell r="N14" t="str">
            <v>§S-1</v>
          </cell>
          <cell r="O14" t="str">
            <v>6CR4-22</v>
          </cell>
          <cell r="P14" t="str">
            <v>2CR2-9</v>
          </cell>
          <cell r="Q14" t="str">
            <v>XT-1,2,3</v>
          </cell>
          <cell r="R14" t="str">
            <v>M26-36</v>
          </cell>
          <cell r="T14" t="str">
            <v>R4</v>
          </cell>
        </row>
        <row r="15">
          <cell r="B15" t="str">
            <v>§T-20</v>
          </cell>
          <cell r="C15" t="str">
            <v>§ì th¼ng</v>
          </cell>
          <cell r="E15" t="str">
            <v/>
          </cell>
          <cell r="F15" t="str">
            <v/>
          </cell>
          <cell r="G15">
            <v>165</v>
          </cell>
          <cell r="H15">
            <v>1576</v>
          </cell>
          <cell r="I15">
            <v>360</v>
          </cell>
          <cell r="J15">
            <v>360</v>
          </cell>
          <cell r="K15" t="str">
            <v>6N§-1</v>
          </cell>
          <cell r="L15" t="str">
            <v>3§D-1</v>
          </cell>
          <cell r="N15" t="str">
            <v>§S-1</v>
          </cell>
          <cell r="O15" t="str">
            <v>6CR4-22</v>
          </cell>
          <cell r="P15" t="str">
            <v>2CR2-9</v>
          </cell>
          <cell r="Q15" t="str">
            <v>XT-1,2,3</v>
          </cell>
          <cell r="R15" t="str">
            <v>M26-36</v>
          </cell>
          <cell r="T15" t="str">
            <v>R4</v>
          </cell>
        </row>
        <row r="16">
          <cell r="B16" t="str">
            <v>§T-20</v>
          </cell>
          <cell r="C16" t="str">
            <v>§ì th¼ng</v>
          </cell>
          <cell r="E16" t="str">
            <v/>
          </cell>
          <cell r="F16" t="str">
            <v/>
          </cell>
          <cell r="G16">
            <v>140</v>
          </cell>
          <cell r="H16">
            <v>1716</v>
          </cell>
          <cell r="L16" t="str">
            <v>3§D-1</v>
          </cell>
          <cell r="N16" t="str">
            <v>§S-1</v>
          </cell>
          <cell r="O16" t="str">
            <v>6CR4-22</v>
          </cell>
          <cell r="P16" t="str">
            <v>2CR2-9</v>
          </cell>
          <cell r="Q16" t="str">
            <v>XT-1,2,3</v>
          </cell>
          <cell r="R16" t="str">
            <v>M26-36</v>
          </cell>
          <cell r="T16" t="str">
            <v>R4</v>
          </cell>
        </row>
        <row r="17">
          <cell r="B17" t="str">
            <v>§T-20</v>
          </cell>
          <cell r="C17" t="str">
            <v>§ì th¼ng</v>
          </cell>
          <cell r="E17" t="str">
            <v/>
          </cell>
          <cell r="F17" t="str">
            <v/>
          </cell>
          <cell r="G17">
            <v>150</v>
          </cell>
          <cell r="H17">
            <v>1866</v>
          </cell>
          <cell r="L17" t="str">
            <v>3§D-1</v>
          </cell>
          <cell r="N17" t="str">
            <v>§S-1</v>
          </cell>
          <cell r="O17" t="str">
            <v>6CR4-22</v>
          </cell>
          <cell r="P17" t="str">
            <v>2CR2-9</v>
          </cell>
          <cell r="Q17" t="str">
            <v>XT-1,2,3</v>
          </cell>
          <cell r="R17" t="str">
            <v>M26-36</v>
          </cell>
          <cell r="T17" t="str">
            <v>R4</v>
          </cell>
        </row>
        <row r="18">
          <cell r="B18" t="str">
            <v>§111-22A</v>
          </cell>
          <cell r="C18" t="str">
            <v>§ì th¼ng</v>
          </cell>
          <cell r="E18" t="str">
            <v/>
          </cell>
          <cell r="F18" t="str">
            <v/>
          </cell>
          <cell r="G18">
            <v>205</v>
          </cell>
          <cell r="H18">
            <v>2071</v>
          </cell>
          <cell r="L18" t="str">
            <v>3§D-1</v>
          </cell>
          <cell r="N18" t="str">
            <v>§S-1</v>
          </cell>
          <cell r="O18" t="str">
            <v>6CR4-22</v>
          </cell>
          <cell r="P18" t="str">
            <v>2CR2-9</v>
          </cell>
          <cell r="R18" t="str">
            <v>4T27-15</v>
          </cell>
          <cell r="S18" t="str">
            <v>4BL36-282</v>
          </cell>
          <cell r="T18" t="str">
            <v>RS2</v>
          </cell>
        </row>
        <row r="19">
          <cell r="B19" t="str">
            <v>§T-20</v>
          </cell>
          <cell r="C19" t="str">
            <v>§ì th¼ng</v>
          </cell>
          <cell r="E19" t="str">
            <v/>
          </cell>
          <cell r="F19" t="str">
            <v/>
          </cell>
          <cell r="G19">
            <v>192</v>
          </cell>
          <cell r="H19">
            <v>2263</v>
          </cell>
          <cell r="L19" t="str">
            <v>3§D-1</v>
          </cell>
          <cell r="N19" t="str">
            <v>§S-1</v>
          </cell>
          <cell r="O19" t="str">
            <v>6CR4-22</v>
          </cell>
          <cell r="P19" t="str">
            <v>2CR2-9</v>
          </cell>
          <cell r="Q19" t="str">
            <v>XT-1,2,3</v>
          </cell>
          <cell r="R19" t="str">
            <v>M26-36</v>
          </cell>
          <cell r="T19" t="str">
            <v>R4</v>
          </cell>
        </row>
        <row r="20">
          <cell r="B20" t="str">
            <v>§T-20</v>
          </cell>
          <cell r="C20" t="str">
            <v>§ì th¼ng</v>
          </cell>
          <cell r="E20" t="str">
            <v/>
          </cell>
          <cell r="F20" t="str">
            <v/>
          </cell>
          <cell r="G20">
            <v>155</v>
          </cell>
          <cell r="H20">
            <v>2418</v>
          </cell>
          <cell r="L20" t="str">
            <v>3§D-1</v>
          </cell>
          <cell r="N20" t="str">
            <v>§S-1</v>
          </cell>
          <cell r="O20" t="str">
            <v>6CR4-22</v>
          </cell>
          <cell r="P20" t="str">
            <v>2CR2-9</v>
          </cell>
          <cell r="Q20" t="str">
            <v>XT-1,2,3</v>
          </cell>
          <cell r="R20" t="str">
            <v>M26-36</v>
          </cell>
          <cell r="T20" t="str">
            <v>R4</v>
          </cell>
        </row>
        <row r="21">
          <cell r="B21" t="str">
            <v>N111-20A</v>
          </cell>
          <cell r="C21" t="str">
            <v>NÐo gãc</v>
          </cell>
          <cell r="D21" t="str">
            <v>203630F</v>
          </cell>
          <cell r="E21">
            <v>5</v>
          </cell>
          <cell r="F21" t="str">
            <v>G5=20°36'30"F</v>
          </cell>
          <cell r="G21">
            <v>157</v>
          </cell>
          <cell r="H21">
            <v>2575</v>
          </cell>
          <cell r="K21" t="str">
            <v>6N§-1</v>
          </cell>
          <cell r="M21" t="str">
            <v>2NS-2</v>
          </cell>
          <cell r="O21" t="str">
            <v>6CR4-22</v>
          </cell>
          <cell r="P21" t="str">
            <v>2CR2-9</v>
          </cell>
          <cell r="R21" t="str">
            <v>4T30-22</v>
          </cell>
          <cell r="S21" t="str">
            <v>8BL30-250</v>
          </cell>
          <cell r="T21" t="str">
            <v>RS2</v>
          </cell>
        </row>
        <row r="22">
          <cell r="B22" t="str">
            <v>§111-26A</v>
          </cell>
          <cell r="C22" t="str">
            <v>§ì th¼ng</v>
          </cell>
          <cell r="E22" t="str">
            <v/>
          </cell>
          <cell r="F22" t="str">
            <v/>
          </cell>
          <cell r="G22">
            <v>195</v>
          </cell>
          <cell r="H22">
            <v>2770</v>
          </cell>
          <cell r="I22">
            <v>196.60219929333792</v>
          </cell>
          <cell r="J22">
            <v>751</v>
          </cell>
          <cell r="L22" t="str">
            <v>3§D-1</v>
          </cell>
          <cell r="N22" t="str">
            <v>§S-1</v>
          </cell>
          <cell r="O22" t="str">
            <v>6CR4-22</v>
          </cell>
          <cell r="P22" t="str">
            <v>2CR2-9</v>
          </cell>
          <cell r="R22" t="str">
            <v>4T30-18</v>
          </cell>
          <cell r="S22" t="str">
            <v>4BL36-282</v>
          </cell>
          <cell r="T22" t="str">
            <v>RS2</v>
          </cell>
        </row>
        <row r="23">
          <cell r="B23" t="str">
            <v>§111-22A</v>
          </cell>
          <cell r="C23" t="str">
            <v>§ì th¼ng</v>
          </cell>
          <cell r="E23" t="str">
            <v/>
          </cell>
          <cell r="F23" t="str">
            <v/>
          </cell>
          <cell r="G23">
            <v>235</v>
          </cell>
          <cell r="H23">
            <v>3005</v>
          </cell>
          <cell r="L23" t="str">
            <v>3§D-1</v>
          </cell>
          <cell r="N23" t="str">
            <v>§S-1</v>
          </cell>
          <cell r="O23" t="str">
            <v>6CR4-22</v>
          </cell>
          <cell r="P23" t="str">
            <v>2CR2-9</v>
          </cell>
          <cell r="R23" t="str">
            <v>4T27-15</v>
          </cell>
          <cell r="S23" t="str">
            <v>4BL36-282</v>
          </cell>
          <cell r="T23" t="str">
            <v>RS2</v>
          </cell>
        </row>
        <row r="24">
          <cell r="B24" t="str">
            <v>§111-26A</v>
          </cell>
          <cell r="C24" t="str">
            <v>§ì th¼ng</v>
          </cell>
          <cell r="E24" t="str">
            <v/>
          </cell>
          <cell r="F24" t="str">
            <v/>
          </cell>
          <cell r="G24">
            <v>141</v>
          </cell>
          <cell r="H24">
            <v>3146</v>
          </cell>
          <cell r="L24" t="str">
            <v>3§D-1</v>
          </cell>
          <cell r="N24" t="str">
            <v>§S-1</v>
          </cell>
          <cell r="O24" t="str">
            <v>6CR4-22</v>
          </cell>
          <cell r="P24" t="str">
            <v>2CR2-9</v>
          </cell>
          <cell r="R24" t="str">
            <v>4T30-18</v>
          </cell>
          <cell r="S24" t="str">
            <v>4BL36-282</v>
          </cell>
          <cell r="T24" t="str">
            <v>RS2</v>
          </cell>
        </row>
        <row r="25">
          <cell r="B25" t="str">
            <v>N111-20A</v>
          </cell>
          <cell r="C25" t="str">
            <v>NÐo gãc</v>
          </cell>
          <cell r="D25" t="str">
            <v>145354T</v>
          </cell>
          <cell r="E25">
            <v>6</v>
          </cell>
          <cell r="F25" t="str">
            <v>G6=14°53'54"T</v>
          </cell>
          <cell r="G25">
            <v>180</v>
          </cell>
          <cell r="H25">
            <v>3326</v>
          </cell>
          <cell r="K25" t="str">
            <v>6N§-1</v>
          </cell>
          <cell r="M25" t="str">
            <v>2NS-2</v>
          </cell>
          <cell r="O25" t="str">
            <v>6CR4-22</v>
          </cell>
          <cell r="P25" t="str">
            <v>2CR2-9</v>
          </cell>
          <cell r="R25" t="str">
            <v>4T30-18</v>
          </cell>
          <cell r="S25" t="str">
            <v>8BL30-250</v>
          </cell>
          <cell r="T25" t="str">
            <v>RS2</v>
          </cell>
        </row>
        <row r="26">
          <cell r="B26" t="str">
            <v>§T-20</v>
          </cell>
          <cell r="C26" t="str">
            <v>§ì th¼ng</v>
          </cell>
          <cell r="E26" t="str">
            <v/>
          </cell>
          <cell r="F26" t="str">
            <v/>
          </cell>
          <cell r="G26">
            <v>155</v>
          </cell>
          <cell r="H26">
            <v>3481</v>
          </cell>
          <cell r="I26">
            <v>192.60257341595775</v>
          </cell>
          <cell r="J26">
            <v>1749</v>
          </cell>
          <cell r="L26" t="str">
            <v>3§D-1</v>
          </cell>
          <cell r="N26" t="str">
            <v>§S-1</v>
          </cell>
          <cell r="O26" t="str">
            <v>6CR4-22</v>
          </cell>
          <cell r="P26" t="str">
            <v>2CR2-9</v>
          </cell>
          <cell r="Q26" t="str">
            <v>XT-1,2,3</v>
          </cell>
          <cell r="R26" t="str">
            <v>M26-36</v>
          </cell>
          <cell r="T26" t="str">
            <v>R4</v>
          </cell>
        </row>
        <row r="27">
          <cell r="B27" t="str">
            <v>§T-20</v>
          </cell>
          <cell r="C27" t="str">
            <v>§ì th¼ng</v>
          </cell>
          <cell r="E27" t="str">
            <v/>
          </cell>
          <cell r="F27" t="str">
            <v/>
          </cell>
          <cell r="G27">
            <v>135</v>
          </cell>
          <cell r="H27">
            <v>3616</v>
          </cell>
          <cell r="L27" t="str">
            <v>3§D-1</v>
          </cell>
          <cell r="N27" t="str">
            <v>§S-1</v>
          </cell>
          <cell r="O27" t="str">
            <v>6CR4-22</v>
          </cell>
          <cell r="P27" t="str">
            <v>2CR2-9</v>
          </cell>
          <cell r="Q27" t="str">
            <v>XT-1,2,3</v>
          </cell>
          <cell r="R27" t="str">
            <v>M26-36</v>
          </cell>
          <cell r="T27" t="str">
            <v>R4</v>
          </cell>
        </row>
        <row r="28">
          <cell r="B28" t="str">
            <v>§T-20</v>
          </cell>
          <cell r="C28" t="str">
            <v>§ì th¼ng</v>
          </cell>
          <cell r="E28" t="str">
            <v/>
          </cell>
          <cell r="F28" t="str">
            <v/>
          </cell>
          <cell r="G28">
            <v>140</v>
          </cell>
          <cell r="H28">
            <v>3756</v>
          </cell>
          <cell r="L28" t="str">
            <v>3§D-1</v>
          </cell>
          <cell r="N28" t="str">
            <v>§S-1</v>
          </cell>
          <cell r="O28" t="str">
            <v>6CR4-22</v>
          </cell>
          <cell r="P28" t="str">
            <v>2CR2-9</v>
          </cell>
          <cell r="Q28" t="str">
            <v>XT-1,2,3</v>
          </cell>
          <cell r="R28" t="str">
            <v>M26-36</v>
          </cell>
          <cell r="T28" t="str">
            <v>R4</v>
          </cell>
        </row>
        <row r="29">
          <cell r="B29" t="str">
            <v>§T-20</v>
          </cell>
          <cell r="C29" t="str">
            <v>§ì th¼ng</v>
          </cell>
          <cell r="E29" t="str">
            <v/>
          </cell>
          <cell r="F29" t="str">
            <v/>
          </cell>
          <cell r="G29">
            <v>145</v>
          </cell>
          <cell r="H29">
            <v>3901</v>
          </cell>
          <cell r="L29" t="str">
            <v>3§D-1</v>
          </cell>
          <cell r="N29" t="str">
            <v>§S-1</v>
          </cell>
          <cell r="O29" t="str">
            <v>6CR4-22</v>
          </cell>
          <cell r="P29" t="str">
            <v>2CR2-9</v>
          </cell>
          <cell r="Q29" t="str">
            <v>XT-1,2,3</v>
          </cell>
          <cell r="R29" t="str">
            <v>M26-36</v>
          </cell>
          <cell r="T29" t="str">
            <v>R4</v>
          </cell>
        </row>
        <row r="30">
          <cell r="B30" t="str">
            <v>§T-20</v>
          </cell>
          <cell r="C30" t="str">
            <v>§ì th¼ng</v>
          </cell>
          <cell r="E30" t="str">
            <v/>
          </cell>
          <cell r="F30" t="str">
            <v/>
          </cell>
          <cell r="G30">
            <v>150</v>
          </cell>
          <cell r="H30">
            <v>4051</v>
          </cell>
          <cell r="L30" t="str">
            <v>3§D-1</v>
          </cell>
          <cell r="N30" t="str">
            <v>§S-1</v>
          </cell>
          <cell r="O30" t="str">
            <v>6CR4-22</v>
          </cell>
          <cell r="P30" t="str">
            <v>2CR2-9</v>
          </cell>
          <cell r="Q30" t="str">
            <v>XT-1,2,3</v>
          </cell>
          <cell r="R30" t="str">
            <v>M26-36</v>
          </cell>
          <cell r="T30" t="str">
            <v>R4</v>
          </cell>
        </row>
        <row r="31">
          <cell r="B31" t="str">
            <v>§111-26A</v>
          </cell>
          <cell r="C31" t="str">
            <v>§ì th¼ng</v>
          </cell>
          <cell r="E31" t="str">
            <v/>
          </cell>
          <cell r="F31" t="str">
            <v/>
          </cell>
          <cell r="G31">
            <v>145</v>
          </cell>
          <cell r="H31">
            <v>4196</v>
          </cell>
          <cell r="L31" t="str">
            <v>3§D-1</v>
          </cell>
          <cell r="N31" t="str">
            <v>§S-1</v>
          </cell>
          <cell r="O31" t="str">
            <v>6CR4-22</v>
          </cell>
          <cell r="P31" t="str">
            <v>2CR2-9</v>
          </cell>
          <cell r="R31" t="str">
            <v>4T30-18</v>
          </cell>
          <cell r="S31" t="str">
            <v>4BL36-282</v>
          </cell>
          <cell r="T31" t="str">
            <v>RS2</v>
          </cell>
        </row>
        <row r="32">
          <cell r="B32" t="str">
            <v>§111-22A</v>
          </cell>
          <cell r="C32" t="str">
            <v>§ì th¼ng</v>
          </cell>
          <cell r="E32" t="str">
            <v/>
          </cell>
          <cell r="F32" t="str">
            <v/>
          </cell>
          <cell r="G32">
            <v>275</v>
          </cell>
          <cell r="H32">
            <v>4471</v>
          </cell>
          <cell r="L32" t="str">
            <v>3§D-1</v>
          </cell>
          <cell r="N32" t="str">
            <v>§S-1</v>
          </cell>
          <cell r="O32" t="str">
            <v>6CR4-22</v>
          </cell>
          <cell r="P32" t="str">
            <v>2CR2-9</v>
          </cell>
          <cell r="R32" t="str">
            <v>4T27-15</v>
          </cell>
          <cell r="S32" t="str">
            <v>4BL36-282</v>
          </cell>
          <cell r="T32" t="str">
            <v>RS2</v>
          </cell>
        </row>
        <row r="33">
          <cell r="B33" t="str">
            <v>§T-20</v>
          </cell>
          <cell r="C33" t="str">
            <v>§ì th¼ng</v>
          </cell>
          <cell r="E33" t="str">
            <v/>
          </cell>
          <cell r="F33" t="str">
            <v/>
          </cell>
          <cell r="G33">
            <v>225</v>
          </cell>
          <cell r="H33">
            <v>4696</v>
          </cell>
          <cell r="L33" t="str">
            <v>3§D-1</v>
          </cell>
          <cell r="N33" t="str">
            <v>§S-1</v>
          </cell>
          <cell r="O33" t="str">
            <v>6CR4-22</v>
          </cell>
          <cell r="P33" t="str">
            <v>2CR2-9</v>
          </cell>
          <cell r="Q33" t="str">
            <v>XT-1,2,3</v>
          </cell>
          <cell r="R33" t="str">
            <v>M26-36</v>
          </cell>
          <cell r="T33" t="str">
            <v>R4</v>
          </cell>
        </row>
        <row r="34">
          <cell r="B34" t="str">
            <v>§T-20</v>
          </cell>
          <cell r="C34" t="str">
            <v>§ì th¼ng</v>
          </cell>
          <cell r="E34" t="str">
            <v/>
          </cell>
          <cell r="F34" t="str">
            <v/>
          </cell>
          <cell r="G34">
            <v>165</v>
          </cell>
          <cell r="H34">
            <v>4861</v>
          </cell>
          <cell r="L34" t="str">
            <v>3§D-1</v>
          </cell>
          <cell r="N34" t="str">
            <v>§S-1</v>
          </cell>
          <cell r="O34" t="str">
            <v>6CR4-22</v>
          </cell>
          <cell r="P34" t="str">
            <v>2CR2-9</v>
          </cell>
          <cell r="Q34" t="str">
            <v>XT-1,2,3</v>
          </cell>
          <cell r="R34" t="str">
            <v>M26-36</v>
          </cell>
          <cell r="T34" t="str">
            <v>R4</v>
          </cell>
        </row>
        <row r="35">
          <cell r="B35" t="str">
            <v>N111-25B</v>
          </cell>
          <cell r="C35" t="str">
            <v>NÐo gãc</v>
          </cell>
          <cell r="D35" t="str">
            <v>382500F</v>
          </cell>
          <cell r="E35">
            <v>7</v>
          </cell>
          <cell r="F35" t="str">
            <v>G7=38°25'00"F</v>
          </cell>
          <cell r="G35">
            <v>214</v>
          </cell>
          <cell r="H35">
            <v>5075</v>
          </cell>
          <cell r="K35" t="str">
            <v>6N§-1</v>
          </cell>
          <cell r="M35" t="str">
            <v>NS-1</v>
          </cell>
          <cell r="N35" t="str">
            <v>NS-2</v>
          </cell>
          <cell r="O35" t="str">
            <v>6CR4-22</v>
          </cell>
          <cell r="P35" t="str">
            <v>2CR2-9</v>
          </cell>
          <cell r="R35" t="str">
            <v>4T30-22</v>
          </cell>
          <cell r="S35" t="str">
            <v>8BL36-250</v>
          </cell>
          <cell r="T35" t="str">
            <v>RS2</v>
          </cell>
        </row>
        <row r="36">
          <cell r="B36" t="str">
            <v>N111-20B</v>
          </cell>
          <cell r="C36" t="str">
            <v>NÐo h·m</v>
          </cell>
          <cell r="E36" t="str">
            <v/>
          </cell>
          <cell r="F36" t="str">
            <v/>
          </cell>
          <cell r="G36">
            <v>168</v>
          </cell>
          <cell r="H36">
            <v>5243</v>
          </cell>
          <cell r="I36">
            <v>168</v>
          </cell>
          <cell r="J36">
            <v>168</v>
          </cell>
          <cell r="K36" t="str">
            <v>3NK-1</v>
          </cell>
          <cell r="L36" t="str">
            <v>3N§-1</v>
          </cell>
          <cell r="M36" t="str">
            <v>NS-1</v>
          </cell>
          <cell r="N36" t="str">
            <v>NS-2</v>
          </cell>
          <cell r="O36" t="str">
            <v>6CR4-22</v>
          </cell>
          <cell r="P36" t="str">
            <v>2CR2-9</v>
          </cell>
          <cell r="R36" t="str">
            <v>4T32-28</v>
          </cell>
          <cell r="S36" t="str">
            <v>8BL48-250</v>
          </cell>
          <cell r="T36" t="str">
            <v>RS4</v>
          </cell>
        </row>
        <row r="37">
          <cell r="B37" t="str">
            <v>§V-74</v>
          </cell>
          <cell r="C37" t="str">
            <v>§ì v­ît</v>
          </cell>
          <cell r="E37" t="str">
            <v/>
          </cell>
          <cell r="F37" t="str">
            <v/>
          </cell>
          <cell r="G37">
            <v>448</v>
          </cell>
          <cell r="H37">
            <v>5691</v>
          </cell>
          <cell r="I37">
            <v>668.17961657027524</v>
          </cell>
          <cell r="J37">
            <v>1216</v>
          </cell>
          <cell r="K37" t="str">
            <v>3§K-1</v>
          </cell>
          <cell r="N37" t="str">
            <v>§S-1</v>
          </cell>
          <cell r="O37" t="str">
            <v>9CR4-22</v>
          </cell>
          <cell r="P37" t="str">
            <v>3CR2-9</v>
          </cell>
          <cell r="R37" t="str">
            <v>MV-1</v>
          </cell>
          <cell r="S37" t="str">
            <v>8BL64-250</v>
          </cell>
          <cell r="T37" t="str">
            <v>RS4</v>
          </cell>
        </row>
        <row r="38">
          <cell r="B38" t="str">
            <v>N111-25B</v>
          </cell>
          <cell r="C38" t="str">
            <v>NÐo h·m</v>
          </cell>
          <cell r="E38" t="str">
            <v/>
          </cell>
          <cell r="F38" t="str">
            <v/>
          </cell>
          <cell r="G38">
            <v>768</v>
          </cell>
          <cell r="H38">
            <v>6459</v>
          </cell>
          <cell r="K38" t="str">
            <v>3NK-1</v>
          </cell>
          <cell r="L38" t="str">
            <v>3N§-1</v>
          </cell>
          <cell r="M38" t="str">
            <v>NS-1</v>
          </cell>
          <cell r="N38" t="str">
            <v>NS-2</v>
          </cell>
          <cell r="O38" t="str">
            <v>12CR4-22</v>
          </cell>
          <cell r="P38" t="str">
            <v>4CR2-9</v>
          </cell>
          <cell r="R38" t="str">
            <v>4T32-28</v>
          </cell>
          <cell r="S38" t="str">
            <v>8BL48-250</v>
          </cell>
          <cell r="T38" t="str">
            <v>RS4</v>
          </cell>
        </row>
        <row r="39">
          <cell r="B39" t="str">
            <v>N111-20A</v>
          </cell>
          <cell r="C39" t="str">
            <v>NÐo gãc</v>
          </cell>
          <cell r="D39" t="str">
            <v>050800T</v>
          </cell>
          <cell r="E39">
            <v>8</v>
          </cell>
          <cell r="F39" t="str">
            <v>G8=05°08'00"T</v>
          </cell>
          <cell r="G39">
            <v>584</v>
          </cell>
          <cell r="H39">
            <v>7043</v>
          </cell>
          <cell r="I39">
            <v>584</v>
          </cell>
          <cell r="J39">
            <v>584</v>
          </cell>
          <cell r="K39" t="str">
            <v>6N§-1</v>
          </cell>
          <cell r="M39" t="str">
            <v>NS-1</v>
          </cell>
          <cell r="N39" t="str">
            <v>NS-2</v>
          </cell>
          <cell r="O39" t="str">
            <v>9CR4-22</v>
          </cell>
          <cell r="P39" t="str">
            <v>3CR2-9</v>
          </cell>
          <cell r="R39" t="str">
            <v>4T30-18</v>
          </cell>
          <cell r="S39" t="str">
            <v>8BL30-250</v>
          </cell>
          <cell r="T39" t="str">
            <v>RS4</v>
          </cell>
        </row>
        <row r="40">
          <cell r="B40" t="str">
            <v>§111-26A</v>
          </cell>
          <cell r="C40" t="str">
            <v>§ì th¼ng</v>
          </cell>
          <cell r="E40" t="str">
            <v/>
          </cell>
          <cell r="F40" t="str">
            <v/>
          </cell>
          <cell r="G40">
            <v>187</v>
          </cell>
          <cell r="H40">
            <v>7230</v>
          </cell>
          <cell r="I40">
            <v>412.75385449803503</v>
          </cell>
          <cell r="J40">
            <v>1072</v>
          </cell>
          <cell r="L40" t="str">
            <v>3§D-1</v>
          </cell>
          <cell r="N40" t="str">
            <v>§S-1</v>
          </cell>
          <cell r="O40" t="str">
            <v>6CR4-22</v>
          </cell>
          <cell r="P40" t="str">
            <v>2CR2-9</v>
          </cell>
          <cell r="R40" t="str">
            <v>4T30-18</v>
          </cell>
          <cell r="S40" t="str">
            <v>4BL36-282</v>
          </cell>
          <cell r="T40" t="str">
            <v>RS4</v>
          </cell>
        </row>
        <row r="41">
          <cell r="B41" t="str">
            <v>§111-26B</v>
          </cell>
          <cell r="C41" t="str">
            <v>§ì th¼ng</v>
          </cell>
          <cell r="E41" t="str">
            <v/>
          </cell>
          <cell r="F41" t="str">
            <v/>
          </cell>
          <cell r="G41">
            <v>475</v>
          </cell>
          <cell r="H41">
            <v>7705</v>
          </cell>
          <cell r="L41" t="str">
            <v>3§D-1</v>
          </cell>
          <cell r="N41" t="str">
            <v>§S-1</v>
          </cell>
          <cell r="O41" t="str">
            <v>6CR4-22</v>
          </cell>
          <cell r="P41" t="str">
            <v>2CR2-9</v>
          </cell>
          <cell r="R41" t="str">
            <v>4T30-22</v>
          </cell>
          <cell r="S41" t="str">
            <v>4BL42-282</v>
          </cell>
          <cell r="T41" t="str">
            <v>RS4</v>
          </cell>
        </row>
        <row r="42">
          <cell r="B42" t="str">
            <v>N111-25B</v>
          </cell>
          <cell r="C42" t="str">
            <v>NÐo gãc</v>
          </cell>
          <cell r="D42" t="str">
            <v>374036T</v>
          </cell>
          <cell r="E42">
            <v>9</v>
          </cell>
          <cell r="F42" t="str">
            <v>G9=37°40'36"T</v>
          </cell>
          <cell r="G42">
            <v>410</v>
          </cell>
          <cell r="H42">
            <v>8115</v>
          </cell>
          <cell r="K42" t="str">
            <v>6N§-1</v>
          </cell>
          <cell r="M42" t="str">
            <v>NS-1</v>
          </cell>
          <cell r="N42" t="str">
            <v>NS-2</v>
          </cell>
          <cell r="O42" t="str">
            <v>6CR4-22</v>
          </cell>
          <cell r="P42" t="str">
            <v>2CR2-9</v>
          </cell>
          <cell r="R42" t="str">
            <v>4T32-23</v>
          </cell>
          <cell r="S42" t="str">
            <v>8BL36-250</v>
          </cell>
          <cell r="T42" t="str">
            <v>RS4</v>
          </cell>
        </row>
        <row r="43">
          <cell r="B43" t="str">
            <v>N111-20B</v>
          </cell>
          <cell r="C43" t="str">
            <v>NÐo gãc</v>
          </cell>
          <cell r="D43" t="str">
            <v>473000F</v>
          </cell>
          <cell r="E43">
            <v>10</v>
          </cell>
          <cell r="F43" t="str">
            <v>G10=47°30'00"F</v>
          </cell>
          <cell r="G43">
            <v>336</v>
          </cell>
          <cell r="H43">
            <v>8451</v>
          </cell>
          <cell r="I43">
            <v>336</v>
          </cell>
          <cell r="J43">
            <v>336</v>
          </cell>
          <cell r="K43" t="str">
            <v>6N§-1</v>
          </cell>
          <cell r="L43" t="str">
            <v>§D-1</v>
          </cell>
          <cell r="M43" t="str">
            <v>NS-1</v>
          </cell>
          <cell r="N43" t="str">
            <v>NS-2</v>
          </cell>
          <cell r="O43" t="str">
            <v>6CR4-22</v>
          </cell>
          <cell r="P43" t="str">
            <v>2CR2-9</v>
          </cell>
          <cell r="R43" t="str">
            <v>4T32-23</v>
          </cell>
          <cell r="S43" t="str">
            <v>8BL42-250</v>
          </cell>
          <cell r="T43" t="str">
            <v>RS4</v>
          </cell>
        </row>
        <row r="44">
          <cell r="B44" t="str">
            <v>§111-22A</v>
          </cell>
          <cell r="C44" t="str">
            <v>§ì th¼ng</v>
          </cell>
          <cell r="E44" t="str">
            <v/>
          </cell>
          <cell r="F44" t="str">
            <v/>
          </cell>
          <cell r="G44">
            <v>230</v>
          </cell>
          <cell r="H44">
            <v>8681</v>
          </cell>
          <cell r="I44">
            <v>189.23342950918081</v>
          </cell>
          <cell r="J44">
            <v>2785</v>
          </cell>
          <cell r="L44" t="str">
            <v>3§D-1</v>
          </cell>
          <cell r="N44" t="str">
            <v>§S-1</v>
          </cell>
          <cell r="O44" t="str">
            <v>6CR4-22</v>
          </cell>
          <cell r="P44" t="str">
            <v>2CR2-9</v>
          </cell>
          <cell r="R44" t="str">
            <v>4T27-15</v>
          </cell>
          <cell r="S44" t="str">
            <v>4BL36-282</v>
          </cell>
          <cell r="T44" t="str">
            <v>RS2</v>
          </cell>
        </row>
        <row r="45">
          <cell r="B45" t="str">
            <v>§111-22A</v>
          </cell>
          <cell r="C45" t="str">
            <v>§ì th¼ng</v>
          </cell>
          <cell r="E45" t="str">
            <v/>
          </cell>
          <cell r="F45" t="str">
            <v/>
          </cell>
          <cell r="G45">
            <v>180</v>
          </cell>
          <cell r="H45">
            <v>8861</v>
          </cell>
          <cell r="K45" t="str">
            <v>220kV</v>
          </cell>
          <cell r="L45" t="str">
            <v>3§D-1</v>
          </cell>
          <cell r="N45" t="str">
            <v>§S-1</v>
          </cell>
          <cell r="O45" t="str">
            <v>6CR4-22</v>
          </cell>
          <cell r="P45" t="str">
            <v>2CR2-9</v>
          </cell>
          <cell r="R45" t="str">
            <v>4T27-15</v>
          </cell>
          <cell r="S45" t="str">
            <v>4BL36-282</v>
          </cell>
          <cell r="T45" t="str">
            <v>RS2</v>
          </cell>
        </row>
        <row r="46">
          <cell r="B46" t="str">
            <v>§111-22A</v>
          </cell>
          <cell r="C46" t="str">
            <v>§ì th¼ng</v>
          </cell>
          <cell r="E46" t="str">
            <v/>
          </cell>
          <cell r="F46" t="str">
            <v/>
          </cell>
          <cell r="G46">
            <v>220</v>
          </cell>
          <cell r="H46">
            <v>9081</v>
          </cell>
          <cell r="K46" t="str">
            <v>220kV</v>
          </cell>
          <cell r="L46" t="str">
            <v>3§D-1</v>
          </cell>
          <cell r="N46" t="str">
            <v>§S-1</v>
          </cell>
          <cell r="O46" t="str">
            <v>6CR4-22</v>
          </cell>
          <cell r="P46" t="str">
            <v>2CR2-9</v>
          </cell>
          <cell r="R46" t="str">
            <v>4T27-15</v>
          </cell>
          <cell r="S46" t="str">
            <v>4BL36-282</v>
          </cell>
          <cell r="T46" t="str">
            <v>RS2</v>
          </cell>
        </row>
        <row r="47">
          <cell r="B47" t="str">
            <v>§111-22A</v>
          </cell>
          <cell r="C47" t="str">
            <v>§ì th¼ng</v>
          </cell>
          <cell r="E47" t="str">
            <v/>
          </cell>
          <cell r="F47" t="str">
            <v/>
          </cell>
          <cell r="G47">
            <v>180</v>
          </cell>
          <cell r="H47">
            <v>9261</v>
          </cell>
          <cell r="K47" t="str">
            <v>220kV</v>
          </cell>
          <cell r="L47" t="str">
            <v>3§D-1</v>
          </cell>
          <cell r="N47" t="str">
            <v>§S-1</v>
          </cell>
          <cell r="O47" t="str">
            <v>6CR4-22</v>
          </cell>
          <cell r="P47" t="str">
            <v>2CR2-9</v>
          </cell>
          <cell r="R47" t="str">
            <v>4T27-15</v>
          </cell>
          <cell r="S47" t="str">
            <v>4BL36-282</v>
          </cell>
          <cell r="T47" t="str">
            <v>RS2</v>
          </cell>
        </row>
        <row r="48">
          <cell r="B48" t="str">
            <v>§T-20</v>
          </cell>
          <cell r="C48" t="str">
            <v>§ì th¼ng</v>
          </cell>
          <cell r="E48" t="str">
            <v/>
          </cell>
          <cell r="F48" t="str">
            <v/>
          </cell>
          <cell r="G48">
            <v>205</v>
          </cell>
          <cell r="H48">
            <v>9466</v>
          </cell>
          <cell r="K48" t="str">
            <v>220kV</v>
          </cell>
          <cell r="L48" t="str">
            <v>3§D-1</v>
          </cell>
          <cell r="N48" t="str">
            <v>§S-1</v>
          </cell>
          <cell r="O48" t="str">
            <v>6CR4-22</v>
          </cell>
          <cell r="P48" t="str">
            <v>2CR2-9</v>
          </cell>
          <cell r="Q48" t="str">
            <v>XT-1,2,3</v>
          </cell>
          <cell r="R48" t="str">
            <v>M22-30</v>
          </cell>
          <cell r="T48" t="str">
            <v>R4</v>
          </cell>
        </row>
        <row r="49">
          <cell r="B49" t="str">
            <v>§T-20</v>
          </cell>
          <cell r="C49" t="str">
            <v>§ì th¼ng</v>
          </cell>
          <cell r="E49" t="str">
            <v/>
          </cell>
          <cell r="F49" t="str">
            <v/>
          </cell>
          <cell r="G49">
            <v>200</v>
          </cell>
          <cell r="H49">
            <v>9666</v>
          </cell>
          <cell r="L49" t="str">
            <v>3§D-1</v>
          </cell>
          <cell r="N49" t="str">
            <v>§S-1</v>
          </cell>
          <cell r="O49" t="str">
            <v>6CR4-22</v>
          </cell>
          <cell r="P49" t="str">
            <v>2CR2-9</v>
          </cell>
          <cell r="Q49" t="str">
            <v>XT-1,2,3</v>
          </cell>
          <cell r="R49" t="str">
            <v>M22-30</v>
          </cell>
          <cell r="T49" t="str">
            <v>R4</v>
          </cell>
        </row>
        <row r="50">
          <cell r="B50" t="str">
            <v>§T-20</v>
          </cell>
          <cell r="C50" t="str">
            <v>§ì th¼ng</v>
          </cell>
          <cell r="E50" t="str">
            <v/>
          </cell>
          <cell r="F50" t="str">
            <v/>
          </cell>
          <cell r="G50">
            <v>175</v>
          </cell>
          <cell r="H50">
            <v>9841</v>
          </cell>
          <cell r="L50" t="str">
            <v>3§D-1</v>
          </cell>
          <cell r="N50" t="str">
            <v>§S-1</v>
          </cell>
          <cell r="O50" t="str">
            <v>6CR4-22</v>
          </cell>
          <cell r="P50" t="str">
            <v>2CR2-9</v>
          </cell>
          <cell r="Q50" t="str">
            <v>XT-1,2,3</v>
          </cell>
          <cell r="R50" t="str">
            <v>M22-30</v>
          </cell>
          <cell r="T50" t="str">
            <v>R4</v>
          </cell>
        </row>
        <row r="51">
          <cell r="B51" t="str">
            <v>§T-20</v>
          </cell>
          <cell r="C51" t="str">
            <v>§ì th¼ng</v>
          </cell>
          <cell r="E51" t="str">
            <v/>
          </cell>
          <cell r="F51" t="str">
            <v/>
          </cell>
          <cell r="G51">
            <v>155</v>
          </cell>
          <cell r="H51">
            <v>9996</v>
          </cell>
          <cell r="L51" t="str">
            <v>3§D-1</v>
          </cell>
          <cell r="N51" t="str">
            <v>§S-1</v>
          </cell>
          <cell r="O51" t="str">
            <v>6CR4-22</v>
          </cell>
          <cell r="P51" t="str">
            <v>2CR2-9</v>
          </cell>
          <cell r="Q51" t="str">
            <v>XT-1,2,3</v>
          </cell>
          <cell r="R51" t="str">
            <v>M22-30</v>
          </cell>
          <cell r="T51" t="str">
            <v>R4</v>
          </cell>
        </row>
        <row r="52">
          <cell r="B52" t="str">
            <v>§111-22A</v>
          </cell>
          <cell r="C52" t="str">
            <v>§ì th¼ng</v>
          </cell>
          <cell r="E52" t="str">
            <v/>
          </cell>
          <cell r="F52" t="str">
            <v/>
          </cell>
          <cell r="G52">
            <v>170</v>
          </cell>
          <cell r="H52">
            <v>10166</v>
          </cell>
          <cell r="L52" t="str">
            <v>3§D-1</v>
          </cell>
          <cell r="N52" t="str">
            <v>§S-1</v>
          </cell>
          <cell r="O52" t="str">
            <v>6CR4-22</v>
          </cell>
          <cell r="P52" t="str">
            <v>2CR2-9</v>
          </cell>
          <cell r="R52" t="str">
            <v>4T27-15</v>
          </cell>
          <cell r="S52" t="str">
            <v>4BL36-282</v>
          </cell>
          <cell r="T52" t="str">
            <v>RS2</v>
          </cell>
        </row>
        <row r="53">
          <cell r="B53" t="str">
            <v>§T-20</v>
          </cell>
          <cell r="C53" t="str">
            <v>§ì th¼ng</v>
          </cell>
          <cell r="E53" t="str">
            <v/>
          </cell>
          <cell r="F53" t="str">
            <v/>
          </cell>
          <cell r="G53">
            <v>180</v>
          </cell>
          <cell r="H53">
            <v>10346</v>
          </cell>
          <cell r="L53" t="str">
            <v>3§D-1</v>
          </cell>
          <cell r="N53" t="str">
            <v>§S-1</v>
          </cell>
          <cell r="O53" t="str">
            <v>6CR4-22</v>
          </cell>
          <cell r="P53" t="str">
            <v>2CR2-9</v>
          </cell>
          <cell r="Q53" t="str">
            <v>XT-1,2,3</v>
          </cell>
          <cell r="R53" t="str">
            <v>M22-30</v>
          </cell>
          <cell r="T53" t="str">
            <v>R4</v>
          </cell>
        </row>
        <row r="54">
          <cell r="B54" t="str">
            <v>§T-20</v>
          </cell>
          <cell r="C54" t="str">
            <v>§ì th¼ng</v>
          </cell>
          <cell r="E54" t="str">
            <v/>
          </cell>
          <cell r="F54" t="str">
            <v/>
          </cell>
          <cell r="G54">
            <v>160</v>
          </cell>
          <cell r="H54">
            <v>10506</v>
          </cell>
          <cell r="L54" t="str">
            <v>3§D-1</v>
          </cell>
          <cell r="N54" t="str">
            <v>§S-1</v>
          </cell>
          <cell r="O54" t="str">
            <v>6CR4-22</v>
          </cell>
          <cell r="P54" t="str">
            <v>2CR2-9</v>
          </cell>
          <cell r="Q54" t="str">
            <v>XT-1,2,3</v>
          </cell>
          <cell r="R54" t="str">
            <v>M22-30</v>
          </cell>
          <cell r="T54" t="str">
            <v>R4</v>
          </cell>
        </row>
        <row r="55">
          <cell r="B55" t="str">
            <v>§T-20</v>
          </cell>
          <cell r="C55" t="str">
            <v>§ì th¼ng</v>
          </cell>
          <cell r="E55" t="str">
            <v/>
          </cell>
          <cell r="F55" t="str">
            <v/>
          </cell>
          <cell r="G55">
            <v>165</v>
          </cell>
          <cell r="H55">
            <v>10671</v>
          </cell>
          <cell r="L55" t="str">
            <v>3§D-1</v>
          </cell>
          <cell r="N55" t="str">
            <v>§S-1</v>
          </cell>
          <cell r="O55" t="str">
            <v>6CR4-22</v>
          </cell>
          <cell r="P55" t="str">
            <v>2CR2-9</v>
          </cell>
          <cell r="Q55" t="str">
            <v>XT-1,2,3</v>
          </cell>
          <cell r="R55" t="str">
            <v>M22-30</v>
          </cell>
          <cell r="T55" t="str">
            <v>R4</v>
          </cell>
        </row>
        <row r="56">
          <cell r="B56" t="str">
            <v>§T-20</v>
          </cell>
          <cell r="C56" t="str">
            <v>§ì th¼ng</v>
          </cell>
          <cell r="E56" t="str">
            <v/>
          </cell>
          <cell r="F56" t="str">
            <v/>
          </cell>
          <cell r="G56">
            <v>200</v>
          </cell>
          <cell r="H56">
            <v>10871</v>
          </cell>
          <cell r="L56" t="str">
            <v>3§D-1</v>
          </cell>
          <cell r="N56" t="str">
            <v>§S-1</v>
          </cell>
          <cell r="O56" t="str">
            <v>6CR4-22</v>
          </cell>
          <cell r="P56" t="str">
            <v>2CR2-9</v>
          </cell>
          <cell r="Q56" t="str">
            <v>XT-1,2,3</v>
          </cell>
          <cell r="R56" t="str">
            <v>M22-30</v>
          </cell>
          <cell r="T56" t="str">
            <v>R4</v>
          </cell>
        </row>
        <row r="57">
          <cell r="B57" t="str">
            <v>§T-20</v>
          </cell>
          <cell r="C57" t="str">
            <v>§ì th¼ng</v>
          </cell>
          <cell r="E57" t="str">
            <v/>
          </cell>
          <cell r="F57" t="str">
            <v/>
          </cell>
          <cell r="G57">
            <v>190</v>
          </cell>
          <cell r="H57">
            <v>11061</v>
          </cell>
          <cell r="L57" t="str">
            <v>3§D-1</v>
          </cell>
          <cell r="N57" t="str">
            <v>§S-1</v>
          </cell>
          <cell r="O57" t="str">
            <v>6CR4-22</v>
          </cell>
          <cell r="P57" t="str">
            <v>2CR2-9</v>
          </cell>
          <cell r="Q57" t="str">
            <v>XT-1,2,3</v>
          </cell>
          <cell r="R57" t="str">
            <v>M22-30</v>
          </cell>
          <cell r="T57" t="str">
            <v>R4</v>
          </cell>
        </row>
        <row r="58">
          <cell r="B58" t="str">
            <v>N111-20A</v>
          </cell>
          <cell r="C58" t="str">
            <v>NÐo gãc</v>
          </cell>
          <cell r="D58" t="str">
            <v>343000T</v>
          </cell>
          <cell r="E58">
            <v>11</v>
          </cell>
          <cell r="F58" t="str">
            <v>G11=34°30'00"T</v>
          </cell>
          <cell r="G58">
            <v>175</v>
          </cell>
          <cell r="H58">
            <v>11236</v>
          </cell>
          <cell r="K58" t="str">
            <v>6N§-1</v>
          </cell>
          <cell r="M58" t="str">
            <v>NS-1</v>
          </cell>
          <cell r="N58" t="str">
            <v>NS-2</v>
          </cell>
          <cell r="O58" t="str">
            <v>6CR4-22</v>
          </cell>
          <cell r="P58" t="str">
            <v>2CR2-9</v>
          </cell>
          <cell r="R58" t="str">
            <v>4T30-22</v>
          </cell>
          <cell r="S58" t="str">
            <v>8BL36-250</v>
          </cell>
          <cell r="T58" t="str">
            <v>RS2</v>
          </cell>
        </row>
        <row r="59">
          <cell r="B59" t="str">
            <v>§T-20</v>
          </cell>
          <cell r="C59" t="str">
            <v>§ì th¼ng</v>
          </cell>
          <cell r="E59" t="str">
            <v/>
          </cell>
          <cell r="F59" t="str">
            <v/>
          </cell>
          <cell r="G59">
            <v>185</v>
          </cell>
          <cell r="H59">
            <v>11421</v>
          </cell>
          <cell r="I59">
            <v>303.21956535794982</v>
          </cell>
          <cell r="J59">
            <v>1059</v>
          </cell>
          <cell r="L59" t="str">
            <v>3§D-1</v>
          </cell>
          <cell r="N59" t="str">
            <v>§S-1</v>
          </cell>
          <cell r="O59" t="str">
            <v>6CR4-22</v>
          </cell>
          <cell r="P59" t="str">
            <v>2CR2-9</v>
          </cell>
          <cell r="Q59" t="str">
            <v>XT-1,2,3</v>
          </cell>
          <cell r="R59" t="str">
            <v>M22-30</v>
          </cell>
          <cell r="T59" t="str">
            <v>R4</v>
          </cell>
        </row>
        <row r="60">
          <cell r="B60" t="str">
            <v>§111-22A</v>
          </cell>
          <cell r="C60" t="str">
            <v>§ì th¼ng</v>
          </cell>
          <cell r="D60" t="str">
            <v>343000T</v>
          </cell>
          <cell r="E60" t="str">
            <v/>
          </cell>
          <cell r="F60" t="str">
            <v/>
          </cell>
          <cell r="G60">
            <v>220</v>
          </cell>
          <cell r="H60">
            <v>11641</v>
          </cell>
          <cell r="L60" t="str">
            <v>3§D-1</v>
          </cell>
          <cell r="N60" t="str">
            <v>§S-1</v>
          </cell>
          <cell r="O60" t="str">
            <v>6CR4-22</v>
          </cell>
          <cell r="P60" t="str">
            <v>2CR2-9</v>
          </cell>
          <cell r="R60" t="str">
            <v>4T30-18</v>
          </cell>
          <cell r="S60" t="str">
            <v>4BL42-282</v>
          </cell>
          <cell r="T60" t="str">
            <v>RS2</v>
          </cell>
        </row>
        <row r="61">
          <cell r="B61" t="str">
            <v>§111-22A</v>
          </cell>
          <cell r="C61" t="str">
            <v>§ì th¼ng</v>
          </cell>
          <cell r="E61" t="str">
            <v/>
          </cell>
          <cell r="F61" t="str">
            <v/>
          </cell>
          <cell r="G61">
            <v>400</v>
          </cell>
          <cell r="H61">
            <v>12041</v>
          </cell>
          <cell r="L61" t="str">
            <v>3§D-1</v>
          </cell>
          <cell r="N61" t="str">
            <v>§S-1</v>
          </cell>
          <cell r="O61" t="str">
            <v>6CR4-22</v>
          </cell>
          <cell r="P61" t="str">
            <v>2CR2-9</v>
          </cell>
          <cell r="R61" t="str">
            <v>4T30-18</v>
          </cell>
          <cell r="S61" t="str">
            <v>4BL42-282</v>
          </cell>
          <cell r="T61" t="str">
            <v>RS4</v>
          </cell>
        </row>
        <row r="62">
          <cell r="B62" t="str">
            <v>N111-20A</v>
          </cell>
          <cell r="C62" t="str">
            <v>NÐo gãc</v>
          </cell>
          <cell r="D62" t="str">
            <v>123854T</v>
          </cell>
          <cell r="E62">
            <v>12</v>
          </cell>
          <cell r="F62" t="str">
            <v>G12=12°38'54"T</v>
          </cell>
          <cell r="G62">
            <v>254</v>
          </cell>
          <cell r="H62">
            <v>12295</v>
          </cell>
          <cell r="K62" t="str">
            <v>6N§-1</v>
          </cell>
          <cell r="M62" t="str">
            <v>NS-1</v>
          </cell>
          <cell r="N62" t="str">
            <v>NS-2</v>
          </cell>
          <cell r="O62" t="str">
            <v>6CR4-22</v>
          </cell>
          <cell r="P62" t="str">
            <v>2CR2-9</v>
          </cell>
          <cell r="R62" t="str">
            <v>4T30-18</v>
          </cell>
          <cell r="S62" t="str">
            <v>8BL30-250</v>
          </cell>
          <cell r="T62" t="str">
            <v>RS4</v>
          </cell>
        </row>
        <row r="63">
          <cell r="B63" t="str">
            <v>§111-22B</v>
          </cell>
          <cell r="C63" t="str">
            <v>§ì th¼ng</v>
          </cell>
          <cell r="G63">
            <v>495</v>
          </cell>
          <cell r="H63">
            <v>12790</v>
          </cell>
          <cell r="I63">
            <v>448.10601424216571</v>
          </cell>
          <cell r="J63">
            <v>873</v>
          </cell>
          <cell r="L63" t="str">
            <v>3§D-1</v>
          </cell>
          <cell r="N63" t="str">
            <v>§S-1</v>
          </cell>
          <cell r="O63" t="str">
            <v>6CR4-22</v>
          </cell>
          <cell r="P63" t="str">
            <v>2CR2-9</v>
          </cell>
          <cell r="R63" t="str">
            <v>4T30-22</v>
          </cell>
          <cell r="S63" t="str">
            <v>4BL42-282</v>
          </cell>
          <cell r="T63" t="str">
            <v>RS4</v>
          </cell>
        </row>
        <row r="64">
          <cell r="B64" t="str">
            <v>N111-20B</v>
          </cell>
          <cell r="C64" t="str">
            <v>NÐo gãc</v>
          </cell>
          <cell r="D64" t="str">
            <v>383912F</v>
          </cell>
          <cell r="E64">
            <v>13</v>
          </cell>
          <cell r="F64" t="str">
            <v>G13=38°39'12"F</v>
          </cell>
          <cell r="G64">
            <v>378</v>
          </cell>
          <cell r="H64">
            <v>13168</v>
          </cell>
          <cell r="K64" t="str">
            <v>6N§-1</v>
          </cell>
          <cell r="M64" t="str">
            <v>NS-1</v>
          </cell>
          <cell r="N64" t="str">
            <v>NS-2</v>
          </cell>
          <cell r="O64" t="str">
            <v>9CR4-22</v>
          </cell>
          <cell r="P64" t="str">
            <v>3CR2-9</v>
          </cell>
          <cell r="R64" t="str">
            <v>4T30-22</v>
          </cell>
          <cell r="S64" t="str">
            <v>8BL36-250</v>
          </cell>
          <cell r="T64" t="str">
            <v>RS4</v>
          </cell>
        </row>
        <row r="65">
          <cell r="B65" t="str">
            <v>§111-22B</v>
          </cell>
          <cell r="C65" t="str">
            <v>§ì th¼ng</v>
          </cell>
          <cell r="G65">
            <v>585</v>
          </cell>
          <cell r="H65">
            <v>13753</v>
          </cell>
          <cell r="I65">
            <v>472.4147915699906</v>
          </cell>
          <cell r="J65">
            <v>1020</v>
          </cell>
          <cell r="L65" t="str">
            <v>3§D-1</v>
          </cell>
          <cell r="N65" t="str">
            <v>§S-1</v>
          </cell>
          <cell r="O65" t="str">
            <v>9CR4-22</v>
          </cell>
          <cell r="P65" t="str">
            <v>3CR2-9</v>
          </cell>
          <cell r="R65" t="str">
            <v>4T30-22</v>
          </cell>
          <cell r="S65" t="str">
            <v>4BL42-282</v>
          </cell>
          <cell r="T65" t="str">
            <v>RS4</v>
          </cell>
        </row>
        <row r="66">
          <cell r="B66" t="str">
            <v>§111-22A</v>
          </cell>
          <cell r="C66" t="str">
            <v>§ì th¼ng</v>
          </cell>
          <cell r="G66">
            <v>290</v>
          </cell>
          <cell r="H66">
            <v>14043</v>
          </cell>
          <cell r="L66" t="str">
            <v>3§D-1</v>
          </cell>
          <cell r="N66" t="str">
            <v>§S-1</v>
          </cell>
          <cell r="O66" t="str">
            <v>6CR4-22</v>
          </cell>
          <cell r="P66" t="str">
            <v>2CR2-9</v>
          </cell>
          <cell r="R66" t="str">
            <v>4T30-18</v>
          </cell>
          <cell r="S66" t="str">
            <v>4BL36-282</v>
          </cell>
          <cell r="T66" t="str">
            <v>RS4</v>
          </cell>
        </row>
        <row r="67">
          <cell r="B67" t="str">
            <v>N111-20A</v>
          </cell>
          <cell r="C67" t="str">
            <v>NÐo gãc</v>
          </cell>
          <cell r="D67" t="str">
            <v>154930T</v>
          </cell>
          <cell r="E67">
            <v>14</v>
          </cell>
          <cell r="F67" t="str">
            <v>G14=15°49'30"T</v>
          </cell>
          <cell r="G67">
            <v>145</v>
          </cell>
          <cell r="H67">
            <v>14188</v>
          </cell>
          <cell r="K67" t="str">
            <v>6N§-1</v>
          </cell>
          <cell r="M67" t="str">
            <v>NS-1</v>
          </cell>
          <cell r="N67" t="str">
            <v>NS-2</v>
          </cell>
          <cell r="O67" t="str">
            <v>6CR4-22</v>
          </cell>
          <cell r="P67" t="str">
            <v>2CR2-9</v>
          </cell>
          <cell r="R67" t="str">
            <v>4T30-18</v>
          </cell>
          <cell r="S67" t="str">
            <v>8BL30-250</v>
          </cell>
          <cell r="T67" t="str">
            <v>RS4</v>
          </cell>
        </row>
        <row r="68">
          <cell r="B68" t="str">
            <v>§111-22A</v>
          </cell>
          <cell r="C68" t="str">
            <v>§ì th¼ng</v>
          </cell>
          <cell r="E68" t="str">
            <v/>
          </cell>
          <cell r="F68" t="str">
            <v/>
          </cell>
          <cell r="G68">
            <v>375</v>
          </cell>
          <cell r="H68">
            <v>14563</v>
          </cell>
          <cell r="I68">
            <v>407.64847878081974</v>
          </cell>
          <cell r="J68">
            <v>1403</v>
          </cell>
          <cell r="L68" t="str">
            <v>3§D-1</v>
          </cell>
          <cell r="N68" t="str">
            <v>§S-1</v>
          </cell>
          <cell r="O68" t="str">
            <v>6CR4-22</v>
          </cell>
          <cell r="P68" t="str">
            <v>2CR2-9</v>
          </cell>
          <cell r="R68" t="str">
            <v>4T30-18</v>
          </cell>
          <cell r="S68" t="str">
            <v>4BL36-282</v>
          </cell>
          <cell r="T68" t="str">
            <v>RS4</v>
          </cell>
        </row>
        <row r="69">
          <cell r="B69" t="str">
            <v>§111-22B</v>
          </cell>
          <cell r="C69" t="str">
            <v>§ì th¼ng</v>
          </cell>
          <cell r="E69" t="str">
            <v/>
          </cell>
          <cell r="F69" t="str">
            <v/>
          </cell>
          <cell r="G69">
            <v>270</v>
          </cell>
          <cell r="H69">
            <v>14833</v>
          </cell>
          <cell r="L69" t="str">
            <v>3§D-1</v>
          </cell>
          <cell r="N69" t="str">
            <v>§S-1</v>
          </cell>
          <cell r="O69" t="str">
            <v>9CR4-22</v>
          </cell>
          <cell r="P69" t="str">
            <v>3CR2-9</v>
          </cell>
          <cell r="R69" t="str">
            <v>4T30-18</v>
          </cell>
          <cell r="S69" t="str">
            <v>4BL42-282</v>
          </cell>
          <cell r="T69" t="str">
            <v>RS4</v>
          </cell>
        </row>
        <row r="70">
          <cell r="B70" t="str">
            <v>§111-26B</v>
          </cell>
          <cell r="C70" t="str">
            <v>§ì th¼ng</v>
          </cell>
          <cell r="E70" t="str">
            <v/>
          </cell>
          <cell r="F70" t="str">
            <v/>
          </cell>
          <cell r="G70">
            <v>530</v>
          </cell>
          <cell r="H70">
            <v>15363</v>
          </cell>
          <cell r="L70" t="str">
            <v>3§D-1</v>
          </cell>
          <cell r="N70" t="str">
            <v>§S-1</v>
          </cell>
          <cell r="O70" t="str">
            <v>9CR4-22</v>
          </cell>
          <cell r="P70" t="str">
            <v>3CR2-9</v>
          </cell>
          <cell r="R70" t="str">
            <v>4T30-22</v>
          </cell>
          <cell r="S70" t="str">
            <v>4BL42-282</v>
          </cell>
          <cell r="T70" t="str">
            <v>RS4</v>
          </cell>
        </row>
        <row r="71">
          <cell r="B71" t="str">
            <v>N111-20A</v>
          </cell>
          <cell r="C71" t="str">
            <v>NÐo gãc</v>
          </cell>
          <cell r="D71" t="str">
            <v>331748T</v>
          </cell>
          <cell r="E71">
            <v>15</v>
          </cell>
          <cell r="F71" t="str">
            <v>G15=33°17'48"T</v>
          </cell>
          <cell r="G71">
            <v>228</v>
          </cell>
          <cell r="H71">
            <v>15591</v>
          </cell>
          <cell r="K71" t="str">
            <v>6N§-1</v>
          </cell>
          <cell r="M71" t="str">
            <v>NS-1</v>
          </cell>
          <cell r="N71" t="str">
            <v>NS-2</v>
          </cell>
          <cell r="O71" t="str">
            <v>6CR4-22</v>
          </cell>
          <cell r="P71" t="str">
            <v>2CR2-9</v>
          </cell>
          <cell r="R71" t="str">
            <v>4T30-22</v>
          </cell>
          <cell r="S71" t="str">
            <v>8BL36-250</v>
          </cell>
          <cell r="T71" t="str">
            <v>RS4</v>
          </cell>
        </row>
        <row r="72">
          <cell r="B72" t="str">
            <v>§111-22A</v>
          </cell>
          <cell r="C72" t="str">
            <v>§ì th¼ng</v>
          </cell>
          <cell r="E72" t="str">
            <v/>
          </cell>
          <cell r="F72" t="str">
            <v/>
          </cell>
          <cell r="G72">
            <v>161</v>
          </cell>
          <cell r="H72">
            <v>15752</v>
          </cell>
          <cell r="I72">
            <v>336.08579927406072</v>
          </cell>
          <cell r="J72">
            <v>1216</v>
          </cell>
          <cell r="L72" t="str">
            <v>3§D-1</v>
          </cell>
          <cell r="N72" t="str">
            <v>§S-1</v>
          </cell>
          <cell r="O72" t="str">
            <v>6CR4-22</v>
          </cell>
          <cell r="P72" t="str">
            <v>2CR2-9</v>
          </cell>
          <cell r="R72" t="str">
            <v>4T30-18</v>
          </cell>
          <cell r="S72" t="str">
            <v>4BL36-282</v>
          </cell>
          <cell r="T72" t="str">
            <v>RS4</v>
          </cell>
        </row>
        <row r="73">
          <cell r="B73" t="str">
            <v>§111-22B</v>
          </cell>
          <cell r="C73" t="str">
            <v>§ì th¼ng</v>
          </cell>
          <cell r="E73" t="str">
            <v/>
          </cell>
          <cell r="F73" t="str">
            <v/>
          </cell>
          <cell r="G73">
            <v>370</v>
          </cell>
          <cell r="H73">
            <v>16122</v>
          </cell>
          <cell r="L73" t="str">
            <v>3§D-1</v>
          </cell>
          <cell r="N73" t="str">
            <v>§S-1</v>
          </cell>
          <cell r="O73" t="str">
            <v>6CR4-22</v>
          </cell>
          <cell r="P73" t="str">
            <v>2CR2-9</v>
          </cell>
          <cell r="R73" t="str">
            <v>4T30-18</v>
          </cell>
          <cell r="S73" t="str">
            <v>4BL42-282</v>
          </cell>
          <cell r="T73" t="str">
            <v>RS4</v>
          </cell>
        </row>
        <row r="74">
          <cell r="B74" t="str">
            <v>§111-22A</v>
          </cell>
          <cell r="C74" t="str">
            <v>§ì th¼ng</v>
          </cell>
          <cell r="E74" t="str">
            <v/>
          </cell>
          <cell r="F74" t="str">
            <v/>
          </cell>
          <cell r="G74">
            <v>310</v>
          </cell>
          <cell r="H74">
            <v>16432</v>
          </cell>
          <cell r="L74" t="str">
            <v>3§D-1</v>
          </cell>
          <cell r="N74" t="str">
            <v>§S-1</v>
          </cell>
          <cell r="O74" t="str">
            <v>6CR4-22</v>
          </cell>
          <cell r="P74" t="str">
            <v>2CR2-9</v>
          </cell>
          <cell r="R74" t="str">
            <v>4T30-18</v>
          </cell>
          <cell r="S74" t="str">
            <v>4BL36-282</v>
          </cell>
          <cell r="T74" t="str">
            <v>RS4</v>
          </cell>
        </row>
        <row r="75">
          <cell r="B75" t="str">
            <v>N111-20B</v>
          </cell>
          <cell r="C75" t="str">
            <v>NÐo gãc</v>
          </cell>
          <cell r="D75" t="str">
            <v>364400F</v>
          </cell>
          <cell r="E75">
            <v>16</v>
          </cell>
          <cell r="F75" t="str">
            <v>G16=36°44'00"F</v>
          </cell>
          <cell r="G75">
            <v>375</v>
          </cell>
          <cell r="H75">
            <v>16807</v>
          </cell>
          <cell r="K75" t="str">
            <v>6N§-1</v>
          </cell>
          <cell r="M75" t="str">
            <v>NS-1</v>
          </cell>
          <cell r="N75" t="str">
            <v>NS-2</v>
          </cell>
          <cell r="O75" t="str">
            <v>9CR4-22</v>
          </cell>
          <cell r="P75" t="str">
            <v>3CR2-9</v>
          </cell>
          <cell r="R75" t="str">
            <v>4T30-22</v>
          </cell>
          <cell r="S75" t="str">
            <v>8BL36-250</v>
          </cell>
          <cell r="T75" t="str">
            <v>RS4</v>
          </cell>
        </row>
        <row r="76">
          <cell r="B76" t="str">
            <v>§111-22B</v>
          </cell>
          <cell r="C76" t="str">
            <v>§ì th¼ng</v>
          </cell>
          <cell r="E76" t="str">
            <v/>
          </cell>
          <cell r="F76" t="str">
            <v/>
          </cell>
          <cell r="G76">
            <v>571</v>
          </cell>
          <cell r="H76">
            <v>17378</v>
          </cell>
          <cell r="I76">
            <v>452.69103071668934</v>
          </cell>
          <cell r="J76">
            <v>1016</v>
          </cell>
          <cell r="L76" t="str">
            <v>3§D-1</v>
          </cell>
          <cell r="N76" t="str">
            <v>§S-1</v>
          </cell>
          <cell r="O76" t="str">
            <v>9CR4-22</v>
          </cell>
          <cell r="P76" t="str">
            <v>3CR2-9</v>
          </cell>
          <cell r="R76" t="str">
            <v>4T30-22</v>
          </cell>
          <cell r="S76" t="str">
            <v>4BL42-282</v>
          </cell>
          <cell r="T76" t="str">
            <v>RS4</v>
          </cell>
        </row>
        <row r="77">
          <cell r="B77" t="str">
            <v>§111-22A</v>
          </cell>
          <cell r="C77" t="str">
            <v>§ì th¼ng</v>
          </cell>
          <cell r="E77" t="str">
            <v/>
          </cell>
          <cell r="F77" t="str">
            <v/>
          </cell>
          <cell r="G77">
            <v>220</v>
          </cell>
          <cell r="H77">
            <v>17598</v>
          </cell>
          <cell r="L77" t="str">
            <v>3§D-1</v>
          </cell>
          <cell r="N77" t="str">
            <v>§S-1</v>
          </cell>
          <cell r="O77" t="str">
            <v>6CR4-22</v>
          </cell>
          <cell r="P77" t="str">
            <v>2CR2-9</v>
          </cell>
          <cell r="R77" t="str">
            <v>4T30-18</v>
          </cell>
          <cell r="S77" t="str">
            <v>4BL36-282</v>
          </cell>
          <cell r="T77" t="str">
            <v>RS4</v>
          </cell>
        </row>
        <row r="78">
          <cell r="B78" t="str">
            <v>N111-20A</v>
          </cell>
          <cell r="C78" t="str">
            <v>NÐo th¼ng</v>
          </cell>
          <cell r="E78" t="str">
            <v/>
          </cell>
          <cell r="F78" t="str">
            <v/>
          </cell>
          <cell r="G78">
            <v>225</v>
          </cell>
          <cell r="H78">
            <v>17823</v>
          </cell>
          <cell r="K78" t="str">
            <v>6N§-1</v>
          </cell>
          <cell r="M78" t="str">
            <v>NS-1</v>
          </cell>
          <cell r="N78" t="str">
            <v>NS-2</v>
          </cell>
          <cell r="O78" t="str">
            <v>6CR4-22</v>
          </cell>
          <cell r="P78" t="str">
            <v>2CR2-9</v>
          </cell>
          <cell r="R78" t="str">
            <v>4T30-18</v>
          </cell>
          <cell r="S78" t="str">
            <v>8BL30-250</v>
          </cell>
          <cell r="T78" t="str">
            <v>RS4</v>
          </cell>
        </row>
        <row r="79">
          <cell r="B79" t="str">
            <v>N111-25A</v>
          </cell>
          <cell r="C79" t="str">
            <v>NÐo th¼ng</v>
          </cell>
          <cell r="E79" t="str">
            <v/>
          </cell>
          <cell r="F79" t="str">
            <v/>
          </cell>
          <cell r="G79">
            <v>360</v>
          </cell>
          <cell r="H79">
            <v>18183</v>
          </cell>
          <cell r="I79">
            <v>360</v>
          </cell>
          <cell r="J79">
            <v>360</v>
          </cell>
          <cell r="K79" t="str">
            <v>6N§-1</v>
          </cell>
          <cell r="M79" t="str">
            <v>NS-1</v>
          </cell>
          <cell r="N79" t="str">
            <v>NS-2</v>
          </cell>
          <cell r="O79" t="str">
            <v>6CR4-22</v>
          </cell>
          <cell r="P79" t="str">
            <v>2CR2-9</v>
          </cell>
          <cell r="R79" t="str">
            <v>4T30-18</v>
          </cell>
          <cell r="S79" t="str">
            <v>8BL30-250</v>
          </cell>
          <cell r="T79" t="str">
            <v>RS4</v>
          </cell>
        </row>
        <row r="80">
          <cell r="B80" t="str">
            <v>§T-20</v>
          </cell>
          <cell r="C80" t="str">
            <v>§ì th¼ng</v>
          </cell>
          <cell r="E80" t="str">
            <v/>
          </cell>
          <cell r="F80" t="str">
            <v/>
          </cell>
          <cell r="G80">
            <v>210</v>
          </cell>
          <cell r="H80">
            <v>18393</v>
          </cell>
          <cell r="I80">
            <v>181.93405398660252</v>
          </cell>
          <cell r="J80">
            <v>320</v>
          </cell>
          <cell r="L80" t="str">
            <v>3§D-1</v>
          </cell>
          <cell r="N80" t="str">
            <v>§S-1</v>
          </cell>
          <cell r="O80" t="str">
            <v>6CR4-22</v>
          </cell>
          <cell r="P80" t="str">
            <v>2CR2-9</v>
          </cell>
          <cell r="Q80" t="str">
            <v>XT-1,2,3</v>
          </cell>
          <cell r="R80" t="str">
            <v>M20-28</v>
          </cell>
          <cell r="T80" t="str">
            <v>R4</v>
          </cell>
        </row>
        <row r="81">
          <cell r="B81" t="str">
            <v>N111-20A</v>
          </cell>
          <cell r="C81" t="str">
            <v>NÐo gãc</v>
          </cell>
          <cell r="D81" t="str">
            <v>241112T</v>
          </cell>
          <cell r="E81">
            <v>17</v>
          </cell>
          <cell r="F81" t="str">
            <v>G17=24°11'12"T</v>
          </cell>
          <cell r="G81">
            <v>110</v>
          </cell>
          <cell r="H81">
            <v>18503</v>
          </cell>
          <cell r="K81" t="str">
            <v>6N§-1</v>
          </cell>
          <cell r="M81" t="str">
            <v>NS-1</v>
          </cell>
          <cell r="N81" t="str">
            <v>NS-2</v>
          </cell>
          <cell r="O81" t="str">
            <v>6CR4-22</v>
          </cell>
          <cell r="P81" t="str">
            <v>2CR2-9</v>
          </cell>
          <cell r="R81" t="str">
            <v>4T30-22</v>
          </cell>
          <cell r="S81" t="str">
            <v>8BL30-250</v>
          </cell>
          <cell r="T81" t="str">
            <v>RS4</v>
          </cell>
        </row>
        <row r="82">
          <cell r="B82" t="str">
            <v>§111-22A</v>
          </cell>
          <cell r="C82" t="str">
            <v>§ì th¼ng</v>
          </cell>
          <cell r="E82" t="str">
            <v/>
          </cell>
          <cell r="F82" t="str">
            <v/>
          </cell>
          <cell r="G82">
            <v>187</v>
          </cell>
          <cell r="H82">
            <v>18690</v>
          </cell>
          <cell r="I82">
            <v>210.49960796623978</v>
          </cell>
          <cell r="J82">
            <v>977</v>
          </cell>
          <cell r="L82" t="str">
            <v>3§D-1</v>
          </cell>
          <cell r="N82" t="str">
            <v>§S-1</v>
          </cell>
          <cell r="O82" t="str">
            <v>6CR4-22</v>
          </cell>
          <cell r="P82" t="str">
            <v>2CR2-9</v>
          </cell>
          <cell r="R82" t="str">
            <v>4T30-18</v>
          </cell>
          <cell r="S82" t="str">
            <v>4BL36-282</v>
          </cell>
          <cell r="T82" t="str">
            <v>RS4</v>
          </cell>
        </row>
        <row r="83">
          <cell r="B83" t="str">
            <v>§111-22A</v>
          </cell>
          <cell r="C83" t="str">
            <v>§ì th¼ng</v>
          </cell>
          <cell r="E83" t="str">
            <v/>
          </cell>
          <cell r="F83" t="str">
            <v/>
          </cell>
          <cell r="G83">
            <v>260</v>
          </cell>
          <cell r="H83">
            <v>18950</v>
          </cell>
          <cell r="L83" t="str">
            <v>3§D-1</v>
          </cell>
          <cell r="N83" t="str">
            <v>§S-1</v>
          </cell>
          <cell r="O83" t="str">
            <v>6CR4-22</v>
          </cell>
          <cell r="P83" t="str">
            <v>2CR2-9</v>
          </cell>
          <cell r="R83" t="str">
            <v>4T30-18</v>
          </cell>
          <cell r="S83" t="str">
            <v>4BL36-282</v>
          </cell>
          <cell r="T83" t="str">
            <v>RS4</v>
          </cell>
        </row>
        <row r="84">
          <cell r="B84" t="str">
            <v>§111-22A</v>
          </cell>
          <cell r="C84" t="str">
            <v>§ì th¼ng</v>
          </cell>
          <cell r="E84" t="str">
            <v/>
          </cell>
          <cell r="F84" t="str">
            <v/>
          </cell>
          <cell r="G84">
            <v>225</v>
          </cell>
          <cell r="H84">
            <v>19175</v>
          </cell>
          <cell r="L84" t="str">
            <v>3§D-1</v>
          </cell>
          <cell r="N84" t="str">
            <v>§S-1</v>
          </cell>
          <cell r="O84" t="str">
            <v>6CR4-22</v>
          </cell>
          <cell r="P84" t="str">
            <v>2CR2-9</v>
          </cell>
          <cell r="R84" t="str">
            <v>4T30-18</v>
          </cell>
          <cell r="S84" t="str">
            <v>4BL36-282</v>
          </cell>
          <cell r="T84" t="str">
            <v>RS4</v>
          </cell>
        </row>
        <row r="85">
          <cell r="B85" t="str">
            <v>§T-20</v>
          </cell>
          <cell r="C85" t="str">
            <v>§ì th¼ng</v>
          </cell>
          <cell r="E85" t="str">
            <v/>
          </cell>
          <cell r="F85" t="str">
            <v/>
          </cell>
          <cell r="G85">
            <v>180</v>
          </cell>
          <cell r="H85">
            <v>19355</v>
          </cell>
          <cell r="L85" t="str">
            <v>3§D-1</v>
          </cell>
          <cell r="N85" t="str">
            <v>§S-1</v>
          </cell>
          <cell r="O85" t="str">
            <v>6CR4-22</v>
          </cell>
          <cell r="P85" t="str">
            <v>2CR2-9</v>
          </cell>
          <cell r="Q85" t="str">
            <v>XT-1,2,3</v>
          </cell>
          <cell r="R85" t="str">
            <v>M20-28</v>
          </cell>
          <cell r="T85" t="str">
            <v>R4</v>
          </cell>
        </row>
        <row r="86">
          <cell r="B86" t="str">
            <v>N111-20A</v>
          </cell>
          <cell r="C86" t="str">
            <v>NÐo gãc</v>
          </cell>
          <cell r="D86" t="str">
            <v>252400T</v>
          </cell>
          <cell r="E86">
            <v>18</v>
          </cell>
          <cell r="F86" t="str">
            <v>G18=25°24'00"T</v>
          </cell>
          <cell r="G86">
            <v>125</v>
          </cell>
          <cell r="H86">
            <v>19480</v>
          </cell>
          <cell r="K86" t="str">
            <v>6N§-1</v>
          </cell>
          <cell r="M86" t="str">
            <v>NS-1</v>
          </cell>
          <cell r="N86" t="str">
            <v>NS-2</v>
          </cell>
          <cell r="O86" t="str">
            <v>6CR4-22</v>
          </cell>
          <cell r="P86" t="str">
            <v>2CR2-9</v>
          </cell>
          <cell r="R86" t="str">
            <v>4T30-22</v>
          </cell>
          <cell r="S86" t="str">
            <v>8BL30-250</v>
          </cell>
          <cell r="T86" t="str">
            <v>RS4</v>
          </cell>
        </row>
        <row r="87">
          <cell r="B87" t="str">
            <v>§111-26B</v>
          </cell>
          <cell r="C87" t="str">
            <v>§ì th¼ng</v>
          </cell>
          <cell r="E87" t="str">
            <v/>
          </cell>
          <cell r="F87" t="str">
            <v/>
          </cell>
          <cell r="G87">
            <v>336</v>
          </cell>
          <cell r="H87">
            <v>19816</v>
          </cell>
          <cell r="I87">
            <v>322.38681765123408</v>
          </cell>
          <cell r="J87">
            <v>1741</v>
          </cell>
          <cell r="L87" t="str">
            <v>3§D-1</v>
          </cell>
          <cell r="N87" t="str">
            <v>§S-1</v>
          </cell>
          <cell r="O87" t="str">
            <v>6CR4-22</v>
          </cell>
          <cell r="P87" t="str">
            <v>2CR2-9</v>
          </cell>
          <cell r="R87" t="str">
            <v>4T30-18</v>
          </cell>
          <cell r="S87" t="str">
            <v>4BL42-282</v>
          </cell>
          <cell r="T87" t="str">
            <v>RS4</v>
          </cell>
        </row>
        <row r="88">
          <cell r="B88" t="str">
            <v>§111-22A</v>
          </cell>
          <cell r="C88" t="str">
            <v>§ì th¼ng</v>
          </cell>
          <cell r="E88" t="str">
            <v/>
          </cell>
          <cell r="F88" t="str">
            <v/>
          </cell>
          <cell r="G88">
            <v>410</v>
          </cell>
          <cell r="H88">
            <v>20226</v>
          </cell>
          <cell r="L88" t="str">
            <v>3§D-1</v>
          </cell>
          <cell r="N88" t="str">
            <v>§S-1</v>
          </cell>
          <cell r="O88" t="str">
            <v>6CR4-22</v>
          </cell>
          <cell r="P88" t="str">
            <v>2CR2-9</v>
          </cell>
          <cell r="R88" t="str">
            <v>4T30-18</v>
          </cell>
          <cell r="S88" t="str">
            <v>4BL36-282</v>
          </cell>
          <cell r="T88" t="str">
            <v>RS4</v>
          </cell>
        </row>
        <row r="89">
          <cell r="B89" t="str">
            <v>§111-22A</v>
          </cell>
          <cell r="C89" t="str">
            <v>§ì th¼ng</v>
          </cell>
          <cell r="E89" t="str">
            <v/>
          </cell>
          <cell r="F89" t="str">
            <v/>
          </cell>
          <cell r="G89">
            <v>175</v>
          </cell>
          <cell r="H89">
            <v>20401</v>
          </cell>
          <cell r="L89" t="str">
            <v>3§D-1</v>
          </cell>
          <cell r="N89" t="str">
            <v>§S-1</v>
          </cell>
          <cell r="O89" t="str">
            <v>6CR4-22</v>
          </cell>
          <cell r="P89" t="str">
            <v>2CR2-9</v>
          </cell>
          <cell r="R89" t="str">
            <v>4T30-18</v>
          </cell>
          <cell r="S89" t="str">
            <v>4BL36-282</v>
          </cell>
          <cell r="T89" t="str">
            <v>RS4</v>
          </cell>
        </row>
        <row r="90">
          <cell r="B90" t="str">
            <v>§111-22B</v>
          </cell>
          <cell r="C90" t="str">
            <v>§ì th¼ng</v>
          </cell>
          <cell r="E90" t="str">
            <v/>
          </cell>
          <cell r="F90" t="str">
            <v/>
          </cell>
          <cell r="G90">
            <v>375</v>
          </cell>
          <cell r="H90">
            <v>20776</v>
          </cell>
          <cell r="L90" t="str">
            <v>3§D-1</v>
          </cell>
          <cell r="N90" t="str">
            <v>§S-1</v>
          </cell>
          <cell r="O90" t="str">
            <v>6CR4-22</v>
          </cell>
          <cell r="P90" t="str">
            <v>2CR2-9</v>
          </cell>
          <cell r="R90" t="str">
            <v>4T30-18</v>
          </cell>
          <cell r="S90" t="str">
            <v>4BL42-282</v>
          </cell>
          <cell r="T90" t="str">
            <v>RS4</v>
          </cell>
        </row>
        <row r="91">
          <cell r="B91" t="str">
            <v>§111-26A</v>
          </cell>
          <cell r="C91" t="str">
            <v>§ì th¼ng</v>
          </cell>
          <cell r="E91" t="str">
            <v/>
          </cell>
          <cell r="F91" t="str">
            <v/>
          </cell>
          <cell r="G91">
            <v>200</v>
          </cell>
          <cell r="H91">
            <v>20976</v>
          </cell>
          <cell r="L91" t="str">
            <v>3§D-1</v>
          </cell>
          <cell r="N91" t="str">
            <v>§S-1</v>
          </cell>
          <cell r="O91" t="str">
            <v>6CR4-22</v>
          </cell>
          <cell r="P91" t="str">
            <v>2CR2-9</v>
          </cell>
          <cell r="R91" t="str">
            <v>4T30-18</v>
          </cell>
          <cell r="S91" t="str">
            <v>4BL36-282</v>
          </cell>
          <cell r="T91" t="str">
            <v>RS4</v>
          </cell>
        </row>
        <row r="92">
          <cell r="B92" t="str">
            <v>N111-20A</v>
          </cell>
          <cell r="C92" t="str">
            <v>NÐo gãc</v>
          </cell>
          <cell r="D92" t="str">
            <v>204700F</v>
          </cell>
          <cell r="E92">
            <v>19</v>
          </cell>
          <cell r="F92" t="str">
            <v>G19=20°47'00"F</v>
          </cell>
          <cell r="G92">
            <v>245</v>
          </cell>
          <cell r="H92">
            <v>21221</v>
          </cell>
          <cell r="K92" t="str">
            <v>6N§-1</v>
          </cell>
          <cell r="M92" t="str">
            <v>NS-1</v>
          </cell>
          <cell r="N92" t="str">
            <v>NS-2</v>
          </cell>
          <cell r="O92" t="str">
            <v>6CR4-22</v>
          </cell>
          <cell r="P92" t="str">
            <v>2CR2-9</v>
          </cell>
          <cell r="R92" t="str">
            <v>4T30-22</v>
          </cell>
          <cell r="S92" t="str">
            <v>8BL30-250</v>
          </cell>
          <cell r="T92" t="str">
            <v>RS4</v>
          </cell>
        </row>
        <row r="93">
          <cell r="B93" t="str">
            <v>§111-30A</v>
          </cell>
          <cell r="C93" t="str">
            <v>§ì th¼ng</v>
          </cell>
          <cell r="E93" t="str">
            <v/>
          </cell>
          <cell r="F93" t="str">
            <v/>
          </cell>
          <cell r="G93">
            <v>355</v>
          </cell>
          <cell r="H93">
            <v>21576</v>
          </cell>
          <cell r="I93">
            <v>288.53204177427989</v>
          </cell>
          <cell r="J93">
            <v>782</v>
          </cell>
          <cell r="L93" t="str">
            <v>3§D-1</v>
          </cell>
          <cell r="N93" t="str">
            <v>§S-1</v>
          </cell>
          <cell r="O93" t="str">
            <v>6CR4-22</v>
          </cell>
          <cell r="P93" t="str">
            <v>2CR2-9</v>
          </cell>
          <cell r="R93" t="str">
            <v>4T30-18</v>
          </cell>
          <cell r="S93" t="str">
            <v>4BL36-282</v>
          </cell>
          <cell r="T93" t="str">
            <v>RS2</v>
          </cell>
        </row>
        <row r="94">
          <cell r="B94" t="str">
            <v>§111-30A</v>
          </cell>
          <cell r="C94" t="str">
            <v>§ì th¼ng</v>
          </cell>
          <cell r="E94" t="str">
            <v/>
          </cell>
          <cell r="F94" t="str">
            <v/>
          </cell>
          <cell r="G94">
            <v>240</v>
          </cell>
          <cell r="H94">
            <v>21816</v>
          </cell>
          <cell r="L94" t="str">
            <v>3§D-1</v>
          </cell>
          <cell r="N94" t="str">
            <v>§S-1</v>
          </cell>
          <cell r="O94" t="str">
            <v>6CR4-22</v>
          </cell>
          <cell r="P94" t="str">
            <v>2CR2-9</v>
          </cell>
          <cell r="R94" t="str">
            <v>4T30-18</v>
          </cell>
          <cell r="S94" t="str">
            <v>4BL36-282</v>
          </cell>
          <cell r="T94" t="str">
            <v>RS2</v>
          </cell>
        </row>
        <row r="95">
          <cell r="B95" t="str">
            <v>N111-25A</v>
          </cell>
          <cell r="C95" t="str">
            <v>NÐo gãc</v>
          </cell>
          <cell r="D95" t="str">
            <v>061000T</v>
          </cell>
          <cell r="E95">
            <v>20</v>
          </cell>
          <cell r="F95" t="str">
            <v>G20=06°10'00"T</v>
          </cell>
          <cell r="G95">
            <v>187</v>
          </cell>
          <cell r="H95">
            <v>22003</v>
          </cell>
          <cell r="K95" t="str">
            <v>6N§-1</v>
          </cell>
          <cell r="M95" t="str">
            <v>NS-1</v>
          </cell>
          <cell r="N95" t="str">
            <v>NS-2</v>
          </cell>
          <cell r="O95" t="str">
            <v>6CR4-22</v>
          </cell>
          <cell r="P95" t="str">
            <v>2CR2-9</v>
          </cell>
          <cell r="R95" t="str">
            <v>4T30-18</v>
          </cell>
          <cell r="S95" t="str">
            <v>8BL30-250</v>
          </cell>
          <cell r="T95" t="str">
            <v>RS2</v>
          </cell>
        </row>
        <row r="96">
          <cell r="B96" t="str">
            <v>§111-26A</v>
          </cell>
          <cell r="C96" t="str">
            <v>§ì th¼ng</v>
          </cell>
          <cell r="E96" t="str">
            <v/>
          </cell>
          <cell r="F96" t="str">
            <v/>
          </cell>
          <cell r="G96">
            <v>185</v>
          </cell>
          <cell r="H96">
            <v>22188</v>
          </cell>
          <cell r="I96">
            <v>241.1897593182596</v>
          </cell>
          <cell r="J96">
            <v>700</v>
          </cell>
          <cell r="L96" t="str">
            <v>3§D-1</v>
          </cell>
          <cell r="N96" t="str">
            <v>§S-1</v>
          </cell>
          <cell r="O96" t="str">
            <v>6CR4-22</v>
          </cell>
          <cell r="P96" t="str">
            <v>2CR2-9</v>
          </cell>
          <cell r="R96" t="str">
            <v>4T30-18</v>
          </cell>
          <cell r="S96" t="str">
            <v>4BL36-282</v>
          </cell>
          <cell r="T96" t="str">
            <v>RS2</v>
          </cell>
        </row>
        <row r="97">
          <cell r="B97" t="str">
            <v>§111-22A</v>
          </cell>
          <cell r="C97" t="str">
            <v>§ì th¼ng</v>
          </cell>
          <cell r="E97" t="str">
            <v/>
          </cell>
          <cell r="F97" t="str">
            <v/>
          </cell>
          <cell r="G97">
            <v>270</v>
          </cell>
          <cell r="H97">
            <v>22458</v>
          </cell>
          <cell r="L97" t="str">
            <v>3§D-1</v>
          </cell>
          <cell r="N97" t="str">
            <v>§S-1</v>
          </cell>
          <cell r="O97" t="str">
            <v>6CR4-22</v>
          </cell>
          <cell r="P97" t="str">
            <v>2CR2-9</v>
          </cell>
          <cell r="R97" t="str">
            <v>4T27-15</v>
          </cell>
          <cell r="S97" t="str">
            <v>4BL36-282</v>
          </cell>
          <cell r="T97" t="str">
            <v>RS2</v>
          </cell>
        </row>
        <row r="98">
          <cell r="B98" t="str">
            <v>N111-25A</v>
          </cell>
          <cell r="C98" t="str">
            <v>NÐo gãc</v>
          </cell>
          <cell r="D98" t="str">
            <v>015400F</v>
          </cell>
          <cell r="E98">
            <v>21</v>
          </cell>
          <cell r="F98" t="str">
            <v>G21=01°54'00"F</v>
          </cell>
          <cell r="G98">
            <v>245</v>
          </cell>
          <cell r="H98">
            <v>22703</v>
          </cell>
          <cell r="K98" t="str">
            <v>6N§-1</v>
          </cell>
          <cell r="M98" t="str">
            <v>NS-1</v>
          </cell>
          <cell r="N98" t="str">
            <v>NS-2</v>
          </cell>
          <cell r="O98" t="str">
            <v>6CR4-22</v>
          </cell>
          <cell r="P98" t="str">
            <v>2CR2-9</v>
          </cell>
          <cell r="R98" t="str">
            <v>4T30-18</v>
          </cell>
          <cell r="S98" t="str">
            <v>8BL30-250</v>
          </cell>
          <cell r="T98" t="str">
            <v>RS2</v>
          </cell>
        </row>
        <row r="99">
          <cell r="B99" t="str">
            <v>§111-26A</v>
          </cell>
          <cell r="C99" t="str">
            <v>§ì th¼ng</v>
          </cell>
          <cell r="E99" t="str">
            <v/>
          </cell>
          <cell r="F99" t="str">
            <v/>
          </cell>
          <cell r="G99">
            <v>265</v>
          </cell>
          <cell r="H99">
            <v>22968</v>
          </cell>
          <cell r="I99">
            <v>216.10757531280447</v>
          </cell>
          <cell r="J99">
            <v>818</v>
          </cell>
          <cell r="L99" t="str">
            <v>3§D-1</v>
          </cell>
          <cell r="N99" t="str">
            <v>§S-1</v>
          </cell>
          <cell r="O99" t="str">
            <v>6CR4-22</v>
          </cell>
          <cell r="P99" t="str">
            <v>2CR2-9</v>
          </cell>
          <cell r="R99" t="str">
            <v>4T30-18</v>
          </cell>
          <cell r="S99" t="str">
            <v>4BL36-282</v>
          </cell>
          <cell r="T99" t="str">
            <v>RS2</v>
          </cell>
        </row>
        <row r="100">
          <cell r="B100" t="str">
            <v>§T-20</v>
          </cell>
          <cell r="C100" t="str">
            <v>§ì th¼ng</v>
          </cell>
          <cell r="E100" t="str">
            <v/>
          </cell>
          <cell r="F100" t="str">
            <v/>
          </cell>
          <cell r="G100">
            <v>215</v>
          </cell>
          <cell r="H100">
            <v>23183</v>
          </cell>
          <cell r="L100" t="str">
            <v>3§D-1</v>
          </cell>
          <cell r="N100" t="str">
            <v>§S-1</v>
          </cell>
          <cell r="O100" t="str">
            <v>6CR4-22</v>
          </cell>
          <cell r="P100" t="str">
            <v>2CR2-9</v>
          </cell>
          <cell r="Q100" t="str">
            <v>XT-1,2,3</v>
          </cell>
          <cell r="R100" t="str">
            <v>M26-36</v>
          </cell>
          <cell r="T100" t="str">
            <v>R4</v>
          </cell>
        </row>
        <row r="101">
          <cell r="B101" t="str">
            <v>§T-20</v>
          </cell>
          <cell r="C101" t="str">
            <v>§ì th¼ng</v>
          </cell>
          <cell r="E101" t="str">
            <v/>
          </cell>
          <cell r="F101" t="str">
            <v/>
          </cell>
          <cell r="G101">
            <v>170</v>
          </cell>
          <cell r="H101">
            <v>23353</v>
          </cell>
          <cell r="L101" t="str">
            <v>3§D-1</v>
          </cell>
          <cell r="N101" t="str">
            <v>§S-1</v>
          </cell>
          <cell r="O101" t="str">
            <v>6CR4-22</v>
          </cell>
          <cell r="P101" t="str">
            <v>2CR2-9</v>
          </cell>
          <cell r="Q101" t="str">
            <v>XT-1,2,3</v>
          </cell>
          <cell r="R101" t="str">
            <v>M22-30</v>
          </cell>
          <cell r="T101" t="str">
            <v>R4</v>
          </cell>
        </row>
        <row r="102">
          <cell r="B102" t="str">
            <v>N111-20A</v>
          </cell>
          <cell r="C102" t="str">
            <v>NÐo gãc</v>
          </cell>
          <cell r="D102" t="str">
            <v>112200F</v>
          </cell>
          <cell r="E102">
            <v>22</v>
          </cell>
          <cell r="F102" t="str">
            <v>G22=11°22'00"F</v>
          </cell>
          <cell r="G102">
            <v>168</v>
          </cell>
          <cell r="H102">
            <v>23521</v>
          </cell>
          <cell r="K102" t="str">
            <v>6N§-1</v>
          </cell>
          <cell r="M102" t="str">
            <v>NS-1</v>
          </cell>
          <cell r="N102" t="str">
            <v>NS-2</v>
          </cell>
          <cell r="O102" t="str">
            <v>6CR4-22</v>
          </cell>
          <cell r="P102" t="str">
            <v>2CR2-9</v>
          </cell>
          <cell r="R102" t="str">
            <v>4T30-18</v>
          </cell>
          <cell r="S102" t="str">
            <v>8BL30-250</v>
          </cell>
          <cell r="T102" t="str">
            <v>RS2</v>
          </cell>
        </row>
        <row r="103">
          <cell r="B103" t="str">
            <v>§T-20</v>
          </cell>
          <cell r="C103" t="str">
            <v>§ì th¼ng</v>
          </cell>
          <cell r="E103" t="str">
            <v/>
          </cell>
          <cell r="F103" t="str">
            <v/>
          </cell>
          <cell r="G103">
            <v>175</v>
          </cell>
          <cell r="H103">
            <v>23696</v>
          </cell>
          <cell r="I103">
            <v>181.78451509707313</v>
          </cell>
          <cell r="J103">
            <v>1269</v>
          </cell>
          <cell r="L103" t="str">
            <v>3§D-1</v>
          </cell>
          <cell r="N103" t="str">
            <v>§S-1</v>
          </cell>
          <cell r="O103" t="str">
            <v>6CR4-22</v>
          </cell>
          <cell r="P103" t="str">
            <v>2CR2-9</v>
          </cell>
          <cell r="Q103" t="str">
            <v>XT-1,2,3</v>
          </cell>
          <cell r="R103" t="str">
            <v>M22-30</v>
          </cell>
          <cell r="T103" t="str">
            <v>R4</v>
          </cell>
        </row>
        <row r="104">
          <cell r="B104" t="str">
            <v>§T-20</v>
          </cell>
          <cell r="C104" t="str">
            <v>§ì th¼ng</v>
          </cell>
          <cell r="E104" t="str">
            <v/>
          </cell>
          <cell r="F104" t="str">
            <v/>
          </cell>
          <cell r="G104">
            <v>190</v>
          </cell>
          <cell r="H104">
            <v>23886</v>
          </cell>
          <cell r="L104" t="str">
            <v>3§D-1</v>
          </cell>
          <cell r="N104" t="str">
            <v>§S-1</v>
          </cell>
          <cell r="O104" t="str">
            <v>6CR4-22</v>
          </cell>
          <cell r="P104" t="str">
            <v>2CR2-9</v>
          </cell>
          <cell r="Q104" t="str">
            <v>XT-1,2,3</v>
          </cell>
          <cell r="R104" t="str">
            <v>M22-30</v>
          </cell>
          <cell r="T104" t="str">
            <v>R4</v>
          </cell>
        </row>
        <row r="105">
          <cell r="B105" t="str">
            <v>§T-20</v>
          </cell>
          <cell r="C105" t="str">
            <v>§ì th¼ng</v>
          </cell>
          <cell r="E105" t="str">
            <v/>
          </cell>
          <cell r="F105" t="str">
            <v/>
          </cell>
          <cell r="G105">
            <v>185</v>
          </cell>
          <cell r="H105">
            <v>24071</v>
          </cell>
          <cell r="L105" t="str">
            <v>3§D-1</v>
          </cell>
          <cell r="N105" t="str">
            <v>§S-1</v>
          </cell>
          <cell r="O105" t="str">
            <v>6CR4-22</v>
          </cell>
          <cell r="P105" t="str">
            <v>2CR2-9</v>
          </cell>
          <cell r="Q105" t="str">
            <v>XT-1,2,3</v>
          </cell>
          <cell r="R105" t="str">
            <v>M22-30</v>
          </cell>
          <cell r="T105" t="str">
            <v>R4</v>
          </cell>
        </row>
        <row r="106">
          <cell r="B106" t="str">
            <v>§T-20</v>
          </cell>
          <cell r="C106" t="str">
            <v>§ì th¼ng</v>
          </cell>
          <cell r="E106" t="str">
            <v/>
          </cell>
          <cell r="F106" t="str">
            <v/>
          </cell>
          <cell r="G106">
            <v>185</v>
          </cell>
          <cell r="H106">
            <v>24256</v>
          </cell>
          <cell r="L106" t="str">
            <v>3§D-1</v>
          </cell>
          <cell r="N106" t="str">
            <v>§S-1</v>
          </cell>
          <cell r="O106" t="str">
            <v>6CR4-22</v>
          </cell>
          <cell r="P106" t="str">
            <v>2CR2-9</v>
          </cell>
          <cell r="Q106" t="str">
            <v>XT-1,2,3</v>
          </cell>
          <cell r="R106" t="str">
            <v>M22-30</v>
          </cell>
          <cell r="T106" t="str">
            <v>R4</v>
          </cell>
        </row>
        <row r="107">
          <cell r="B107" t="str">
            <v>§T-20</v>
          </cell>
          <cell r="C107" t="str">
            <v>§ì th¼ng</v>
          </cell>
          <cell r="E107" t="str">
            <v/>
          </cell>
          <cell r="F107" t="str">
            <v/>
          </cell>
          <cell r="G107">
            <v>185</v>
          </cell>
          <cell r="H107">
            <v>24441</v>
          </cell>
          <cell r="L107" t="str">
            <v>3§D-1</v>
          </cell>
          <cell r="N107" t="str">
            <v>§S-1</v>
          </cell>
          <cell r="O107" t="str">
            <v>6CR4-22</v>
          </cell>
          <cell r="P107" t="str">
            <v>2CR2-9</v>
          </cell>
          <cell r="Q107" t="str">
            <v>XT-1,2,3</v>
          </cell>
          <cell r="R107" t="str">
            <v>M22-30</v>
          </cell>
          <cell r="T107" t="str">
            <v>R4</v>
          </cell>
        </row>
        <row r="108">
          <cell r="B108" t="str">
            <v>§T-20</v>
          </cell>
          <cell r="C108" t="str">
            <v>§ì th¼ng</v>
          </cell>
          <cell r="E108" t="str">
            <v/>
          </cell>
          <cell r="F108" t="str">
            <v/>
          </cell>
          <cell r="G108">
            <v>165</v>
          </cell>
          <cell r="H108">
            <v>24606</v>
          </cell>
          <cell r="L108" t="str">
            <v>3§D-1</v>
          </cell>
          <cell r="N108" t="str">
            <v>§S-1</v>
          </cell>
          <cell r="O108" t="str">
            <v>6CR4-22</v>
          </cell>
          <cell r="P108" t="str">
            <v>2CR2-9</v>
          </cell>
          <cell r="Q108" t="str">
            <v>XT-1,2,3</v>
          </cell>
          <cell r="R108" t="str">
            <v>M22-30</v>
          </cell>
          <cell r="T108" t="str">
            <v>R4</v>
          </cell>
        </row>
        <row r="109">
          <cell r="B109" t="str">
            <v>N111-20A</v>
          </cell>
          <cell r="C109" t="str">
            <v>NÐo gãc</v>
          </cell>
          <cell r="D109" t="str">
            <v>020412F</v>
          </cell>
          <cell r="E109">
            <v>23</v>
          </cell>
          <cell r="F109" t="str">
            <v>G23=02°04'12"F</v>
          </cell>
          <cell r="G109">
            <v>184</v>
          </cell>
          <cell r="H109">
            <v>24790</v>
          </cell>
          <cell r="K109" t="str">
            <v>6N§-1</v>
          </cell>
          <cell r="M109" t="str">
            <v>NS-1</v>
          </cell>
          <cell r="N109" t="str">
            <v>NS-2</v>
          </cell>
          <cell r="O109" t="str">
            <v>6CR4-22</v>
          </cell>
          <cell r="P109" t="str">
            <v>2CR2-9</v>
          </cell>
          <cell r="R109" t="str">
            <v>4T30-18</v>
          </cell>
          <cell r="S109" t="str">
            <v>8BL30-250</v>
          </cell>
          <cell r="T109" t="str">
            <v>RS2</v>
          </cell>
        </row>
        <row r="110">
          <cell r="B110" t="str">
            <v>§111-22A</v>
          </cell>
          <cell r="C110" t="str">
            <v>§ì th¼ng</v>
          </cell>
          <cell r="E110" t="str">
            <v/>
          </cell>
          <cell r="F110" t="str">
            <v/>
          </cell>
          <cell r="G110">
            <v>211</v>
          </cell>
          <cell r="H110">
            <v>25001</v>
          </cell>
          <cell r="I110">
            <v>264.27173946303901</v>
          </cell>
          <cell r="J110">
            <v>746</v>
          </cell>
          <cell r="L110" t="str">
            <v>3§D-1</v>
          </cell>
          <cell r="N110" t="str">
            <v>§S-1</v>
          </cell>
          <cell r="O110" t="str">
            <v>6CR4-22</v>
          </cell>
          <cell r="P110" t="str">
            <v>2CR2-9</v>
          </cell>
          <cell r="R110" t="str">
            <v>4T27-15</v>
          </cell>
          <cell r="S110" t="str">
            <v>4BL36-282</v>
          </cell>
          <cell r="T110" t="str">
            <v>RS2</v>
          </cell>
        </row>
        <row r="111">
          <cell r="B111" t="str">
            <v>§111-30A</v>
          </cell>
          <cell r="C111" t="str">
            <v>§ì th¼ng</v>
          </cell>
          <cell r="E111" t="str">
            <v/>
          </cell>
          <cell r="F111" t="str">
            <v/>
          </cell>
          <cell r="G111">
            <v>320</v>
          </cell>
          <cell r="H111">
            <v>25321</v>
          </cell>
          <cell r="L111" t="str">
            <v>3§D-1</v>
          </cell>
          <cell r="N111" t="str">
            <v>§S-1</v>
          </cell>
          <cell r="O111" t="str">
            <v>6CR4-22</v>
          </cell>
          <cell r="P111" t="str">
            <v>2CR2-9</v>
          </cell>
          <cell r="R111" t="str">
            <v>4T30-18</v>
          </cell>
          <cell r="S111" t="str">
            <v>4BL36-282</v>
          </cell>
          <cell r="T111" t="str">
            <v>RS2</v>
          </cell>
        </row>
        <row r="112">
          <cell r="B112" t="str">
            <v>N111-20B</v>
          </cell>
          <cell r="C112" t="str">
            <v>NÐo gãc</v>
          </cell>
          <cell r="D112" t="str">
            <v>421942T</v>
          </cell>
          <cell r="E112">
            <v>24</v>
          </cell>
          <cell r="F112" t="str">
            <v>G24=42°19'42"T</v>
          </cell>
          <cell r="G112">
            <v>215</v>
          </cell>
          <cell r="H112">
            <v>25536</v>
          </cell>
          <cell r="K112" t="str">
            <v>6N§-1</v>
          </cell>
          <cell r="M112" t="str">
            <v>NS-1</v>
          </cell>
          <cell r="N112" t="str">
            <v>NS-2</v>
          </cell>
          <cell r="O112" t="str">
            <v>6CR4-22</v>
          </cell>
          <cell r="P112" t="str">
            <v>2CR2-9</v>
          </cell>
          <cell r="R112" t="str">
            <v>4T30-22</v>
          </cell>
          <cell r="S112" t="str">
            <v>8BL36-250</v>
          </cell>
          <cell r="T112" t="str">
            <v>RS2</v>
          </cell>
        </row>
        <row r="113">
          <cell r="B113" t="str">
            <v>§111-22A</v>
          </cell>
          <cell r="C113" t="str">
            <v>§ì th¼ng</v>
          </cell>
          <cell r="E113" t="str">
            <v/>
          </cell>
          <cell r="F113" t="str">
            <v/>
          </cell>
          <cell r="G113">
            <v>185</v>
          </cell>
          <cell r="H113">
            <v>25721</v>
          </cell>
          <cell r="I113">
            <v>318.9714987685947</v>
          </cell>
          <cell r="J113">
            <v>1574</v>
          </cell>
          <cell r="L113" t="str">
            <v>3§D-1</v>
          </cell>
          <cell r="N113" t="str">
            <v>§S-1</v>
          </cell>
          <cell r="O113" t="str">
            <v>6CR4-22</v>
          </cell>
          <cell r="P113" t="str">
            <v>2CR2-9</v>
          </cell>
          <cell r="R113" t="str">
            <v>4T30-18</v>
          </cell>
          <cell r="S113" t="str">
            <v>4BL36-282</v>
          </cell>
          <cell r="T113" t="str">
            <v>RS2</v>
          </cell>
        </row>
        <row r="114">
          <cell r="B114" t="str">
            <v>§111-22A</v>
          </cell>
          <cell r="C114" t="str">
            <v>§ì th¼ng</v>
          </cell>
          <cell r="E114" t="str">
            <v/>
          </cell>
          <cell r="F114" t="str">
            <v/>
          </cell>
          <cell r="G114">
            <v>225</v>
          </cell>
          <cell r="H114">
            <v>25946</v>
          </cell>
          <cell r="L114" t="str">
            <v>3§D-1</v>
          </cell>
          <cell r="N114" t="str">
            <v>§S-1</v>
          </cell>
          <cell r="O114" t="str">
            <v>6CR4-22</v>
          </cell>
          <cell r="P114" t="str">
            <v>2CR2-9</v>
          </cell>
          <cell r="R114" t="str">
            <v>4T27-15</v>
          </cell>
          <cell r="S114" t="str">
            <v>4BL36-282</v>
          </cell>
          <cell r="T114" t="str">
            <v>RS4</v>
          </cell>
        </row>
        <row r="115">
          <cell r="B115" t="str">
            <v>§T-20</v>
          </cell>
          <cell r="C115" t="str">
            <v>§ì th¼ng</v>
          </cell>
          <cell r="E115" t="str">
            <v/>
          </cell>
          <cell r="F115" t="str">
            <v/>
          </cell>
          <cell r="G115">
            <v>174</v>
          </cell>
          <cell r="H115">
            <v>26120</v>
          </cell>
          <cell r="L115" t="str">
            <v>3§D-1</v>
          </cell>
          <cell r="N115" t="str">
            <v>§S-1</v>
          </cell>
          <cell r="O115" t="str">
            <v>6CR4-22</v>
          </cell>
          <cell r="P115" t="str">
            <v>2CR2-9</v>
          </cell>
          <cell r="Q115" t="str">
            <v>XT-1,2,3</v>
          </cell>
          <cell r="R115" t="str">
            <v>M22-30</v>
          </cell>
          <cell r="T115" t="str">
            <v>R4</v>
          </cell>
        </row>
        <row r="116">
          <cell r="B116" t="str">
            <v>§111-22A</v>
          </cell>
          <cell r="C116" t="str">
            <v>§ì th¼ng</v>
          </cell>
          <cell r="E116" t="str">
            <v/>
          </cell>
          <cell r="F116" t="str">
            <v/>
          </cell>
          <cell r="G116">
            <v>184</v>
          </cell>
          <cell r="H116">
            <v>26304</v>
          </cell>
          <cell r="L116" t="str">
            <v>3§D-1</v>
          </cell>
          <cell r="N116" t="str">
            <v>§S-1</v>
          </cell>
          <cell r="O116" t="str">
            <v>6CR4-22</v>
          </cell>
          <cell r="P116" t="str">
            <v>2CR2-9</v>
          </cell>
          <cell r="R116" t="str">
            <v>4T27-15</v>
          </cell>
          <cell r="S116" t="str">
            <v>4BL36-282</v>
          </cell>
          <cell r="T116" t="str">
            <v>RS2</v>
          </cell>
        </row>
        <row r="117">
          <cell r="B117" t="str">
            <v>§111-22B</v>
          </cell>
          <cell r="C117" t="str">
            <v>§ì th¼ng</v>
          </cell>
          <cell r="E117" t="str">
            <v/>
          </cell>
          <cell r="F117" t="str">
            <v/>
          </cell>
          <cell r="G117">
            <v>400</v>
          </cell>
          <cell r="H117">
            <v>26704</v>
          </cell>
          <cell r="L117" t="str">
            <v>3§D-1</v>
          </cell>
          <cell r="N117" t="str">
            <v>§S-1</v>
          </cell>
          <cell r="O117" t="str">
            <v>6CR4-22</v>
          </cell>
          <cell r="P117" t="str">
            <v>2CR2-9</v>
          </cell>
          <cell r="R117" t="str">
            <v>4T30-18</v>
          </cell>
          <cell r="S117" t="str">
            <v>4BL42-282</v>
          </cell>
          <cell r="T117" t="str">
            <v>RS4</v>
          </cell>
        </row>
        <row r="118">
          <cell r="B118" t="str">
            <v>N111-25B</v>
          </cell>
          <cell r="C118" t="str">
            <v>NÐo gãc</v>
          </cell>
          <cell r="D118" t="str">
            <v>360224F</v>
          </cell>
          <cell r="E118">
            <v>25</v>
          </cell>
          <cell r="F118" t="str">
            <v>G25=36°02'24"F</v>
          </cell>
          <cell r="G118">
            <v>406</v>
          </cell>
          <cell r="H118">
            <v>27110</v>
          </cell>
          <cell r="K118" t="str">
            <v>6N§-1</v>
          </cell>
          <cell r="M118" t="str">
            <v>NS-1</v>
          </cell>
          <cell r="N118" t="str">
            <v>NS-2</v>
          </cell>
          <cell r="O118" t="str">
            <v>9CR4-22</v>
          </cell>
          <cell r="P118" t="str">
            <v>3CR2-9</v>
          </cell>
          <cell r="R118" t="str">
            <v>4T30-22</v>
          </cell>
          <cell r="S118" t="str">
            <v>8BL36-250</v>
          </cell>
          <cell r="T118" t="str">
            <v>RS4</v>
          </cell>
        </row>
        <row r="119">
          <cell r="B119" t="str">
            <v>N111-25B</v>
          </cell>
          <cell r="C119" t="str">
            <v>NÐo gãc</v>
          </cell>
          <cell r="D119" t="str">
            <v>484248F</v>
          </cell>
          <cell r="E119">
            <v>26</v>
          </cell>
          <cell r="F119" t="str">
            <v>G26=48°42'48"F</v>
          </cell>
          <cell r="G119">
            <v>548</v>
          </cell>
          <cell r="H119">
            <v>27658</v>
          </cell>
          <cell r="I119">
            <v>548</v>
          </cell>
          <cell r="J119">
            <v>548</v>
          </cell>
          <cell r="K119" t="str">
            <v>6N§-1</v>
          </cell>
          <cell r="L119" t="str">
            <v>§D-1</v>
          </cell>
          <cell r="M119" t="str">
            <v>NS-1</v>
          </cell>
          <cell r="N119" t="str">
            <v>NS-2</v>
          </cell>
          <cell r="O119" t="str">
            <v>12CR4-22</v>
          </cell>
          <cell r="P119" t="str">
            <v>4CR2-9</v>
          </cell>
          <cell r="R119" t="str">
            <v>4T32-23</v>
          </cell>
          <cell r="S119" t="str">
            <v>8BL42-250</v>
          </cell>
          <cell r="T119" t="str">
            <v>RS4</v>
          </cell>
        </row>
        <row r="120">
          <cell r="B120" t="str">
            <v>N111-25A</v>
          </cell>
          <cell r="C120" t="str">
            <v>NÐo gãc</v>
          </cell>
          <cell r="D120" t="str">
            <v>214806T</v>
          </cell>
          <cell r="E120">
            <v>27</v>
          </cell>
          <cell r="F120" t="str">
            <v>G27=21°48'06"T</v>
          </cell>
          <cell r="G120">
            <v>517</v>
          </cell>
          <cell r="H120">
            <v>28175</v>
          </cell>
          <cell r="I120">
            <v>517</v>
          </cell>
          <cell r="J120">
            <v>517</v>
          </cell>
          <cell r="K120" t="str">
            <v>6N§-1</v>
          </cell>
          <cell r="M120" t="str">
            <v>NS-1</v>
          </cell>
          <cell r="N120" t="str">
            <v>NS-2</v>
          </cell>
          <cell r="O120" t="str">
            <v>6CR4-22</v>
          </cell>
          <cell r="P120" t="str">
            <v>2CR2-9</v>
          </cell>
          <cell r="R120" t="str">
            <v>4T30-22</v>
          </cell>
          <cell r="S120" t="str">
            <v>8BL30-250</v>
          </cell>
          <cell r="T120" t="str">
            <v>RS4</v>
          </cell>
        </row>
        <row r="121">
          <cell r="B121" t="str">
            <v>§111-30A</v>
          </cell>
          <cell r="C121" t="str">
            <v>§ì th¼ng</v>
          </cell>
          <cell r="E121" t="str">
            <v/>
          </cell>
          <cell r="F121" t="str">
            <v/>
          </cell>
          <cell r="G121">
            <v>335</v>
          </cell>
          <cell r="H121">
            <v>28510</v>
          </cell>
          <cell r="I121">
            <v>305.74662712775756</v>
          </cell>
          <cell r="J121">
            <v>599</v>
          </cell>
          <cell r="L121" t="str">
            <v>3§D-1</v>
          </cell>
          <cell r="N121" t="str">
            <v>§S-1</v>
          </cell>
          <cell r="O121" t="str">
            <v>6CR4-22</v>
          </cell>
          <cell r="P121" t="str">
            <v>2CR2-9</v>
          </cell>
          <cell r="R121" t="str">
            <v>4T30-22</v>
          </cell>
          <cell r="S121" t="str">
            <v>4BL36-282</v>
          </cell>
          <cell r="T121" t="str">
            <v>RS2</v>
          </cell>
        </row>
        <row r="122">
          <cell r="B122" t="str">
            <v>N111-20A</v>
          </cell>
          <cell r="C122" t="str">
            <v>NÐo gãc</v>
          </cell>
          <cell r="D122" t="str">
            <v>291400F</v>
          </cell>
          <cell r="E122">
            <v>28</v>
          </cell>
          <cell r="F122" t="str">
            <v>G28=29°14'00"F</v>
          </cell>
          <cell r="G122">
            <v>264</v>
          </cell>
          <cell r="H122">
            <v>28774</v>
          </cell>
          <cell r="K122" t="str">
            <v>6N§-1</v>
          </cell>
          <cell r="M122" t="str">
            <v>NS-1</v>
          </cell>
          <cell r="N122" t="str">
            <v>NS-2</v>
          </cell>
          <cell r="O122" t="str">
            <v>6CR4-22</v>
          </cell>
          <cell r="P122" t="str">
            <v>2CR2-9</v>
          </cell>
          <cell r="R122" t="str">
            <v>4T30-22</v>
          </cell>
          <cell r="S122" t="str">
            <v>8BL30-250</v>
          </cell>
          <cell r="T122" t="str">
            <v>RS2</v>
          </cell>
        </row>
        <row r="123">
          <cell r="B123" t="str">
            <v>§111-22A</v>
          </cell>
          <cell r="C123" t="str">
            <v>§ì th¼ng</v>
          </cell>
          <cell r="E123" t="str">
            <v/>
          </cell>
          <cell r="F123" t="str">
            <v/>
          </cell>
          <cell r="G123">
            <v>210</v>
          </cell>
          <cell r="H123">
            <v>28984</v>
          </cell>
          <cell r="I123">
            <v>215.17434791350013</v>
          </cell>
          <cell r="J123">
            <v>430</v>
          </cell>
          <cell r="L123" t="str">
            <v>3§D-1</v>
          </cell>
          <cell r="N123" t="str">
            <v>§S-1</v>
          </cell>
          <cell r="O123" t="str">
            <v>6CR4-22</v>
          </cell>
          <cell r="P123" t="str">
            <v>2CR2-9</v>
          </cell>
          <cell r="R123" t="str">
            <v>4T27-15</v>
          </cell>
          <cell r="S123" t="str">
            <v>4BL36-282</v>
          </cell>
          <cell r="T123" t="str">
            <v>RS2</v>
          </cell>
        </row>
        <row r="124">
          <cell r="B124" t="str">
            <v>N111-29A</v>
          </cell>
          <cell r="C124" t="str">
            <v>NÐo gãc</v>
          </cell>
          <cell r="D124" t="str">
            <v>083400T</v>
          </cell>
          <cell r="E124">
            <v>29</v>
          </cell>
          <cell r="F124" t="str">
            <v>G29=08°34'00"T</v>
          </cell>
          <cell r="G124">
            <v>220</v>
          </cell>
          <cell r="H124">
            <v>29204</v>
          </cell>
          <cell r="K124" t="str">
            <v>6N§-1</v>
          </cell>
          <cell r="M124" t="str">
            <v>NS-1</v>
          </cell>
          <cell r="N124" t="str">
            <v>NS-2</v>
          </cell>
          <cell r="O124" t="str">
            <v>6CR4-22</v>
          </cell>
          <cell r="P124" t="str">
            <v>2CR2-9</v>
          </cell>
          <cell r="R124" t="str">
            <v>4T30-18</v>
          </cell>
          <cell r="S124" t="str">
            <v>8BL30-250</v>
          </cell>
          <cell r="T124" t="str">
            <v>RS2</v>
          </cell>
        </row>
        <row r="125">
          <cell r="B125" t="str">
            <v>N111-29A</v>
          </cell>
          <cell r="C125" t="str">
            <v>NÐo gãc</v>
          </cell>
          <cell r="D125" t="str">
            <v>222430F</v>
          </cell>
          <cell r="E125">
            <v>30</v>
          </cell>
          <cell r="F125" t="str">
            <v>G30=22°24'30"F</v>
          </cell>
          <cell r="G125">
            <v>316</v>
          </cell>
          <cell r="H125">
            <v>29520</v>
          </cell>
          <cell r="I125">
            <v>316</v>
          </cell>
          <cell r="J125">
            <v>316</v>
          </cell>
          <cell r="K125" t="str">
            <v>6N§-1</v>
          </cell>
          <cell r="M125" t="str">
            <v>NS-1</v>
          </cell>
          <cell r="N125" t="str">
            <v>NS-2</v>
          </cell>
          <cell r="O125" t="str">
            <v>6CR4-22</v>
          </cell>
          <cell r="P125" t="str">
            <v>2CR2-9</v>
          </cell>
          <cell r="R125" t="str">
            <v>4T30-22</v>
          </cell>
          <cell r="S125" t="str">
            <v>8BL30-250</v>
          </cell>
          <cell r="T125" t="str">
            <v>RS2</v>
          </cell>
        </row>
        <row r="126">
          <cell r="B126" t="str">
            <v>§111-22A</v>
          </cell>
          <cell r="C126" t="str">
            <v>§ì th¼ng</v>
          </cell>
          <cell r="E126" t="str">
            <v/>
          </cell>
          <cell r="F126" t="str">
            <v/>
          </cell>
          <cell r="G126">
            <v>245</v>
          </cell>
          <cell r="H126">
            <v>29765</v>
          </cell>
          <cell r="I126">
            <v>234.23867094672352</v>
          </cell>
          <cell r="J126">
            <v>906</v>
          </cell>
          <cell r="L126" t="str">
            <v>3§D-1</v>
          </cell>
          <cell r="N126" t="str">
            <v>§S-1</v>
          </cell>
          <cell r="O126" t="str">
            <v>6CR4-22</v>
          </cell>
          <cell r="P126" t="str">
            <v>2CR2-9</v>
          </cell>
          <cell r="R126" t="str">
            <v>4T27-15</v>
          </cell>
          <cell r="S126" t="str">
            <v>4BL36-282</v>
          </cell>
          <cell r="T126" t="str">
            <v>RS2</v>
          </cell>
        </row>
        <row r="127">
          <cell r="B127" t="str">
            <v>§111-22A</v>
          </cell>
          <cell r="C127" t="str">
            <v>§ì th¼ng</v>
          </cell>
          <cell r="E127" t="str">
            <v/>
          </cell>
          <cell r="F127" t="str">
            <v/>
          </cell>
          <cell r="G127">
            <v>250</v>
          </cell>
          <cell r="H127">
            <v>30015</v>
          </cell>
          <cell r="L127" t="str">
            <v>3§D-1</v>
          </cell>
          <cell r="N127" t="str">
            <v>§S-1</v>
          </cell>
          <cell r="O127" t="str">
            <v>6CR4-22</v>
          </cell>
          <cell r="P127" t="str">
            <v>2CR2-9</v>
          </cell>
          <cell r="R127" t="str">
            <v>4T27-15</v>
          </cell>
          <cell r="S127" t="str">
            <v>4BL36-282</v>
          </cell>
          <cell r="T127" t="str">
            <v>RS2</v>
          </cell>
        </row>
        <row r="128">
          <cell r="B128" t="str">
            <v>§111-22A</v>
          </cell>
          <cell r="C128" t="str">
            <v>§ì th¼ng</v>
          </cell>
          <cell r="E128" t="str">
            <v/>
          </cell>
          <cell r="F128" t="str">
            <v/>
          </cell>
          <cell r="G128">
            <v>165</v>
          </cell>
          <cell r="H128">
            <v>30180</v>
          </cell>
          <cell r="L128" t="str">
            <v>3§D-1</v>
          </cell>
          <cell r="N128" t="str">
            <v>§S-1</v>
          </cell>
          <cell r="O128" t="str">
            <v>6CR4-22</v>
          </cell>
          <cell r="P128" t="str">
            <v>2CR2-9</v>
          </cell>
          <cell r="R128" t="str">
            <v>4T27-15</v>
          </cell>
          <cell r="S128" t="str">
            <v>4BL36-282</v>
          </cell>
          <cell r="T128" t="str">
            <v>RS2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TIN DUNG"/>
      <sheetName val="2 TINH HINH"/>
      <sheetName val="3 NHU CAU"/>
      <sheetName val="XL4Poppy"/>
    </sheetNames>
    <sheetDataSet>
      <sheetData sheetId="0"/>
      <sheetData sheetId="1"/>
      <sheetData sheetId="2"/>
      <sheetData sheetId="3"/>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quipment (2)"/>
      <sheetName val="Cash-Flow-Estimates "/>
      <sheetName val="Payment"/>
      <sheetName val="Cash-Flow-Estimates  (2)"/>
      <sheetName val="Payment (2)"/>
      <sheetName val="General"/>
      <sheetName val="Monthly-Eq"/>
      <sheetName val="Equipment"/>
      <sheetName val="Equipment (128)"/>
      <sheetName val="Equipment (471)"/>
      <sheetName val="Equipment (246)"/>
      <sheetName val="Equipment (118)"/>
      <sheetName val="Agg-Require-118"/>
      <sheetName val="Agg-Require-471"/>
      <sheetName val="Agg-Require-246"/>
      <sheetName val="Agg-Require-128"/>
      <sheetName val="Agg-Require-General"/>
      <sheetName val="Agg-Require-Asphalt"/>
      <sheetName val="Culvert-crt"/>
      <sheetName val="Culvert"/>
      <sheetName val="Monthly-Power"/>
      <sheetName val="Equipment-Form"/>
      <sheetName val="Agg_Require_Asphalt"/>
      <sheetName val="Tongke"/>
      <sheetName val="Sheet2"/>
      <sheetName val="TONGKE3p "/>
      <sheetName val="TDTKP"/>
      <sheetName val="Equipment_(2)"/>
      <sheetName val="Cash-Flow-Estimates_"/>
      <sheetName val="Cash-Flow-Estimates__(2)"/>
      <sheetName val="Payment_(2)"/>
      <sheetName val="Equipment_(128)"/>
      <sheetName val="Equipment_(471)"/>
      <sheetName val="Equipment_(246)"/>
      <sheetName val="Equipment_(118)"/>
      <sheetName val=""/>
      <sheetName val="nhan cong"/>
      <sheetName val="CHITIET"/>
      <sheetName val="Monthdy-Eq"/>
    </sheetNames>
    <sheetDataSet>
      <sheetData sheetId="0"/>
      <sheetData sheetId="1"/>
      <sheetData sheetId="2" refreshError="1">
        <row r="30">
          <cell r="AB30">
            <v>42951.74109090909</v>
          </cell>
          <cell r="AC30">
            <v>729966.78206896549</v>
          </cell>
          <cell r="AE30">
            <v>2416945.4326059329</v>
          </cell>
          <cell r="AF30">
            <v>1235920.1608006498</v>
          </cell>
          <cell r="AG30">
            <v>21624.307058823528</v>
          </cell>
          <cell r="AI30">
            <v>878580.49448275857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row r="49">
          <cell r="H49">
            <v>303.93562500000002</v>
          </cell>
        </row>
      </sheetData>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42-28 "/>
      <sheetName val="342-29.2"/>
      <sheetName val="342-30 (Chị Hà)"/>
      <sheetName val="342-02 "/>
      <sheetName val="342-31"/>
      <sheetName val="342-32 "/>
      <sheetName val="342-15.1 (C.Hà)"/>
      <sheetName val="71-1"/>
      <sheetName val="71-2"/>
      <sheetName val="71-3"/>
      <sheetName val="71-3 (2)"/>
      <sheetName val="69-1"/>
      <sheetName val="69-2"/>
      <sheetName val="69-3"/>
      <sheetName val="69-4"/>
      <sheetName val="69-5 (Chị Hà)"/>
      <sheetName val="69-6 (chị hà) "/>
      <sheetName val="342-33 (SKH)"/>
      <sheetName val="342-34 (SKH)"/>
      <sheetName val="342-35"/>
      <sheetName val="342-11.2 (SKH)"/>
      <sheetName val="342-09"/>
      <sheetName val="342-13.1 (SG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42-28 "/>
      <sheetName val="342-29.2"/>
      <sheetName val="342-30 (Chị Hà)"/>
      <sheetName val="342-02 "/>
      <sheetName val="342-31"/>
      <sheetName val="342-32 "/>
      <sheetName val="342-15.1 (C.Hà)"/>
      <sheetName val="71-1"/>
      <sheetName val="71-2"/>
      <sheetName val="71-3"/>
      <sheetName val="71-3 (2)"/>
      <sheetName val="69-1"/>
      <sheetName val="69-2"/>
      <sheetName val="69-3"/>
      <sheetName val="69-4"/>
      <sheetName val="69-5 (Chị Hà)"/>
      <sheetName val="69-6 (chị hà) "/>
      <sheetName val="342-33 (SKH)"/>
      <sheetName val="342-34 (SKH)"/>
      <sheetName val="342-35"/>
      <sheetName val="342-11.2 (SKH)"/>
      <sheetName val="342-09"/>
      <sheetName val="342-13.1 (SG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brief"/>
      <sheetName val="Revenue"/>
      <sheetName val="Compensate"/>
      <sheetName val="Speacial-Award"/>
      <sheetName val="Division-Award"/>
      <sheetName val="ImExport-Award"/>
      <sheetName val="Agriculture"/>
      <sheetName val="Statistic"/>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AMY"/>
      <sheetName val="#REF"/>
      <sheetName val="#REF!"/>
      <sheetName val="GT&amp;CHI N04"/>
      <sheetName val="Sheet1"/>
      <sheetName val="GTNT04"/>
      <sheetName val="GTIEP"/>
      <sheetName val="KTTN"/>
      <sheetName val="TKD"/>
      <sheetName val="Sheet3"/>
      <sheetName val="DHTVNT04"/>
      <sheetName val="Sheet2"/>
      <sheetName val="DHTV"/>
      <sheetName val="DCNT04"/>
      <sheetName val="DC1"/>
      <sheetName val="KTNT&amp;CHI N04"/>
      <sheetName val="XLD"/>
      <sheetName val="Sheet4"/>
      <sheetName val="DC2"/>
      <sheetName val="XL4Poppy"/>
      <sheetName val="CT"/>
      <sheetName val="TH"/>
      <sheetName val="KL"/>
      <sheetName val="VC"/>
      <sheetName val="TC"/>
      <sheetName val="THTN"/>
      <sheetName val="TN"/>
      <sheetName val="TL0,4KV"/>
      <sheetName val="00000000"/>
      <sheetName val="00000001"/>
      <sheetName val="00000002"/>
      <sheetName val="XL4Test5"/>
      <sheetName val="MTL$-INTER"/>
      <sheetName val="chitimc"/>
      <sheetName val="chi tiet TB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n bo LV 2013-1050"/>
      <sheetName val="Phan bo LV 2014"/>
    </sheetNames>
    <sheetDataSet>
      <sheetData sheetId="0"/>
      <sheetData sheetId="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LL"/>
      <sheetName val="#REF"/>
    </sheetNames>
    <sheetDataSet>
      <sheetData sheetId="0"/>
      <sheetData sheetId="1"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sheetName val="vcdn"/>
      <sheetName val="culyvcdn"/>
      <sheetName val="dtxl"/>
      <sheetName val="ddai"/>
      <sheetName val="denbu"/>
      <sheetName val="Sheet5"/>
      <sheetName val="Sheet6"/>
      <sheetName val="Sheet7"/>
      <sheetName val="Sheet8"/>
      <sheetName val="Sheet9"/>
      <sheetName val="Sheet10"/>
      <sheetName val="Sheet11"/>
      <sheetName val="Sheet12"/>
      <sheetName val="Sheet13"/>
      <sheetName val="Sheet14"/>
      <sheetName val="Sheet15"/>
      <sheetName val="Sheet16"/>
      <sheetName val="lam-moi"/>
      <sheetName val="MTL$-INTER"/>
      <sheetName val="gvl"/>
      <sheetName val="Khoi luong"/>
      <sheetName val="DATA"/>
      <sheetName val="btct"/>
      <sheetName val="dongia _2_"/>
      <sheetName val="LKVL_CK_HT_GD1"/>
      <sheetName val="giathanh1"/>
      <sheetName val="chitimc"/>
      <sheetName val="THPDMoi  _2_"/>
      <sheetName val="gtrinh"/>
      <sheetName val="phuluc1"/>
      <sheetName val="TONG HOP VL_NC"/>
      <sheetName val="lam_moi"/>
      <sheetName val="TONGKE3p "/>
      <sheetName val="Du_lieu"/>
      <sheetName val="TH VL_ NC_ DDHT Thanhphuoc"/>
      <sheetName val="_REF"/>
      <sheetName val="DONGIA"/>
      <sheetName val="thao_go"/>
      <sheetName val="DON GIA"/>
      <sheetName val="TONGKE_HT"/>
      <sheetName val="DG"/>
      <sheetName val="t_h HA THE"/>
      <sheetName val="CHITIET VL_NC_TT _1p"/>
      <sheetName val="TONG HOP VL_NC TT"/>
      <sheetName val="TNHCHINH"/>
      <sheetName val="TH XL"/>
      <sheetName val="CHITIET VL_NC"/>
      <sheetName val="VC"/>
      <sheetName val="KH_Q1_Q2_01"/>
      <sheetName val="Tiepdia"/>
      <sheetName val="CHITIET VL_NC_TT_3p"/>
      <sheetName val="TDTKP"/>
      <sheetName val="TDTKP1"/>
      <sheetName val="KPVC_BD "/>
      <sheetName val="VCV_BE_TONG"/>
      <sheetName val="Sieet6"/>
      <sheetName val="Work-Condition"/>
      <sheetName val="TTTram"/>
      <sheetName val="MTL__INTER"/>
      <sheetName val="Sheet2"/>
      <sheetName val="ctbeto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refreshError="1"/>
      <sheetData sheetId="6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NGANH-(X)"/>
      <sheetName val="Uoc 6 thang 2015-PL2"/>
      <sheetName val="TOAN NGANH 2016-Ban cuoi"/>
      <sheetName val="Sheet2"/>
      <sheetName val="CTMTQG 2015 OK"/>
      <sheetName val="DT SNYTDP 2016-PL5OK"/>
      <sheetName val="PB CTMTQG 2016"/>
      <sheetName val="NCKH-PL 12 chua OK"/>
      <sheetName val="DT CHI DAO TAO BYT 2015-PL13 OK"/>
      <sheetName val="DT CHI CBENH BYT 2015-PL14 OK"/>
      <sheetName val="Sheet3"/>
      <sheetName val="Bieu mau so 9.1 MOI"/>
      <sheetName val="DT PBENH BYT 2015-PL15 OK"/>
      <sheetName val="Bieu mau so 9.2 MOI"/>
      <sheetName val="Dambao XH-PL18 chua OK"/>
      <sheetName val="NUOC SACH VSMT-CTMT PL11CHUA OK"/>
      <sheetName val="Sheet1"/>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cap"/>
      <sheetName val="nen"/>
      <sheetName val="mat"/>
      <sheetName val="atgt"/>
      <sheetName val="cong"/>
      <sheetName val="vua"/>
      <sheetName val="gvl"/>
      <sheetName val="dtoan"/>
      <sheetName val="dtxl-duong"/>
      <sheetName val="gtxl-duong(11m)"/>
      <sheetName val="gtxl-cau"/>
      <sheetName val="cpkhac-Bm=11m"/>
      <sheetName val="thkphi-Bm=11m"/>
      <sheetName val="gpmb"/>
      <sheetName val="Sheet1"/>
      <sheetName val="dap"/>
      <sheetName val="XL4Poppy"/>
      <sheetName val="Congty"/>
      <sheetName val="VPPN"/>
      <sheetName val="XN74"/>
      <sheetName val="XN54"/>
      <sheetName val="XN33"/>
      <sheetName val="NK96"/>
      <sheetName val="XL4Test5"/>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x"/>
      <sheetName val="XXXXXXX0"/>
      <sheetName val="00000000"/>
      <sheetName val="10000000"/>
      <sheetName val="XXXXXXX1"/>
      <sheetName val="20000000"/>
      <sheetName val="30000000"/>
      <sheetName val="gtxl-duone(11m)"/>
      <sheetName val="tong hop"/>
      <sheetName val="phan tich DG"/>
      <sheetName val="gia vat lieu"/>
      <sheetName val="gia xe may"/>
      <sheetName val="gia nhan cong"/>
      <sheetName val="C.noTX01"/>
      <sheetName val="Sheet2"/>
      <sheetName val="Chart1"/>
      <sheetName val="T.HopCNo"/>
      <sheetName val="THCNoATrung"/>
      <sheetName val="Sheet6"/>
      <sheetName val="BaocaoC.No2"/>
      <sheetName val="BaocaoC.noHopC.ty"/>
      <sheetName val="THAtraQuy"/>
      <sheetName val="No Ca.N"/>
      <sheetName val="C.tiêt C.ty"/>
      <sheetName val="CN.TCT03"/>
      <sheetName val="CN kho đoi"/>
      <sheetName val="T.Hop CN"/>
      <sheetName val="CTHTchưa TTnộibộ"/>
      <sheetName val="CN2004 Nộp TCT"/>
      <sheetName val="CN TCT04"/>
      <sheetName val="DTCT"/>
      <sheetName val="B2.3"/>
      <sheetName val="CL XD"/>
      <sheetName val="THop"/>
      <sheetName val="CT"/>
      <sheetName val="TienLuong"/>
      <sheetName val="'pmb"/>
      <sheetName val="ChiTiet"/>
      <sheetName val="Don-Gia"/>
      <sheetName val="Nhan-cong"/>
      <sheetName val="May"/>
      <sheetName val="VatLieu"/>
      <sheetName val="Thanh-Toan"/>
      <sheetName val="KLCong"/>
      <sheetName val="Sheet12"/>
      <sheetName val="Sheet13"/>
      <sheetName val="Sheet14"/>
      <sheetName val="Sheet15"/>
      <sheetName val="Sheet16"/>
      <sheetName val="C47-456"/>
      <sheetName val="C46"/>
      <sheetName val="C47-PII"/>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TH-DTXL-luu"/>
      <sheetName val="dieu-phoi-dat-G1"/>
      <sheetName val="TH-DTXL-G1"/>
      <sheetName val="CPXD-TT-04-G1"/>
      <sheetName val="DTCT-G1"/>
      <sheetName val="PTDG-mat"/>
      <sheetName val="PTDG-nen"/>
      <sheetName val="PTDG-ATGT"/>
      <sheetName val="PTDG-cong"/>
      <sheetName val="DGNCII"/>
      <sheetName val="DGNCIII"/>
      <sheetName val="gvt"/>
      <sheetName val="He-so"/>
      <sheetName val="gia-ca-may"/>
      <sheetName val="40000000"/>
      <sheetName val="50000000"/>
      <sheetName val="60000000"/>
      <sheetName val="70000000"/>
      <sheetName val="80000000"/>
      <sheetName val="90000000"/>
      <sheetName val=""/>
      <sheetName val="pt0-1"/>
      <sheetName val="kp0-1"/>
      <sheetName val="0-1"/>
      <sheetName val="pt2-3"/>
      <sheetName val="thkp2-3"/>
      <sheetName val="clvl"/>
      <sheetName val="2-3"/>
      <sheetName val="cl1-2"/>
      <sheetName val="thkp1-2"/>
      <sheetName val="clvl1-2"/>
      <sheetName val="1-2"/>
      <sheetName val="Thuc thanh"/>
      <sheetName val="C.t)êt C.ty"/>
      <sheetName val="Sheet3"/>
      <sheetName val="["/>
      <sheetName val="tra-vat-lieu"/>
      <sheetName val="T.HDÔ CN"/>
      <sheetName val="TH_DTXL_luu"/>
      <sheetName val="MTO REV.0"/>
      <sheetName val="DCNCII"/>
      <sheetName val="PEDESB"/>
      <sheetName val="_x0001_Y_x0000__x0004__x0000__x0000__x0000__x0001_Y_x0000__x0004__x0000__x0000__x0000__x0001_Y_x0000__x0004__x0000__x0000__x0000__x0001_Y_x0000__x0004__x0000__x0000__x0000_"/>
      <sheetName val="_x0001_Y_x0000__x0004__x0000__x0000__x0000__x0001_Y_x0000__x0004__x0000__x0000__x0000__x0001_Y_x0000__x0004__x0000__x0000__x0000_ _x0001_Y_x0000__x0004__x0000__x0000__x0000_"/>
      <sheetName val="_x0001_Y_x0000__x0004__x0000__x0000__x0000_ª_x0001_Y_x0000__x0004__x0000__x0000__x0000_«_x0001_Y_x0000__x0004__x0000__x0000__x0000_¬_x0001_Y_x0000__x0004__x0000__x0000__x0000_"/>
      <sheetName val="_x0001_Y_x0000__x0004__x0000__x0000__x0000_¶_x0001_Y_x0000__x0004__x0000__x0000__x0000_·_x0001_Y_x0000__x0004__x0000__x0000__x0000_¸_x0001_Y_x0000__x0004__x0000__x0000__x0000_"/>
      <sheetName val="_x0001_Y_x0000__x0004__x0000__x0000__x0000_Â_x0001_Y_x0000__x0004__x0000__x0000__x0000_Ã_x0001_Y_x0000__x0004__x0000__x0000__x0000_Ä_x0001_Y_x0000__x0004__x0000__x0000__x0000_"/>
      <sheetName val="CN kho doi"/>
      <sheetName val="CTHTchua TTn?ib?"/>
      <sheetName val="CN2004 N?p TCT"/>
      <sheetName val="tkkt-ql38-1-g-2"/>
      <sheetName val="chitimc"/>
      <sheetName val="TN"/>
      <sheetName val="ND"/>
      <sheetName val="btra"/>
      <sheetName val="dtxl-du_x0000_n_x0000_"/>
      <sheetName val="BANGTRA"/>
      <sheetName val="_x0000__x0004__x0000__x0000__x0000__x0001_Y_x0000__x0004__x0000__x0000__x0000__x0001_Y_x0000__x0004__x0000__x0000__x0000__x0001_Y_x0000__x0004__x0000__x0000__x0000__x0001_"/>
      <sheetName val="_x0000__x0004__x0000__x0000__x0000_¥_x0001_Y_x0000__x0004__x0000__x0000__x0000_¦_x0001_Y_x0000__x0004__x0000__x0000__x0000_§_x0001_Y_x0000__x0004__x0000__x0000__x0000_¨_x0001_"/>
      <sheetName val="_x0000__x0004__x0000__x0000__x0000_±_x0001_Y_x0000__x0004__x0000__x0000__x0000_²_x0001_Y_x0000__x0004__x0000__x0000__x0000_³_x0001_Y_x0000__x0004__x0000__x0000__x0000_´_x0001_"/>
      <sheetName val="_x0000__x0004__x0000__x0000__x0000_½_x0001_Y_x0000__x0004__x0000__x0000__x0000_¾_x0001_Y_x0000__x0004__x0000__x0000__x0000_¿_x0001_Y_x0000__x0004__x0000__x0000__x0000_À_x0001_"/>
      <sheetName val="_x0000__x0004__x0000__x0000__x0000_É_x0001_Y_x0000__x0004__x0000__x0000__x0000_Ê_x0001_Y_x0000__x0004__x0000__x0000__x0000_Ë_x0001_Y_x0000__x0004__x0000__x0000__x0000_Ì_x0001_"/>
      <sheetName val="ATM"/>
      <sheetName val="BCA"/>
      <sheetName val="Anca"/>
      <sheetName val="TT Luong"/>
      <sheetName val="TTATM"/>
      <sheetName val="Duyet"/>
      <sheetName val="_pmb"/>
      <sheetName val="_"/>
      <sheetName val="_x0001_Y"/>
      <sheetName val="CTHTchua TTn_ib_"/>
      <sheetName val="CN2004 N_p TCT"/>
      <sheetName val="dtxl-du"/>
      <sheetName val="_x0001_Y_x0000__x0004__x0000__x0000__x0000_’_x0001_Y_x0000__x0004__x0000__x0000__x0000_“_x0001_Y_x0000__x0004__x0000__x0000__x0000_”_x0001_Y_x0000__x0004__x0000__x0000__x0000_"/>
      <sheetName val="_x0001_Y_x0000__x0004__x0000__x0000__x0000_ž_x0001_Y_x0000__x0004__x0000__x0000__x0000_Ÿ_x0001_Y_x0000__x0004__x0000__x0000__x0000_ _x0001_Y_x0000__x0004__x0000__x0000__x0000_"/>
      <sheetName val="CN kho ðoi"/>
      <sheetName val="CTHTchýa TTn?ib?"/>
      <sheetName val="MTL$-INTER"/>
      <sheetName val="_x0001_Y_x0000__x0004__x0000__x0000__x0000_?_x0001_Y_x0000__x0004__x0000__x0000__x0000__x0001_Y_x0000__x0004__x0000__x0000__x0000_ _x0001_Y_x0000__x0004__x0000__x0000__x0000_"/>
      <sheetName val="_x0001_Y?_x0004_???_x0001_Y?_x0004_???_x0001_Y?_x0004_???_x0001_Y?_x0004_???"/>
      <sheetName val="_x0001_Y?_x0004_???_x0001_Y?_x0004_???_x0001_Y?_x0004_??? _x0001_Y?_x0004_???"/>
      <sheetName val="_x0001_Y?_x0004_???ª_x0001_Y?_x0004_???«_x0001_Y?_x0004_???¬_x0001_Y?_x0004_???"/>
      <sheetName val="_x0001_Y?_x0004_???¶_x0001_Y?_x0004_???·_x0001_Y?_x0004_???¸_x0001_Y?_x0004_???"/>
      <sheetName val="_x0001_Y?_x0004_???Â_x0001_Y?_x0004_???Ã_x0001_Y?_x0004_???Ä_x0001_Y?_x0004_???"/>
      <sheetName val="t02"/>
      <sheetName val="BaoVe"/>
      <sheetName val="Tr Cay"/>
      <sheetName val="T071"/>
      <sheetName val="TRONG CAY T8 (2)"/>
      <sheetName val="CTHTc(u_x0000_ _x0000_T*?ib?"/>
      <sheetName val="Tra_bang"/>
      <sheetName val="T1-05"/>
      <sheetName val="T2-05"/>
      <sheetName val="T3-05"/>
      <sheetName val="T4-05"/>
      <sheetName val="T5-05"/>
      <sheetName val="T6-05"/>
      <sheetName val="T7-05"/>
      <sheetName val="T8-05"/>
      <sheetName val="T9-05"/>
      <sheetName val="T10-05"/>
      <sheetName val="T11-05"/>
      <sheetName val="T12-05"/>
      <sheetName val="gtxl-euone(11m)"/>
      <sheetName val="gtxl-duoîe(11m)"/>
      <sheetName val="V@PN"/>
      <sheetName val="giႀ￸nhan cong"/>
      <sheetName val="_x0001_Y_x0000__x0004__x0000__x0001_Y_x0000__x0004__x0000__x0001_Y_x0000__x0004__x0000__x0001_Y_x0000__x0004__x0000__x0001_Y_x0000__x0004__x0000__x0001_"/>
      <sheetName val="_x0001_Y_x0000__x0004__x0000__x0001_Y_x0000__x0004__x0000__x0001_Y_x0000__x0004__x0000_ _x0001_Y_x0000__x0004__x0000_¡_x0001_Y_x0000__x0004__x0000_¢_x0001_"/>
      <sheetName val="_x0001_Y_x0000__x0004__x0000_ª_x0001_Y_x0000__x0004__x0000_«_x0001_Y_x0000__x0004__x0000_¬_x0001_Y_x0000__x0004__x0000_­_x0001_Y_x0000__x0004__x0000_®_x0001_"/>
      <sheetName val="_x0001_Y_x0000__x0004__x0000_¶_x0001_Y_x0000__x0004__x0000_·_x0001_Y_x0000__x0004__x0000_¸_x0001_Y_x0000__x0004__x0000_¹_x0001_Y_x0000__x0004__x0000_º_x0001_"/>
      <sheetName val="_x0001_Y_x0000__x0004__x0000_Â_x0001_Y_x0000__x0004__x0000_Ã_x0001_Y_x0000__x0004__x0000_Ä_x0001_Y_x0000__x0004__x0000_Å_x0001_Y_x0000__x0004__x0000_Æ_x0001_"/>
      <sheetName val="BaocaoC.noHopC."/>
      <sheetName val="CN Tl￸04"/>
      <sheetName val="dtxl-du?n?"/>
      <sheetName val="KLDG_x0014_T&lt;120% (2)"/>
      <sheetName val="_x0018_XXXXXX0"/>
      <sheetName val="N/ Ca.N"/>
      <sheetName val="CTHTchưa TTn᳙ibộ"/>
      <sheetName val="?_x0004_???_x0001_Y?_x0004_???_x0001_Y?_x0004_???_x0001_Y?_x0004_???_x0001_"/>
      <sheetName val="?_x0004_???¥_x0001_Y?_x0004_???¦_x0001_Y?_x0004_???§_x0001_Y?_x0004_???¨_x0001_"/>
      <sheetName val="?_x0004_???±_x0001_Y?_x0004_???²_x0001_Y?_x0004_???³_x0001_Y?_x0004_???´_x0001_"/>
      <sheetName val="?_x0004_???½_x0001_Y?_x0004_???¾_x0001_Y?_x0004_???¿_x0001_Y?_x0004_???À_x0001_"/>
      <sheetName val="?_x0004_???É_x0001_Y?_x0004_???Ê_x0001_Y?_x0004_???Ë_x0001_Y?_x0004_???Ì_x0001_"/>
      <sheetName val="_x0001_Y?_x0004_?_x0001_Y?_x0004_?_x0001_Y?_x0004_?_x0001_Y?_x0004_?_x0001_Y?_x0004_?_x0001_"/>
      <sheetName val="_x0001_Y?_x0004_?_x0001_Y?_x0004_?_x0001_Y?_x0004_? _x0001_Y?_x0004_?¡_x0001_Y?_x0004_?¢_x0001_"/>
      <sheetName val="_x0001_Y?_x0004_?ª_x0001_Y?_x0004_?«_x0001_Y?_x0004_?¬_x0001_Y?_x0004_?­_x0001_Y?_x0004_?®_x0001_"/>
      <sheetName val="_x0001_Y?_x0004_?¶_x0001_Y?_x0004_?·_x0001_Y?_x0004_?¸_x0001_Y?_x0004_?¹_x0001_Y?_x0004_?º_x0001_"/>
      <sheetName val="_x0001_Y?_x0004_?Â_x0001_Y?_x0004_?Ã_x0001_Y?_x0004_?Ä_x0001_Y?_x0004_?Å_x0001_Y?_x0004_?Æ_x0001_"/>
      <sheetName val="TSO_CHUNG"/>
      <sheetName val="DG "/>
      <sheetName val="_x0001_Y?_x0004_???’_x0001_Y?_x0004_???“_x0001_Y?_x0004_???”_x0001_Y?_x0004_???"/>
      <sheetName val="_x0001_Y?_x0004_???ž_x0001_Y?_x0004_???Ÿ_x0001_Y?_x0004_??? _x0001_Y?_x0004_???"/>
      <sheetName val="VL????????"/>
      <sheetName val="1-2_x0000__x0000__x0000__x0000__x0000__x0000__x0000__x0000__x0000__x0000__x0000_냼η_x0000__x0004__x0000__x0000__x0000__x0000__x0000__x0000_钌έ_x0000__x0000__x0000__x0000__x0000_"/>
      <sheetName val="MTO REV.2(ARMOR)"/>
      <sheetName val="THKL_nghiemthu"/>
      <sheetName val="DTCTtaluy_(2)"/>
      <sheetName val="KLDGTT&lt;120%_(2)"/>
      <sheetName val="TH_(2)"/>
      <sheetName val="tong_hop"/>
      <sheetName val="phan_tich_DG"/>
      <sheetName val="gia_vat_lieu"/>
      <sheetName val="gia_xe_may"/>
      <sheetName val="gia_nhan_cong"/>
      <sheetName val="C_noTX01"/>
      <sheetName val="T_HopCNo"/>
      <sheetName val="BaocaoC_No2"/>
      <sheetName val="BaocaoC_noHopC_ty"/>
      <sheetName val="No_Ca_N"/>
      <sheetName val="C_tiêt_C_ty"/>
      <sheetName val="CN_TCT03"/>
      <sheetName val="CN_kho_đoi"/>
      <sheetName val="T_Hop_CN"/>
      <sheetName val="CTHTchưa_TTnộibộ"/>
      <sheetName val="CN2004_Nộp_TCT"/>
      <sheetName val="CN_TCT04"/>
      <sheetName val="B2_3"/>
      <sheetName val="CL_XD"/>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C_t)êt_C_ty"/>
      <sheetName val="Thuc_thanh"/>
      <sheetName val="YYYYYYYYYYY"/>
      <sheetName val="YYY Y¡Y¢Y£Y¤Y¥Y¦Y§Y¨"/>
      <sheetName val="YªY«Y¬Y­Y®Y¯Y°Y±Y²Y³Y´"/>
      <sheetName val="Y¶Y·Y¸Y¹YºY»Y¼Y½Y¾Y¿YÀ"/>
      <sheetName val="YÂYÃYÄYÅYÆYÇYÈYÉYÊYËYÌ"/>
      <sheetName val="_x0001_Y_x0000__x0004__x0000_’_x0001_Y_x0000__x0004__x0000_“_x0001_Y_x0000__x0004__x0000_”_x0001_Y_x0000__x0004__x0000_•_x0001_Y_x0000__x0004__x0000_–_x0001_"/>
      <sheetName val="_x0001_Y_x0000__x0004__x0000_ž_x0001_Y_x0000__x0004__x0000_Ÿ_x0001_Y_x0000__x0004__x0000_ _x0001_Y_x0000__x0004__x0000_¡_x0001_Y_x0000__x0004__x0000_¢_x0001_"/>
      <sheetName val="_x0001_Y_x0000__x0004__x0000_¶_x0001_Y_x0004__x0000_·_x0001_Y_x0000__x0004__x0000_¸_x0001_Y_x0000__x0004__x0000_¹_x0001_Y_x0000__x0004__x0000_º_x0001_Y"/>
      <sheetName val="N_ Ca.N"/>
      <sheetName val="CTHTchýa TTn_ib_"/>
      <sheetName val="CTHTc(u"/>
      <sheetName val="_x0001_Y?_x0004_????_x0001_Y?_x0004_???_x0001_Y?_x0004_??? _x0001_Y?_x0004_???"/>
      <sheetName val="DTCTtÑuy"/>
      <sheetName val="Tong KLBS"/>
      <sheetName val="_x0001_Y__x0004_____x0001_Y__x0004_____x0001_Y__x0004_____x0001_Y__x0004____"/>
      <sheetName val="_x0001_Y__x0004_____x0001_Y__x0004_____x0001_Y__x0004____ _x0001_Y__x0004____"/>
      <sheetName val="_x0001_Y__x0004____ª_x0001_Y__x0004____«_x0001_Y__x0004____¬_x0001_Y__x0004____"/>
      <sheetName val="_x0001_Y__x0004____¶_x0001_Y__x0004____·_x0001_Y__x0004____¸_x0001_Y__x0004____"/>
      <sheetName val="_x0001_Y__x0004____Â_x0001_Y__x0004____Ã_x0001_Y__x0004____Ä_x0001_Y__x0004____"/>
      <sheetName val="__x0004_____x0001_Y__x0004_____x0001_Y__x0004_____x0001_Y__x0004_____x0001_"/>
      <sheetName val="__x0004____¥_x0001_Y__x0004____¦_x0001_Y__x0004____§_x0001_Y__x0004____¨_x0001_"/>
      <sheetName val="__x0004____±_x0001_Y__x0004____²_x0001_Y__x0004____³_x0001_Y__x0004____´_x0001_"/>
      <sheetName val="__x0004____½_x0001_Y__x0004____¾_x0001_Y__x0004____¿_x0001_Y__x0004____À_x0001_"/>
      <sheetName val="__x0004____É_x0001_Y__x0004____Ê_x0001_Y__x0004____Ë_x0001_Y__x0004____Ì_x0001_"/>
      <sheetName val="_x0001_Y__x0004____’_x0001_Y__x0004____“_x0001_Y__x0004____”_x0001_Y__x0004____"/>
      <sheetName val="_x0001_Y__x0004____ž_x0001_Y__x0004____Ÿ_x0001_Y__x0004____ _x0001_Y__x0004____"/>
      <sheetName val="VL________"/>
      <sheetName val="dtxl-du_n_"/>
      <sheetName val="_x0000__x0004__x0000__x0000__x0000_™_x0001_Y_x0000__x0004__x0000__x0000__x0000_š_x0001_Y_x0000__x0004__x0000__x0000__x0000_›_x0001_Y_x0000__x0004__x0000__x0000__x0000_œ_x0001_"/>
      <sheetName val="BaocanC.No2"/>
      <sheetName val="thdt"/>
      <sheetName val="ptvl0-1"/>
      <sheetName val="ptvl4-5"/>
      <sheetName val="4-5"/>
      <sheetName val="ptvl3-4"/>
      <sheetName val="3-4"/>
      <sheetName val="ptvl2-3"/>
      <sheetName val="vlcong"/>
      <sheetName val="ptvl1-2"/>
      <sheetName val="Box-Girder"/>
      <sheetName val="TH_x000d_DTXL-luu"/>
      <sheetName val="CPXD-TT-04-G_x0011_"/>
      <sheetName val="DTCT_x000d_G1"/>
      <sheetName val="ctTBA"/>
      <sheetName val="VapLieu"/>
      <sheetName val="T_HDÔ_CN"/>
      <sheetName val="CTHTc(u? ?T*?ib?"/>
      <sheetName val="_x0000__x0004__x0000__x0000__x0000_½_x0001_Y_x0000__x0004__x0000__x0000__x0000_¾_x0001_Y_x0000__x0004__x0000__x0000_¿_x0001_Y_x0000__x0004__x0000__x0000__x0000_À_x0001_"/>
      <sheetName val="gi??nhan cong"/>
      <sheetName val="1-2???????????냼η?_x0004_??????钌έ?????"/>
      <sheetName val="nhan cong"/>
      <sheetName val="_x0001_Y?_x0004_?Â_x0001_Y?_x0004_?Ã_x0001_Y?_x0004_?Ä_x0001_Y?_x0004_?Å_x0001_Y?_x0004_Æ_x0001_"/>
      <sheetName val="_x0001_Y__x0004___x0001_Y__x0004___x0001_Y__x0004___x0001_Y__x0004___x0001_Y__x0004___x0001_"/>
      <sheetName val="_x0001_Y__x0004___x0001_Y__x0004___x0001_Y__x0004__ _x0001_Y__x0004__¡_x0001_Y__x0004__¢_x0001_"/>
      <sheetName val="_x0001_Y__x0004__ª_x0001_Y__x0004__«_x0001_Y__x0004__¬_x0001_Y__x0004__­_x0001_Y__x0004__®_x0001_"/>
      <sheetName val="_x0001_Y__x0004__¶_x0001_Y__x0004__·_x0001_Y__x0004__¸_x0001_Y__x0004__¹_x0001_Y__x0004__º_x0001_"/>
      <sheetName val="_x0001_Y__x0004__Â_x0001_Y__x0004__Ã_x0001_Y__x0004__Ä_x0001_Y__x0004__Å_x0001_Y__x0004_Æ_x0001_"/>
      <sheetName val="CN Tl?04"/>
      <sheetName val="뉃_x0000_Tchưa TTnộibộ"/>
      <sheetName val="7_x0010_000000"/>
      <sheetName val="Truot_nen"/>
      <sheetName val="_x0001_Y?_x0004_?¶_x0001_Y_x0004_?·_x0001_Y?_x0004_?¸_x0001_Y?_x0004_?¹_x0001_Y?_x0004_?º_x0001_Y"/>
      <sheetName val="_x0001_Y?_x0004_?ª_x0001_Y?_x0004_?«_x0001_Y?_x0004_?¬_x0001_Y?_x0004_?­_x0001_Y_x0004_?®_x0001_"/>
      <sheetName val="_x0001_Y?_x0004_?’_x0001_Y?_x0004_?“_x0001_Y?_x0004_?”_x0001_Y?_x0004_?•_x0001_Y?_x0004_?–_x0001_"/>
      <sheetName val="_x0001_Y?_x0004_?ž_x0001_Y?_x0004_?Ÿ_x0001_Y?_x0004_? _x0001_Y?_x0004_?¡_x0001_Y?_x0004_?¢_x0001_"/>
      <sheetName val="?_x0004_???™_x0001_Y?_x0004_???š_x0001_Y?_x0004_???›_x0001_Y?_x0004_???œ_x0001_"/>
      <sheetName val="_x0000__x0004__x0000__x0000__x0000__x0001_Y_x0000__x0004__x0000__x0000__x0000_?_x0001_Y_x0000__x0004__x0000__x0000__x0000__x0001_Y_x0000__x0004__x0000__x0000__x0000__x0001_"/>
      <sheetName val="_x0001_Y__x0004__Â_x0001_Y__x0004__Ã_x0001_Y__x0004__Ä_x0001_Y__x0004__Å_x0001_Y__x0004__Æ_x0001_"/>
      <sheetName val="_x0001_Y__x0004__¶_x0001_Y_x0004__·_x0001_Y__x0004__¸_x0001_Y__x0004__¹_x0001_Y__x0004__º_x0001_Y"/>
      <sheetName val="_x0001_Y__x0004__ª_x0001_Y__x0004__«_x0001_Y__x0004__¬_x0001_Y__x0004__­_x0001_Y_x0004__®_x0001_"/>
      <sheetName val="Dữ liệu"/>
      <sheetName val="Khối lượng"/>
      <sheetName val="Dự toán"/>
      <sheetName val="Vật tư"/>
      <sheetName val="Phân tích"/>
      <sheetName val="&lt;Phân tích&gt;"/>
      <sheetName val="Kinh phí"/>
      <sheetName val="Thuyết minh"/>
      <sheetName val="Bìa HS"/>
      <sheetName val="Tiến độ"/>
      <sheetName val="_x0004_?_x0001_Y?_x0004_?_x0001_Y?_x0004_?_x0001_Y?_x0004_?_x0001_"/>
      <sheetName val="_x0004_?¥_x0001_Y?_x0004_?¦_x0001_Y?_x0004_?§_x0001_Y?_x0004_?¨_x0001_"/>
      <sheetName val="_x0004_?±_x0001_Y?_x0004_?²_x0001_Y?_x0004_?³_x0001_Y?_x0004_?´_x0001_"/>
      <sheetName val="_x0004_?½_x0001_Y?_x0004_?¾_x0001_Y?_x0004_?¿_x0001_Y?_x0004_?À_x0001_"/>
      <sheetName val="_x0004_?É_x0001_Y?_x0004_?Ê_x0001_Y?_x0004_?Ë_x0001_Y?_x0004_?Ì_x0001_"/>
      <sheetName val="Thanh,Toan"/>
      <sheetName val="Sheet03"/>
      <sheetName val="gia x_x0000__x0000__x0000__x0000__x0000_"/>
      <sheetName val="t-ql38-1-g-2.xls][_x0000__x0000__x0000__x0000__x0000__x0000__x0000__x0000__x0000__x0000__x0000_??"/>
      <sheetName val="tkku-ql38-1-g-2"/>
      <sheetName val="Tien do thi²_x0000__x0000_g"/>
      <sheetName val="Soil"/>
      <sheetName val="TH_x000a_DTXL-luu"/>
      <sheetName val="DTCT_x000a_G1"/>
      <sheetName val="tra-vau-lieu"/>
      <sheetName val="[tkkt-ql38-1-g-2.xls_gtxl-cau"/>
      <sheetName val="heso"/>
      <sheetName val="Congty_x0000__x0000__x0000__x0000__x0000__x0000__x0000__x0000__x0000__x0000__x0009__x0000_좤ϭ_x0000__x0004__x0000__x0000__x0000__x0000__x0000__x0000_ꃰϭ"/>
      <sheetName val="_x0001_Y_x0000__x0004__x0000__x0000__x0000_Â_x0001_X_x0000__x0004__x0000__x0000__x0000_Ã_x0001_Y_x0000__x0004__x0000__x0000__x0000_Ä_x0001_Y_x0000__x0004__x0000__x0000__x0000_"/>
      <sheetName val="BTHTchua TTn?ib?"/>
      <sheetName val="1-2___________냼η__x0004_______钌έ_____"/>
      <sheetName val="_x0001_Y__x0004______x0001_Y__x0004_____x0001_Y__x0004____ _x0001_Y__x0004____"/>
      <sheetName val="뉃?Tchưa TTnộibộ"/>
      <sheetName val="Shmet2"/>
      <sheetName val="\.HopCNo"/>
      <sheetName val="CTHTc(u_ _T__ib_"/>
      <sheetName val="CTHTc(u? T*?ib?"/>
      <sheetName val="CN_kho_doi"/>
      <sheetName val="CTHTchua_TTn?ib?"/>
      <sheetName val="CN2004_N?p_TCT"/>
      <sheetName val="_x0001_Y_x0000__x0004__x0000__x0000__x0000_?_x0001_Y_x0000__x0004__x0000__x0000__x0000_Ÿ_x0001_Y_x0000__x0004__x0000__x0000__x0000_ _x0001_Y_x0000__x0004__x0000__x0000__x0000_"/>
      <sheetName val="Y’Y“Y”Y•Y–Y—Y˜Y™YšY›Yœ"/>
      <sheetName val="YžYŸY Y¡Y¢Y£Y¤Y¥Y¦Y§Y¨"/>
      <sheetName val="_x0004_?™_x0001_Y?_x0004_?š_x0001_Y?_x0004_?›_x0001_Y?_x0004_?œ_x0001_"/>
      <sheetName val="_x0001_Y?_x0004_????_x0001_Y?_x0004_???Ÿ_x0001_Y?_x0004_??? _x0001_Y?_x0004_???"/>
      <sheetName val="CN_kho_ðoi"/>
      <sheetName val="CTHTchýa_TTn?ib?"/>
      <sheetName val="90100000"/>
      <sheetName val="CTHTchýa_TTn_ib_"/>
      <sheetName val="gi__nhan cong"/>
      <sheetName val="CN Tl_04"/>
      <sheetName val="_x0001_Y__x0004__’_x0001_Y__x0004__“_x0001_Y__x0004__”_x0001_Y__x0004__•_x0001_Y__x0004__–_x0001_"/>
      <sheetName val="[tkkt-ql38-1-g-2.xls][tkkt-ql38"/>
    </sheetNames>
    <sheetDataSet>
      <sheetData sheetId="0" refreshError="1"/>
      <sheetData sheetId="1" refreshError="1"/>
      <sheetData sheetId="2" refreshError="1"/>
      <sheetData sheetId="3" refreshError="1"/>
      <sheetData sheetId="4" refreshError="1"/>
      <sheetData sheetId="5" refreshError="1"/>
      <sheetData sheetId="6" refreshError="1">
        <row r="63">
          <cell r="Q63">
            <v>3500</v>
          </cell>
        </row>
        <row r="67">
          <cell r="Q67">
            <v>7270</v>
          </cell>
        </row>
        <row r="69">
          <cell r="Q69">
            <v>60000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refreshError="1"/>
      <sheetData sheetId="387"/>
      <sheetData sheetId="388"/>
      <sheetData sheetId="389" refreshError="1"/>
      <sheetData sheetId="390"/>
      <sheetData sheetId="391" refreshError="1"/>
      <sheetData sheetId="392" refreshError="1"/>
      <sheetData sheetId="393" refreshError="1"/>
      <sheetData sheetId="394" refreshError="1"/>
      <sheetData sheetId="395" refreshError="1"/>
      <sheetData sheetId="396" refreshError="1"/>
      <sheetData sheetId="397"/>
      <sheetData sheetId="398"/>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coc (2)"/>
      <sheetName val="bia"/>
      <sheetName val="Input Data"/>
      <sheetName val="Xuly Data (2)"/>
      <sheetName val="Xuly Data"/>
      <sheetName val="TPLTD"/>
      <sheetName val="THDinhM"/>
      <sheetName val="TohopDM"/>
      <sheetName val="THNL"/>
      <sheetName val="DDinh"/>
      <sheetName val="Xamu"/>
      <sheetName val="Becoc"/>
      <sheetName val="KNCLC"/>
      <sheetName val="CVI"/>
      <sheetName val="XL4Poppy"/>
      <sheetName val="Sheet1"/>
      <sheetName val="Solieu"/>
      <sheetName val="Sheet2"/>
      <sheetName val="Gioi thieu"/>
      <sheetName val="Gia"/>
      <sheetName val="chitiet"/>
      <sheetName val="Beco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 lieu chung"/>
      <sheetName val="00000000"/>
      <sheetName val="10000000"/>
      <sheetName val="XL4Poppy"/>
      <sheetName val="13.BANG CT"/>
      <sheetName val="14.MMUS GIUA NHIP"/>
      <sheetName val="4.HSPBngang"/>
      <sheetName val="6.Tinh tai"/>
      <sheetName val="2 NSl"/>
      <sheetName val="17.US CHU tho a_b"/>
      <sheetName val="15.MMUS GOI"/>
      <sheetName val="Xuly Data"/>
      <sheetName val="Pier"/>
      <sheetName val="Pile"/>
      <sheetName val="Loading"/>
      <sheetName val="Check C"/>
      <sheetName val="kich thuoc"/>
      <sheetName val="DTHH"/>
      <sheetName val="B-B"/>
      <sheetName val="Analysis"/>
      <sheetName val="C-C"/>
      <sheetName val="D-D"/>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tieu"/>
      <sheetName val="chung loai"/>
      <sheetName val="tieu thu theo ho"/>
      <sheetName val="Xuat no bo"/>
      <sheetName val="D. thu NBo"/>
      <sheetName val="D.Thu"/>
      <sheetName val="ty le thu hoi"/>
      <sheetName val="Cac DV mua"/>
      <sheetName val="than mua sach"/>
      <sheetName val="chi "/>
      <sheetName val="gia co dinh"/>
      <sheetName val="B×a TK"/>
      <sheetName val="Sheet2"/>
      <sheetName val="Sheet1"/>
      <sheetName val=" cac dv trongnganh"/>
      <sheetName val="Shet"/>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XL4Test5"/>
      <sheetName val="XL4Poppy"/>
      <sheetName val="Sheet2"/>
      <sheetName val="Sheet3"/>
    </sheetNames>
    <sheetDataSet>
      <sheetData sheetId="0"/>
      <sheetData sheetId="1"/>
      <sheetData sheetId="2"/>
      <sheetData sheetId="3"/>
      <sheetData sheetId="4"/>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STK dz 22"/>
      <sheetName val="KSTK0,4 6 TBA"/>
      <sheetName val="KSTK0,4 3 TBA"/>
      <sheetName val="th CT"/>
      <sheetName val="TH XL"/>
      <sheetName val="th TB"/>
      <sheetName val="TGT TBA"/>
      <sheetName val="TGT 22"/>
      <sheetName val="TH CPK"/>
      <sheetName val="CPK22"/>
      <sheetName val="CPK TBA"/>
      <sheetName val="CPK 0,4"/>
      <sheetName val="CPK 0,4 6 TBA"/>
      <sheetName val="CPK 0,4 3 TBA"/>
      <sheetName val="TGT 0,4 6 TBA"/>
      <sheetName val="TGT 0,4 3 TBA"/>
      <sheetName val="vt ds 22"/>
      <sheetName val="THI NGHIEM 22"/>
      <sheetName val="PHAN DS 22 KV"/>
      <sheetName val="SL CAN THIET"/>
      <sheetName val="vc vat tu CHUNG"/>
      <sheetName val="trungchuyen DZ"/>
      <sheetName val="Don gia trung chuyen DZ 22"/>
      <sheetName val="Tong hop DZ 22"/>
      <sheetName val="T T CL VC DZ 22"/>
      <sheetName val="DGCLVC 67"/>
      <sheetName val="DG vat tu"/>
      <sheetName val="TT CL VC DZ 0.4"/>
      <sheetName val="khobai"/>
      <sheetName val="cpdb"/>
      <sheetName val="LP cap dat"/>
      <sheetName val="tobia22KV"/>
      <sheetName val="GT 1m3 BT"/>
      <sheetName val="chi tiet dz 22 kv"/>
      <sheetName val="VCDD DZ 22"/>
      <sheetName val="DG VC VT 36"/>
      <sheetName val="Bia0,4 6 TBA"/>
      <sheetName val="PDS0,4 6 TBA"/>
      <sheetName val="VCDD0,4 6 TBA"/>
      <sheetName val="VTDS0,4 6 TBA"/>
      <sheetName val="TH0,4 6 TBA"/>
      <sheetName val="TN0,4 6 TBA"/>
      <sheetName val="PDS0,4 3 TBA"/>
      <sheetName val="VTDS0,4 3 TBA"/>
      <sheetName val="TH0,4 3 TBA"/>
      <sheetName val="CHITIET 0.4 KV"/>
      <sheetName val="DM 67"/>
      <sheetName val="VCDD0,4 3 TBA"/>
      <sheetName val="Bia0,4 3 TBA"/>
      <sheetName val="TN0,4 3 TBA"/>
      <sheetName val="chi tiet TBA"/>
      <sheetName val="DM 85"/>
      <sheetName val="VC dd TBA "/>
      <sheetName val="TB TBA"/>
      <sheetName val="Phan dien TBA "/>
      <sheetName val="DM 66"/>
      <sheetName val="TH TBA"/>
      <sheetName val="Bia TBA "/>
      <sheetName val="tkct"/>
      <sheetName val="CLVCTC DZ 0.4"/>
      <sheetName val="KHOI LUONG XA"/>
      <sheetName val="chitietdatdao"/>
      <sheetName val="TON DZ 0.4 KV"/>
      <sheetName val="TONG KE DZ 22 KV"/>
      <sheetName val="THVT0,4 6 TBA"/>
      <sheetName val="tieuhaoVT DZ 22"/>
      <sheetName val="THVT0,4 3 TBA"/>
      <sheetName val="TGT"/>
      <sheetName val="PL II"/>
      <sheetName val="TH"/>
      <sheetName val="KS-TK"/>
      <sheetName val="th CS"/>
      <sheetName val="vt CS"/>
      <sheetName val="VC CS"/>
      <sheetName val="bia cs"/>
      <sheetName val="vc vat tu CHUNG "/>
      <sheetName val="Btchlech DZ 22"/>
      <sheetName val="trungchuyen DZ 22 "/>
      <sheetName val="PDS0,4"/>
      <sheetName val="VTDS0,4"/>
      <sheetName val="TH0,4"/>
      <sheetName val="CHITIET C"/>
      <sheetName val="DG 89"/>
      <sheetName val="VCDD0,4"/>
      <sheetName val="CHLECH0,4"/>
      <sheetName val="Bia0,4"/>
      <sheetName val="TN0,4"/>
      <sheetName val="THVT0,4 T1"/>
      <sheetName val="DGCLVC3285"/>
      <sheetName val="phu luc"/>
      <sheetName val="vc dd tba"/>
      <sheetName val="250 KVA"/>
      <sheetName val="chi tiet C"/>
      <sheetName val="tong HOP TBA"/>
      <sheetName val="THPDMoi  (2)"/>
      <sheetName val="DUPA C"/>
      <sheetName val="GTTBA"/>
      <sheetName val="KSTK0,4Ġ3 TBA"/>
      <sheetName val="TONG KE DZ 0.4 KV"/>
      <sheetName val="ÖCDD DZ 22"/>
      <sheetName val="THTram"/>
      <sheetName val="THUECD"/>
      <sheetName val="Sheet2"/>
      <sheetName val="LTTHIEU"/>
      <sheetName val="ttluong"/>
      <sheetName val="luong"/>
      <sheetName val="Sheet6"/>
      <sheetName val="Sheet7"/>
      <sheetName val="THSDLD"/>
      <sheetName val="PLCBO"/>
      <sheetName val="CLDVIEN"/>
      <sheetName val="TK SD DAT"/>
      <sheetName val="LDTT"/>
      <sheetName val="QT THUE"/>
      <sheetName val="DSNL"/>
      <sheetName val="QT05MAU10"/>
      <sheetName val="THN0511"/>
      <sheetName val="0 THXUYEN"/>
      <sheetName val="TKECBO"/>
      <sheetName val="BCCOCAU"/>
      <sheetName val="XL4Poppy"/>
      <sheetName val="Hoa Ninh"/>
      <sheetName val="th nt VND"/>
      <sheetName val="VT DS 0,4-Hoa Ninh"/>
      <sheetName val="PHAN DS0,4-Hoa Ninh"/>
      <sheetName val=" tong h 0.4 -Hoa Ninh"/>
      <sheetName val="VC dd 0,4 - Hoa Ninh"/>
      <sheetName val="Ch lech 0.4 - Hoa Ninh"/>
      <sheetName val="to bia 0.4 KV-Hoa Ninh"/>
      <sheetName val="THI NG 0.4 KV - Hoa Ninh"/>
      <sheetName val="tong hop TBA-Hoa Ninh"/>
      <sheetName val="Phan dien TBA - Hoa Ninh"/>
      <sheetName val="bia TBA-Hoa Ninh"/>
      <sheetName val="vc dd tba Hoa Ninh"/>
      <sheetName val="TONG DZ 0.4 KV"/>
      <sheetName val="TIEUHAOVT0.4K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5"/>
      <sheetName val="Bieu 6"/>
      <sheetName val="Bieu 7"/>
      <sheetName val="Bieu 8"/>
      <sheetName val="Biểu 15"/>
    </sheetNames>
    <sheetDataSet>
      <sheetData sheetId="0"/>
      <sheetData sheetId="1"/>
      <sheetData sheetId="2"/>
      <sheetData sheetId="3"/>
      <sheetData sheetId="4"/>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H-LPHAI"/>
      <sheetName val="HH-LTRAI"/>
      <sheetName val="CD-LEPHAI29+200-39"/>
      <sheetName val="CD-LETRAI29+200-39"/>
      <sheetName val="KL-LEPHAI"/>
      <sheetName val="KL-LETRAI"/>
      <sheetName val="HH29+30"/>
      <sheetName val="CD29+30"/>
      <sheetName val="KL29+30"/>
      <sheetName val="HH30+31"/>
      <sheetName val="CD30+31"/>
      <sheetName val="KL30+31"/>
      <sheetName val="HH131+32"/>
      <sheetName val="CD31+32"/>
      <sheetName val="KL31+32"/>
      <sheetName val="Sheet8"/>
      <sheetName val="Sheet7"/>
      <sheetName val="Sheet6"/>
      <sheetName val="Sheet5"/>
      <sheetName val="Sheet4"/>
      <sheetName val="Sheet3"/>
      <sheetName val="Sheet2"/>
      <sheetName val="KK"/>
      <sheetName val="HH31+32"/>
      <sheetName val="CD32+33"/>
      <sheetName val="KL32+33"/>
      <sheetName val="HH32+33"/>
      <sheetName val="CD33+34"/>
      <sheetName val="HH33+34"/>
      <sheetName val="KL33+34"/>
      <sheetName val="CD34+35"/>
      <sheetName val="HH34+35"/>
      <sheetName val="KL34+35"/>
      <sheetName val="CD35+36"/>
      <sheetName val="HH35+36"/>
      <sheetName val="KL35+36"/>
      <sheetName val="CD36+37"/>
      <sheetName val="HH36+37"/>
      <sheetName val="KL36+37"/>
      <sheetName val="CD37+38"/>
      <sheetName val="HH37+38"/>
      <sheetName val="KL37+38"/>
      <sheetName val="CD38+39"/>
      <sheetName val="HH38+39"/>
      <sheetName val="KL38+39"/>
    </sheetNames>
    <sheetDataSet>
      <sheetData sheetId="0"/>
      <sheetData sheetId="1"/>
      <sheetData sheetId="2"/>
      <sheetData sheetId="3" refreshError="1">
        <row r="11">
          <cell r="C11" t="str">
            <v>KM29+200</v>
          </cell>
          <cell r="F11">
            <v>1425</v>
          </cell>
          <cell r="H11">
            <v>3166</v>
          </cell>
        </row>
        <row r="12">
          <cell r="B12" t="str">
            <v>KM29+200</v>
          </cell>
          <cell r="C12" t="str">
            <v>Meùp trong</v>
          </cell>
          <cell r="G12">
            <v>1179</v>
          </cell>
          <cell r="I12">
            <v>1987</v>
          </cell>
          <cell r="J12">
            <v>1980</v>
          </cell>
          <cell r="K12">
            <v>7</v>
          </cell>
        </row>
        <row r="13">
          <cell r="C13" t="str">
            <v>Meùp ngoaøi</v>
          </cell>
          <cell r="G13">
            <v>1212</v>
          </cell>
          <cell r="I13">
            <v>1954</v>
          </cell>
          <cell r="J13">
            <v>1950</v>
          </cell>
          <cell r="K13">
            <v>4</v>
          </cell>
        </row>
        <row r="14">
          <cell r="C14">
            <v>250</v>
          </cell>
          <cell r="D14">
            <v>50</v>
          </cell>
        </row>
        <row r="15">
          <cell r="C15" t="str">
            <v>Meùp trong</v>
          </cell>
          <cell r="G15">
            <v>1221</v>
          </cell>
          <cell r="I15">
            <v>1945</v>
          </cell>
          <cell r="J15">
            <v>1940</v>
          </cell>
          <cell r="K15">
            <v>5</v>
          </cell>
        </row>
        <row r="16">
          <cell r="C16" t="str">
            <v>Meùp ngoaøi</v>
          </cell>
          <cell r="G16">
            <v>1248</v>
          </cell>
          <cell r="I16">
            <v>1918</v>
          </cell>
          <cell r="J16">
            <v>1910</v>
          </cell>
          <cell r="K16">
            <v>8</v>
          </cell>
        </row>
        <row r="17">
          <cell r="C17">
            <v>300</v>
          </cell>
          <cell r="D17">
            <v>50</v>
          </cell>
        </row>
        <row r="18">
          <cell r="B18" t="str">
            <v>KM29+300</v>
          </cell>
          <cell r="C18" t="str">
            <v>Meùp trong</v>
          </cell>
          <cell r="G18">
            <v>1177</v>
          </cell>
          <cell r="I18">
            <v>1989</v>
          </cell>
          <cell r="J18">
            <v>1980</v>
          </cell>
          <cell r="K18">
            <v>9</v>
          </cell>
        </row>
        <row r="19">
          <cell r="C19" t="str">
            <v>Meùp ngoaøi</v>
          </cell>
          <cell r="G19">
            <v>1213</v>
          </cell>
          <cell r="I19">
            <v>1953</v>
          </cell>
          <cell r="J19">
            <v>1950</v>
          </cell>
          <cell r="K19">
            <v>3</v>
          </cell>
        </row>
        <row r="20">
          <cell r="C20">
            <v>350</v>
          </cell>
          <cell r="D20">
            <v>50</v>
          </cell>
        </row>
        <row r="21">
          <cell r="C21" t="str">
            <v>Meùp trong</v>
          </cell>
          <cell r="G21">
            <v>1231</v>
          </cell>
          <cell r="I21">
            <v>1935</v>
          </cell>
          <cell r="J21">
            <v>1930</v>
          </cell>
          <cell r="K21">
            <v>5</v>
          </cell>
        </row>
        <row r="22">
          <cell r="C22" t="str">
            <v>Meùp ngoaøi</v>
          </cell>
          <cell r="G22">
            <v>1260</v>
          </cell>
          <cell r="I22">
            <v>1906</v>
          </cell>
          <cell r="J22">
            <v>1900</v>
          </cell>
          <cell r="K22">
            <v>6</v>
          </cell>
        </row>
        <row r="23">
          <cell r="C23">
            <v>400</v>
          </cell>
          <cell r="D23">
            <v>50</v>
          </cell>
          <cell r="F23">
            <v>1385</v>
          </cell>
          <cell r="H23">
            <v>3291</v>
          </cell>
        </row>
        <row r="24">
          <cell r="B24" t="str">
            <v>KM29+400</v>
          </cell>
          <cell r="C24" t="str">
            <v>Meùp trong</v>
          </cell>
          <cell r="G24">
            <v>1224</v>
          </cell>
          <cell r="I24">
            <v>2067</v>
          </cell>
          <cell r="J24">
            <v>2060</v>
          </cell>
          <cell r="K24">
            <v>7</v>
          </cell>
        </row>
        <row r="25">
          <cell r="C25" t="str">
            <v>Meùp ngoaøi</v>
          </cell>
          <cell r="G25">
            <v>1256</v>
          </cell>
          <cell r="I25">
            <v>2035</v>
          </cell>
          <cell r="J25">
            <v>2030</v>
          </cell>
          <cell r="K25">
            <v>5</v>
          </cell>
        </row>
        <row r="26">
          <cell r="C26">
            <v>450</v>
          </cell>
          <cell r="D26">
            <v>50</v>
          </cell>
        </row>
        <row r="27">
          <cell r="C27" t="str">
            <v>Meùp trong</v>
          </cell>
          <cell r="G27">
            <v>1189</v>
          </cell>
          <cell r="I27">
            <v>2102</v>
          </cell>
          <cell r="J27">
            <v>2100</v>
          </cell>
          <cell r="K27">
            <v>2</v>
          </cell>
        </row>
        <row r="28">
          <cell r="C28" t="str">
            <v>Meùp ngoaøi</v>
          </cell>
          <cell r="G28">
            <v>1216</v>
          </cell>
          <cell r="I28">
            <v>2075</v>
          </cell>
          <cell r="J28">
            <v>2070</v>
          </cell>
          <cell r="K28">
            <v>5</v>
          </cell>
        </row>
        <row r="29">
          <cell r="C29">
            <v>500</v>
          </cell>
          <cell r="D29">
            <v>50</v>
          </cell>
        </row>
        <row r="30">
          <cell r="B30" t="str">
            <v>KM29+500</v>
          </cell>
          <cell r="C30" t="str">
            <v>Meùp trong</v>
          </cell>
          <cell r="G30">
            <v>1137</v>
          </cell>
          <cell r="I30">
            <v>2154</v>
          </cell>
          <cell r="J30">
            <v>2150</v>
          </cell>
          <cell r="K30">
            <v>4</v>
          </cell>
        </row>
        <row r="31">
          <cell r="C31" t="str">
            <v>Meùp ngoaøi</v>
          </cell>
          <cell r="G31">
            <v>1165</v>
          </cell>
          <cell r="I31">
            <v>2126</v>
          </cell>
          <cell r="J31">
            <v>2120</v>
          </cell>
          <cell r="K31">
            <v>6</v>
          </cell>
        </row>
        <row r="32">
          <cell r="C32">
            <v>550</v>
          </cell>
          <cell r="D32">
            <v>50</v>
          </cell>
        </row>
        <row r="33">
          <cell r="C33" t="str">
            <v>Meùp trong</v>
          </cell>
          <cell r="G33">
            <v>1150</v>
          </cell>
          <cell r="I33">
            <v>2141</v>
          </cell>
          <cell r="J33">
            <v>2140</v>
          </cell>
          <cell r="K33">
            <v>1</v>
          </cell>
        </row>
        <row r="34">
          <cell r="C34" t="str">
            <v>Meùp ngoaøi</v>
          </cell>
          <cell r="G34">
            <v>1174</v>
          </cell>
          <cell r="I34">
            <v>2117</v>
          </cell>
          <cell r="J34">
            <v>2110</v>
          </cell>
          <cell r="K34">
            <v>7</v>
          </cell>
        </row>
        <row r="35">
          <cell r="C35">
            <v>600</v>
          </cell>
          <cell r="D35">
            <v>50</v>
          </cell>
          <cell r="F35">
            <v>1273</v>
          </cell>
          <cell r="H35">
            <v>3390</v>
          </cell>
        </row>
        <row r="36">
          <cell r="B36" t="str">
            <v>KM29+600</v>
          </cell>
          <cell r="C36" t="str">
            <v>Meùp trong</v>
          </cell>
          <cell r="G36">
            <v>1247</v>
          </cell>
          <cell r="I36">
            <v>2143</v>
          </cell>
          <cell r="J36">
            <v>2140</v>
          </cell>
          <cell r="K36">
            <v>3</v>
          </cell>
        </row>
        <row r="37">
          <cell r="C37" t="str">
            <v>Meùp ngoaøi</v>
          </cell>
          <cell r="G37">
            <v>1276</v>
          </cell>
          <cell r="I37">
            <v>2114</v>
          </cell>
          <cell r="J37">
            <v>2110</v>
          </cell>
          <cell r="K37">
            <v>4</v>
          </cell>
        </row>
        <row r="38">
          <cell r="C38">
            <v>650</v>
          </cell>
          <cell r="D38">
            <v>50</v>
          </cell>
        </row>
        <row r="39">
          <cell r="C39" t="str">
            <v>Meùp trong</v>
          </cell>
          <cell r="G39">
            <v>1247</v>
          </cell>
          <cell r="I39">
            <v>2143</v>
          </cell>
          <cell r="J39">
            <v>2140</v>
          </cell>
          <cell r="K39">
            <v>3</v>
          </cell>
        </row>
        <row r="40">
          <cell r="C40" t="str">
            <v>Meùp ngoaøi</v>
          </cell>
          <cell r="G40">
            <v>1273</v>
          </cell>
          <cell r="I40">
            <v>2117</v>
          </cell>
          <cell r="J40">
            <v>2110</v>
          </cell>
          <cell r="K40">
            <v>7</v>
          </cell>
        </row>
        <row r="41">
          <cell r="C41">
            <v>700</v>
          </cell>
          <cell r="D41">
            <v>50</v>
          </cell>
        </row>
        <row r="42">
          <cell r="B42" t="str">
            <v>KM29+700</v>
          </cell>
          <cell r="C42" t="str">
            <v>Meùp trong</v>
          </cell>
          <cell r="G42">
            <v>1256</v>
          </cell>
          <cell r="I42">
            <v>2134</v>
          </cell>
          <cell r="J42">
            <v>2130</v>
          </cell>
          <cell r="K42">
            <v>4</v>
          </cell>
        </row>
        <row r="43">
          <cell r="C43" t="str">
            <v>Meùp ngoaøi</v>
          </cell>
          <cell r="G43">
            <v>1285</v>
          </cell>
          <cell r="I43">
            <v>2105</v>
          </cell>
          <cell r="J43">
            <v>2100</v>
          </cell>
          <cell r="K43">
            <v>5</v>
          </cell>
        </row>
        <row r="44">
          <cell r="C44">
            <v>750</v>
          </cell>
          <cell r="D44">
            <v>50</v>
          </cell>
        </row>
        <row r="45">
          <cell r="C45" t="str">
            <v>Meùp trong</v>
          </cell>
          <cell r="G45">
            <v>1253</v>
          </cell>
          <cell r="I45">
            <v>2137</v>
          </cell>
          <cell r="J45">
            <v>2130</v>
          </cell>
          <cell r="K45">
            <v>7</v>
          </cell>
        </row>
        <row r="46">
          <cell r="C46" t="str">
            <v>Meùp ngoaøi</v>
          </cell>
          <cell r="G46">
            <v>1288</v>
          </cell>
          <cell r="I46">
            <v>2102</v>
          </cell>
          <cell r="J46">
            <v>2100</v>
          </cell>
          <cell r="K46">
            <v>2</v>
          </cell>
        </row>
        <row r="47">
          <cell r="C47">
            <v>800</v>
          </cell>
          <cell r="D47">
            <v>50</v>
          </cell>
          <cell r="F47">
            <v>1258</v>
          </cell>
          <cell r="H47">
            <v>3360</v>
          </cell>
        </row>
        <row r="48">
          <cell r="B48" t="str">
            <v>KM29+800</v>
          </cell>
          <cell r="C48" t="str">
            <v>Meùp trong</v>
          </cell>
          <cell r="G48">
            <v>1226</v>
          </cell>
          <cell r="I48">
            <v>2134</v>
          </cell>
          <cell r="J48">
            <v>2130</v>
          </cell>
          <cell r="K48">
            <v>4</v>
          </cell>
        </row>
        <row r="49">
          <cell r="C49" t="str">
            <v>Meùp ngoaøi</v>
          </cell>
          <cell r="G49">
            <v>1257</v>
          </cell>
          <cell r="I49">
            <v>2103</v>
          </cell>
          <cell r="J49">
            <v>2100</v>
          </cell>
          <cell r="K49">
            <v>3</v>
          </cell>
        </row>
        <row r="50">
          <cell r="C50">
            <v>843</v>
          </cell>
          <cell r="D50">
            <v>43</v>
          </cell>
        </row>
        <row r="51">
          <cell r="C51" t="str">
            <v>Meùp trong</v>
          </cell>
          <cell r="G51">
            <v>1237</v>
          </cell>
          <cell r="I51">
            <v>2123</v>
          </cell>
          <cell r="J51">
            <v>2120</v>
          </cell>
          <cell r="K51">
            <v>3</v>
          </cell>
        </row>
        <row r="52">
          <cell r="C52" t="str">
            <v>Meùp ngoaøi</v>
          </cell>
          <cell r="G52">
            <v>1268</v>
          </cell>
          <cell r="I52">
            <v>2092</v>
          </cell>
          <cell r="J52">
            <v>2090</v>
          </cell>
          <cell r="K52">
            <v>2</v>
          </cell>
        </row>
        <row r="53">
          <cell r="C53">
            <v>900</v>
          </cell>
          <cell r="D53">
            <v>57</v>
          </cell>
        </row>
        <row r="54">
          <cell r="B54" t="str">
            <v>KM29+900</v>
          </cell>
          <cell r="C54" t="str">
            <v>Meùp trong</v>
          </cell>
          <cell r="G54">
            <v>1234</v>
          </cell>
          <cell r="I54">
            <v>2126</v>
          </cell>
          <cell r="J54">
            <v>2120</v>
          </cell>
          <cell r="K54">
            <v>6</v>
          </cell>
        </row>
        <row r="55">
          <cell r="C55" t="str">
            <v>Meùp ngoaøi</v>
          </cell>
          <cell r="G55">
            <v>1263</v>
          </cell>
          <cell r="I55">
            <v>2097</v>
          </cell>
          <cell r="J55">
            <v>2090</v>
          </cell>
          <cell r="K55">
            <v>7</v>
          </cell>
        </row>
        <row r="56">
          <cell r="C56">
            <v>950</v>
          </cell>
          <cell r="D56">
            <v>50</v>
          </cell>
          <cell r="F56">
            <v>1342</v>
          </cell>
          <cell r="H56">
            <v>3439</v>
          </cell>
        </row>
        <row r="57">
          <cell r="C57" t="str">
            <v>Meùp trong</v>
          </cell>
          <cell r="G57">
            <v>1371</v>
          </cell>
          <cell r="I57">
            <v>2128</v>
          </cell>
          <cell r="J57">
            <v>2120</v>
          </cell>
          <cell r="K57">
            <v>8</v>
          </cell>
        </row>
        <row r="58">
          <cell r="C58" t="str">
            <v>Meùp ngoaøi</v>
          </cell>
          <cell r="G58">
            <v>1404</v>
          </cell>
          <cell r="I58">
            <v>2095</v>
          </cell>
          <cell r="J58">
            <v>2090</v>
          </cell>
          <cell r="K58">
            <v>5</v>
          </cell>
        </row>
        <row r="59">
          <cell r="C59" t="str">
            <v>Km30+00</v>
          </cell>
          <cell r="D59">
            <v>50</v>
          </cell>
        </row>
        <row r="60">
          <cell r="B60" t="str">
            <v>KM30+000</v>
          </cell>
          <cell r="C60" t="str">
            <v>Meùp trong</v>
          </cell>
          <cell r="G60">
            <v>1383</v>
          </cell>
          <cell r="I60">
            <v>2116</v>
          </cell>
          <cell r="J60">
            <v>2110</v>
          </cell>
          <cell r="K60">
            <v>6</v>
          </cell>
        </row>
        <row r="61">
          <cell r="C61" t="str">
            <v>Meùp ngoaøi</v>
          </cell>
          <cell r="G61">
            <v>1410</v>
          </cell>
          <cell r="I61">
            <v>2089</v>
          </cell>
          <cell r="J61">
            <v>2080</v>
          </cell>
          <cell r="K61">
            <v>9</v>
          </cell>
        </row>
        <row r="62">
          <cell r="C62">
            <v>50</v>
          </cell>
          <cell r="D62">
            <v>50</v>
          </cell>
        </row>
        <row r="63">
          <cell r="C63" t="str">
            <v>Meùp trong</v>
          </cell>
          <cell r="G63">
            <v>1371</v>
          </cell>
          <cell r="I63">
            <v>2128</v>
          </cell>
          <cell r="J63">
            <v>2130</v>
          </cell>
          <cell r="K63">
            <v>-2</v>
          </cell>
        </row>
        <row r="64">
          <cell r="C64" t="str">
            <v>Meùp ngoaøi</v>
          </cell>
          <cell r="G64">
            <v>1406</v>
          </cell>
          <cell r="I64">
            <v>2093</v>
          </cell>
          <cell r="J64">
            <v>2100</v>
          </cell>
          <cell r="K64">
            <v>-7</v>
          </cell>
        </row>
        <row r="65">
          <cell r="C65">
            <v>100</v>
          </cell>
          <cell r="D65">
            <v>50</v>
          </cell>
          <cell r="F65">
            <v>1382</v>
          </cell>
          <cell r="H65">
            <v>3475</v>
          </cell>
        </row>
        <row r="66">
          <cell r="B66" t="str">
            <v>KM30+100</v>
          </cell>
          <cell r="C66" t="str">
            <v>Meùp trong</v>
          </cell>
          <cell r="G66">
            <v>1317</v>
          </cell>
          <cell r="I66">
            <v>2158</v>
          </cell>
          <cell r="J66">
            <v>2150</v>
          </cell>
          <cell r="K66">
            <v>8</v>
          </cell>
        </row>
        <row r="67">
          <cell r="C67" t="str">
            <v>Meùp ngoaøi</v>
          </cell>
          <cell r="G67">
            <v>1352</v>
          </cell>
          <cell r="I67">
            <v>2123</v>
          </cell>
          <cell r="J67">
            <v>2120</v>
          </cell>
          <cell r="K67">
            <v>3</v>
          </cell>
        </row>
        <row r="68">
          <cell r="C68">
            <v>150</v>
          </cell>
          <cell r="D68">
            <v>50</v>
          </cell>
        </row>
        <row r="69">
          <cell r="C69" t="str">
            <v>Meùp trong</v>
          </cell>
          <cell r="G69">
            <v>1298</v>
          </cell>
          <cell r="I69">
            <v>2177</v>
          </cell>
          <cell r="J69">
            <v>2170</v>
          </cell>
          <cell r="K69">
            <v>7</v>
          </cell>
        </row>
        <row r="70">
          <cell r="C70" t="str">
            <v>Meùp ngoaøi</v>
          </cell>
          <cell r="G70">
            <v>1330</v>
          </cell>
          <cell r="I70">
            <v>2145</v>
          </cell>
          <cell r="J70">
            <v>2140</v>
          </cell>
          <cell r="K70">
            <v>5</v>
          </cell>
        </row>
        <row r="71">
          <cell r="C71">
            <v>200</v>
          </cell>
          <cell r="D71">
            <v>50</v>
          </cell>
        </row>
        <row r="72">
          <cell r="B72" t="str">
            <v>KM30+200</v>
          </cell>
          <cell r="C72" t="str">
            <v>Meùp trong</v>
          </cell>
          <cell r="G72">
            <v>1279</v>
          </cell>
          <cell r="I72">
            <v>2196</v>
          </cell>
          <cell r="J72">
            <v>2190</v>
          </cell>
          <cell r="K72">
            <v>6</v>
          </cell>
        </row>
        <row r="73">
          <cell r="C73" t="str">
            <v>Meùp ngoaøi</v>
          </cell>
          <cell r="G73">
            <v>1311</v>
          </cell>
          <cell r="I73">
            <v>2164</v>
          </cell>
          <cell r="J73">
            <v>2160</v>
          </cell>
          <cell r="K73">
            <v>4</v>
          </cell>
        </row>
        <row r="74">
          <cell r="C74">
            <v>250</v>
          </cell>
          <cell r="D74">
            <v>50</v>
          </cell>
        </row>
        <row r="75">
          <cell r="C75" t="str">
            <v>Meùp trong</v>
          </cell>
          <cell r="G75">
            <v>1260</v>
          </cell>
          <cell r="I75">
            <v>2215</v>
          </cell>
          <cell r="J75">
            <v>2210</v>
          </cell>
          <cell r="K75">
            <v>5</v>
          </cell>
        </row>
        <row r="76">
          <cell r="C76" t="str">
            <v>Meùp ngoaøi</v>
          </cell>
          <cell r="G76">
            <v>1292</v>
          </cell>
          <cell r="I76">
            <v>2183</v>
          </cell>
          <cell r="J76">
            <v>2180</v>
          </cell>
          <cell r="K76">
            <v>3</v>
          </cell>
        </row>
        <row r="77">
          <cell r="C77">
            <v>300</v>
          </cell>
          <cell r="D77">
            <v>50</v>
          </cell>
          <cell r="F77">
            <v>1356</v>
          </cell>
          <cell r="H77">
            <v>3539</v>
          </cell>
        </row>
        <row r="78">
          <cell r="B78" t="str">
            <v>KM30+300</v>
          </cell>
          <cell r="C78" t="str">
            <v>Meùp trong</v>
          </cell>
          <cell r="G78">
            <v>1302</v>
          </cell>
          <cell r="I78">
            <v>2237</v>
          </cell>
          <cell r="J78">
            <v>2240</v>
          </cell>
          <cell r="K78">
            <v>-3</v>
          </cell>
        </row>
        <row r="79">
          <cell r="C79" t="str">
            <v>Meùp ngoaøi</v>
          </cell>
          <cell r="G79">
            <v>1337</v>
          </cell>
          <cell r="I79">
            <v>2202</v>
          </cell>
          <cell r="J79">
            <v>2210</v>
          </cell>
          <cell r="K79">
            <v>-8</v>
          </cell>
        </row>
        <row r="80">
          <cell r="C80">
            <v>350</v>
          </cell>
          <cell r="D80">
            <v>50</v>
          </cell>
        </row>
        <row r="81">
          <cell r="C81" t="str">
            <v>Meùp trong</v>
          </cell>
          <cell r="G81">
            <v>1274</v>
          </cell>
          <cell r="I81">
            <v>2265</v>
          </cell>
          <cell r="J81">
            <v>2260</v>
          </cell>
          <cell r="K81">
            <v>5</v>
          </cell>
        </row>
        <row r="82">
          <cell r="C82" t="str">
            <v>Meùp ngoaøi</v>
          </cell>
          <cell r="G82">
            <v>1305</v>
          </cell>
          <cell r="I82">
            <v>2234</v>
          </cell>
          <cell r="J82">
            <v>2230</v>
          </cell>
          <cell r="K82">
            <v>4</v>
          </cell>
        </row>
        <row r="83">
          <cell r="C83">
            <v>400</v>
          </cell>
          <cell r="D83">
            <v>50</v>
          </cell>
        </row>
        <row r="84">
          <cell r="B84" t="str">
            <v>KM30+400</v>
          </cell>
          <cell r="C84" t="str">
            <v>Meùp trong</v>
          </cell>
          <cell r="G84">
            <v>1254</v>
          </cell>
          <cell r="I84">
            <v>2285</v>
          </cell>
          <cell r="J84">
            <v>2280</v>
          </cell>
          <cell r="K84">
            <v>5</v>
          </cell>
        </row>
        <row r="85">
          <cell r="C85" t="str">
            <v>Meùp ngoaøi</v>
          </cell>
          <cell r="G85">
            <v>1282</v>
          </cell>
          <cell r="I85">
            <v>2257</v>
          </cell>
          <cell r="J85">
            <v>2250</v>
          </cell>
          <cell r="K85">
            <v>7</v>
          </cell>
        </row>
        <row r="86">
          <cell r="C86">
            <v>450</v>
          </cell>
          <cell r="D86">
            <v>50</v>
          </cell>
        </row>
        <row r="87">
          <cell r="C87" t="str">
            <v>Meùp trong</v>
          </cell>
          <cell r="G87">
            <v>1467</v>
          </cell>
          <cell r="I87">
            <v>2072</v>
          </cell>
          <cell r="J87">
            <v>2070</v>
          </cell>
          <cell r="K87">
            <v>2</v>
          </cell>
        </row>
        <row r="88">
          <cell r="C88" t="str">
            <v>Meùp ngoaøi</v>
          </cell>
          <cell r="G88">
            <v>1491</v>
          </cell>
          <cell r="I88">
            <v>2048</v>
          </cell>
          <cell r="J88">
            <v>2040</v>
          </cell>
          <cell r="K88">
            <v>8</v>
          </cell>
        </row>
        <row r="89">
          <cell r="C89">
            <v>500</v>
          </cell>
          <cell r="D89">
            <v>50</v>
          </cell>
          <cell r="F89">
            <v>1523</v>
          </cell>
          <cell r="H89">
            <v>3571</v>
          </cell>
        </row>
        <row r="90">
          <cell r="B90" t="str">
            <v>KM30+500</v>
          </cell>
          <cell r="C90" t="str">
            <v>Meùp trong</v>
          </cell>
          <cell r="G90">
            <v>1304</v>
          </cell>
          <cell r="I90">
            <v>2267</v>
          </cell>
          <cell r="J90">
            <v>2260</v>
          </cell>
          <cell r="K90">
            <v>7</v>
          </cell>
        </row>
        <row r="91">
          <cell r="C91" t="str">
            <v>Meùp ngoaøi</v>
          </cell>
          <cell r="G91">
            <v>1335</v>
          </cell>
          <cell r="I91">
            <v>2236</v>
          </cell>
          <cell r="J91">
            <v>2230</v>
          </cell>
          <cell r="K91">
            <v>6</v>
          </cell>
        </row>
        <row r="92">
          <cell r="C92">
            <v>520</v>
          </cell>
          <cell r="D92">
            <v>20</v>
          </cell>
        </row>
        <row r="93">
          <cell r="C93" t="str">
            <v>Meùp trong</v>
          </cell>
          <cell r="G93">
            <v>1319</v>
          </cell>
          <cell r="I93">
            <v>2252</v>
          </cell>
          <cell r="J93">
            <v>2250</v>
          </cell>
          <cell r="K93">
            <v>2</v>
          </cell>
        </row>
        <row r="94">
          <cell r="C94" t="str">
            <v>Meùp ngoaøi</v>
          </cell>
          <cell r="G94">
            <v>1346</v>
          </cell>
          <cell r="I94">
            <v>2225</v>
          </cell>
          <cell r="J94">
            <v>2220</v>
          </cell>
          <cell r="K94">
            <v>5</v>
          </cell>
        </row>
        <row r="95">
          <cell r="C95">
            <v>550</v>
          </cell>
          <cell r="D95">
            <v>30</v>
          </cell>
        </row>
        <row r="96">
          <cell r="C96" t="str">
            <v>Meùp trong</v>
          </cell>
          <cell r="G96">
            <v>1326</v>
          </cell>
          <cell r="I96">
            <v>2245</v>
          </cell>
          <cell r="J96">
            <v>2250</v>
          </cell>
          <cell r="K96">
            <v>-5</v>
          </cell>
        </row>
        <row r="97">
          <cell r="C97" t="str">
            <v>Meùp ngoaøi</v>
          </cell>
          <cell r="G97">
            <v>1354</v>
          </cell>
          <cell r="I97">
            <v>2217</v>
          </cell>
          <cell r="J97">
            <v>2220</v>
          </cell>
          <cell r="K97">
            <v>-3</v>
          </cell>
        </row>
        <row r="98">
          <cell r="C98">
            <v>600</v>
          </cell>
          <cell r="D98">
            <v>50</v>
          </cell>
        </row>
        <row r="99">
          <cell r="B99" t="str">
            <v>KM30+600</v>
          </cell>
          <cell r="C99" t="str">
            <v>Meùp trong</v>
          </cell>
          <cell r="G99">
            <v>1323</v>
          </cell>
          <cell r="I99">
            <v>2248</v>
          </cell>
          <cell r="J99">
            <v>2240</v>
          </cell>
          <cell r="K99">
            <v>8</v>
          </cell>
        </row>
        <row r="100">
          <cell r="C100" t="str">
            <v>Meùp ngoaøi</v>
          </cell>
          <cell r="G100">
            <v>1356</v>
          </cell>
          <cell r="I100">
            <v>2215</v>
          </cell>
          <cell r="J100">
            <v>2210</v>
          </cell>
          <cell r="K100">
            <v>5</v>
          </cell>
        </row>
        <row r="101">
          <cell r="C101">
            <v>650</v>
          </cell>
          <cell r="D101">
            <v>50</v>
          </cell>
        </row>
        <row r="102">
          <cell r="C102" t="str">
            <v>Meùp trong</v>
          </cell>
          <cell r="G102">
            <v>1344</v>
          </cell>
          <cell r="I102">
            <v>2227</v>
          </cell>
          <cell r="J102">
            <v>2220</v>
          </cell>
          <cell r="K102">
            <v>7</v>
          </cell>
        </row>
        <row r="103">
          <cell r="C103" t="str">
            <v>Meùp ngoaøi</v>
          </cell>
          <cell r="G103">
            <v>1377</v>
          </cell>
          <cell r="I103">
            <v>2194</v>
          </cell>
          <cell r="J103">
            <v>2190</v>
          </cell>
          <cell r="K103">
            <v>4</v>
          </cell>
        </row>
        <row r="104">
          <cell r="C104">
            <v>700</v>
          </cell>
          <cell r="D104">
            <v>50</v>
          </cell>
          <cell r="F104">
            <v>1463</v>
          </cell>
          <cell r="H104">
            <v>3657</v>
          </cell>
        </row>
        <row r="105">
          <cell r="B105" t="str">
            <v>KM30+700</v>
          </cell>
          <cell r="C105" t="str">
            <v>Meùp trong</v>
          </cell>
          <cell r="G105">
            <v>1441</v>
          </cell>
          <cell r="I105">
            <v>2216</v>
          </cell>
          <cell r="J105">
            <v>2210</v>
          </cell>
          <cell r="K105">
            <v>6</v>
          </cell>
        </row>
        <row r="106">
          <cell r="C106" t="str">
            <v>Meùp ngoaøi</v>
          </cell>
          <cell r="G106">
            <v>1473</v>
          </cell>
          <cell r="I106">
            <v>2184</v>
          </cell>
          <cell r="J106">
            <v>2180</v>
          </cell>
          <cell r="K106">
            <v>4</v>
          </cell>
        </row>
        <row r="107">
          <cell r="C107">
            <v>750</v>
          </cell>
          <cell r="D107">
            <v>50</v>
          </cell>
          <cell r="G107">
            <v>3657</v>
          </cell>
        </row>
        <row r="108">
          <cell r="C108" t="str">
            <v>Meùp trong</v>
          </cell>
          <cell r="G108">
            <v>1450</v>
          </cell>
          <cell r="I108">
            <v>2207</v>
          </cell>
          <cell r="J108">
            <v>2200</v>
          </cell>
          <cell r="K108">
            <v>7</v>
          </cell>
        </row>
        <row r="109">
          <cell r="C109" t="str">
            <v>Meùp ngoaøi</v>
          </cell>
          <cell r="G109">
            <v>1479</v>
          </cell>
          <cell r="I109">
            <v>2178</v>
          </cell>
          <cell r="J109">
            <v>2170</v>
          </cell>
          <cell r="K109">
            <v>8</v>
          </cell>
        </row>
        <row r="110">
          <cell r="C110">
            <v>800</v>
          </cell>
          <cell r="D110">
            <v>50</v>
          </cell>
        </row>
        <row r="111">
          <cell r="B111" t="str">
            <v>KM30+800</v>
          </cell>
          <cell r="C111" t="str">
            <v>Meùp trong</v>
          </cell>
          <cell r="G111">
            <v>1445</v>
          </cell>
          <cell r="I111">
            <v>2212</v>
          </cell>
          <cell r="J111">
            <v>2210</v>
          </cell>
          <cell r="K111">
            <v>2</v>
          </cell>
        </row>
        <row r="112">
          <cell r="C112" t="str">
            <v>Meùp ngoaøi</v>
          </cell>
          <cell r="G112">
            <v>1472</v>
          </cell>
          <cell r="I112">
            <v>2185</v>
          </cell>
          <cell r="J112">
            <v>2180</v>
          </cell>
          <cell r="K112">
            <v>5</v>
          </cell>
        </row>
        <row r="113">
          <cell r="C113">
            <v>937</v>
          </cell>
          <cell r="D113">
            <v>137</v>
          </cell>
          <cell r="F113">
            <v>1392</v>
          </cell>
          <cell r="H113">
            <v>3577</v>
          </cell>
        </row>
        <row r="114">
          <cell r="C114" t="str">
            <v>Meùp trong</v>
          </cell>
          <cell r="G114">
            <v>1349</v>
          </cell>
          <cell r="I114">
            <v>2215</v>
          </cell>
          <cell r="J114">
            <v>2210</v>
          </cell>
          <cell r="K114">
            <v>5</v>
          </cell>
        </row>
        <row r="115">
          <cell r="C115" t="str">
            <v>Meùp ngoaøi</v>
          </cell>
          <cell r="G115">
            <v>1375</v>
          </cell>
          <cell r="I115">
            <v>2189</v>
          </cell>
          <cell r="J115">
            <v>2180</v>
          </cell>
          <cell r="K115">
            <v>9</v>
          </cell>
        </row>
        <row r="116">
          <cell r="C116">
            <v>950</v>
          </cell>
          <cell r="D116">
            <v>13</v>
          </cell>
        </row>
        <row r="117">
          <cell r="C117" t="str">
            <v>Meùp trong</v>
          </cell>
          <cell r="G117">
            <v>1352</v>
          </cell>
          <cell r="I117">
            <v>2212</v>
          </cell>
          <cell r="J117">
            <v>2210</v>
          </cell>
          <cell r="K117">
            <v>2</v>
          </cell>
        </row>
        <row r="118">
          <cell r="C118" t="str">
            <v>Meùp ngoaøi</v>
          </cell>
          <cell r="G118">
            <v>1378</v>
          </cell>
          <cell r="I118">
            <v>2186</v>
          </cell>
          <cell r="J118">
            <v>2180</v>
          </cell>
          <cell r="K118">
            <v>6</v>
          </cell>
        </row>
        <row r="119">
          <cell r="C119" t="str">
            <v>Km31+00</v>
          </cell>
          <cell r="D119">
            <v>50</v>
          </cell>
        </row>
        <row r="120">
          <cell r="B120" t="str">
            <v>KM31+000</v>
          </cell>
          <cell r="C120" t="str">
            <v>Meùp trong</v>
          </cell>
          <cell r="G120">
            <v>1345</v>
          </cell>
          <cell r="I120">
            <v>2219</v>
          </cell>
          <cell r="J120">
            <v>2210</v>
          </cell>
          <cell r="K120">
            <v>9</v>
          </cell>
        </row>
        <row r="121">
          <cell r="C121" t="str">
            <v>Meùp ngoaøi</v>
          </cell>
          <cell r="G121">
            <v>1379</v>
          </cell>
          <cell r="I121">
            <v>2185</v>
          </cell>
          <cell r="J121">
            <v>2180</v>
          </cell>
          <cell r="K121">
            <v>5</v>
          </cell>
        </row>
        <row r="122">
          <cell r="C122">
            <v>50</v>
          </cell>
          <cell r="D122">
            <v>50</v>
          </cell>
        </row>
        <row r="123">
          <cell r="C123" t="str">
            <v>Meùp trong</v>
          </cell>
          <cell r="G123">
            <v>1351</v>
          </cell>
          <cell r="I123">
            <v>2213</v>
          </cell>
          <cell r="J123">
            <v>2210</v>
          </cell>
          <cell r="K123">
            <v>3</v>
          </cell>
        </row>
        <row r="124">
          <cell r="C124" t="str">
            <v>Meùp ngoaøi</v>
          </cell>
          <cell r="G124">
            <v>1379</v>
          </cell>
          <cell r="I124">
            <v>2185</v>
          </cell>
          <cell r="J124">
            <v>2180</v>
          </cell>
          <cell r="K124">
            <v>5</v>
          </cell>
        </row>
        <row r="125">
          <cell r="C125">
            <v>100</v>
          </cell>
          <cell r="D125">
            <v>50</v>
          </cell>
          <cell r="F125">
            <v>1427</v>
          </cell>
          <cell r="H125">
            <v>3612</v>
          </cell>
        </row>
        <row r="126">
          <cell r="B126" t="str">
            <v>KM31+100</v>
          </cell>
          <cell r="C126" t="str">
            <v>Meùp trong</v>
          </cell>
          <cell r="G126">
            <v>1367</v>
          </cell>
          <cell r="I126">
            <v>2245</v>
          </cell>
          <cell r="J126">
            <v>2240</v>
          </cell>
          <cell r="K126">
            <v>5</v>
          </cell>
        </row>
        <row r="127">
          <cell r="C127" t="str">
            <v>Meùp ngoaøi</v>
          </cell>
          <cell r="G127">
            <v>1398</v>
          </cell>
          <cell r="I127">
            <v>2214</v>
          </cell>
          <cell r="J127">
            <v>2210</v>
          </cell>
          <cell r="K127">
            <v>4</v>
          </cell>
        </row>
        <row r="128">
          <cell r="C128">
            <v>122</v>
          </cell>
          <cell r="D128">
            <v>22</v>
          </cell>
        </row>
        <row r="129">
          <cell r="C129" t="str">
            <v>Meùp trong</v>
          </cell>
          <cell r="G129">
            <v>1449</v>
          </cell>
          <cell r="I129">
            <v>2163</v>
          </cell>
          <cell r="J129">
            <v>2160</v>
          </cell>
          <cell r="K129">
            <v>3</v>
          </cell>
        </row>
        <row r="130">
          <cell r="C130" t="str">
            <v>Meùp ngoaøi</v>
          </cell>
          <cell r="G130">
            <v>1476</v>
          </cell>
          <cell r="I130">
            <v>2136</v>
          </cell>
          <cell r="J130">
            <v>2130</v>
          </cell>
          <cell r="K130">
            <v>6</v>
          </cell>
        </row>
        <row r="131">
          <cell r="C131">
            <v>150</v>
          </cell>
          <cell r="D131">
            <v>28</v>
          </cell>
        </row>
        <row r="132">
          <cell r="C132" t="str">
            <v>Meùp trong</v>
          </cell>
          <cell r="G132">
            <v>1334</v>
          </cell>
          <cell r="I132">
            <v>2278</v>
          </cell>
          <cell r="J132">
            <v>2270</v>
          </cell>
          <cell r="K132">
            <v>8</v>
          </cell>
        </row>
        <row r="133">
          <cell r="C133" t="str">
            <v>Meùp ngoaøi</v>
          </cell>
          <cell r="G133">
            <v>1366</v>
          </cell>
          <cell r="I133">
            <v>2246</v>
          </cell>
          <cell r="J133">
            <v>2240</v>
          </cell>
          <cell r="K133">
            <v>6</v>
          </cell>
        </row>
        <row r="134">
          <cell r="C134">
            <v>200</v>
          </cell>
          <cell r="D134">
            <v>50</v>
          </cell>
        </row>
        <row r="135">
          <cell r="B135" t="str">
            <v>KM31+200</v>
          </cell>
          <cell r="C135" t="str">
            <v>Meùp trong</v>
          </cell>
          <cell r="G135">
            <v>1306</v>
          </cell>
          <cell r="I135">
            <v>2306</v>
          </cell>
          <cell r="J135">
            <v>2300</v>
          </cell>
          <cell r="K135">
            <v>6</v>
          </cell>
        </row>
        <row r="136">
          <cell r="C136" t="str">
            <v>Meùp ngoaøi</v>
          </cell>
          <cell r="G136">
            <v>1335</v>
          </cell>
          <cell r="I136">
            <v>2277</v>
          </cell>
          <cell r="J136">
            <v>2270</v>
          </cell>
          <cell r="K136">
            <v>7</v>
          </cell>
        </row>
        <row r="137">
          <cell r="C137">
            <v>250</v>
          </cell>
          <cell r="D137">
            <v>50</v>
          </cell>
        </row>
        <row r="138">
          <cell r="C138" t="str">
            <v>Meùp trong</v>
          </cell>
          <cell r="G138">
            <v>1256</v>
          </cell>
          <cell r="I138">
            <v>2325</v>
          </cell>
          <cell r="J138">
            <v>2320</v>
          </cell>
          <cell r="K138">
            <v>5</v>
          </cell>
        </row>
        <row r="139">
          <cell r="C139" t="str">
            <v>Meùp ngoaøi</v>
          </cell>
          <cell r="G139">
            <v>1287</v>
          </cell>
          <cell r="I139">
            <v>2294</v>
          </cell>
          <cell r="J139">
            <v>2290</v>
          </cell>
          <cell r="K139">
            <v>4</v>
          </cell>
        </row>
        <row r="140">
          <cell r="C140">
            <v>300</v>
          </cell>
          <cell r="D140">
            <v>50</v>
          </cell>
          <cell r="F140">
            <v>1362</v>
          </cell>
          <cell r="H140">
            <v>3656</v>
          </cell>
        </row>
        <row r="141">
          <cell r="B141" t="str">
            <v>KM31+300</v>
          </cell>
          <cell r="C141" t="str">
            <v>Meùp trong</v>
          </cell>
          <cell r="G141">
            <v>1317</v>
          </cell>
          <cell r="I141">
            <v>2339</v>
          </cell>
          <cell r="J141">
            <v>2330</v>
          </cell>
          <cell r="K141">
            <v>9</v>
          </cell>
        </row>
        <row r="142">
          <cell r="C142" t="str">
            <v>Meùp ngoaøi</v>
          </cell>
          <cell r="G142">
            <v>1354</v>
          </cell>
          <cell r="I142">
            <v>2302</v>
          </cell>
          <cell r="J142">
            <v>2300</v>
          </cell>
          <cell r="K142">
            <v>2</v>
          </cell>
        </row>
        <row r="143">
          <cell r="C143">
            <v>350</v>
          </cell>
          <cell r="D143">
            <v>50</v>
          </cell>
        </row>
        <row r="144">
          <cell r="C144" t="str">
            <v>Meùp trong</v>
          </cell>
          <cell r="G144">
            <v>1310</v>
          </cell>
          <cell r="I144">
            <v>2346</v>
          </cell>
          <cell r="J144">
            <v>2340</v>
          </cell>
          <cell r="K144">
            <v>6</v>
          </cell>
        </row>
        <row r="145">
          <cell r="C145" t="str">
            <v>Meùp ngoaøi</v>
          </cell>
          <cell r="G145">
            <v>1343</v>
          </cell>
          <cell r="I145">
            <v>2313</v>
          </cell>
          <cell r="J145">
            <v>2310</v>
          </cell>
          <cell r="K145">
            <v>3</v>
          </cell>
        </row>
        <row r="146">
          <cell r="C146">
            <v>400</v>
          </cell>
          <cell r="D146">
            <v>50</v>
          </cell>
        </row>
        <row r="147">
          <cell r="B147" t="str">
            <v>KM31+400</v>
          </cell>
          <cell r="C147" t="str">
            <v>Meùp trong</v>
          </cell>
          <cell r="G147">
            <v>1298</v>
          </cell>
          <cell r="I147">
            <v>2358</v>
          </cell>
          <cell r="J147">
            <v>2350</v>
          </cell>
          <cell r="K147">
            <v>8</v>
          </cell>
        </row>
        <row r="148">
          <cell r="C148" t="str">
            <v>Meùp ngoaøi</v>
          </cell>
          <cell r="G148">
            <v>1329</v>
          </cell>
          <cell r="I148">
            <v>2327</v>
          </cell>
          <cell r="J148">
            <v>2320</v>
          </cell>
          <cell r="K148">
            <v>7</v>
          </cell>
        </row>
        <row r="149">
          <cell r="C149">
            <v>412</v>
          </cell>
          <cell r="D149">
            <v>12</v>
          </cell>
        </row>
        <row r="150">
          <cell r="C150" t="str">
            <v>Meùp trong</v>
          </cell>
          <cell r="G150">
            <v>1291</v>
          </cell>
          <cell r="I150">
            <v>2365</v>
          </cell>
          <cell r="J150">
            <v>2360</v>
          </cell>
          <cell r="K150">
            <v>5</v>
          </cell>
        </row>
        <row r="151">
          <cell r="C151" t="str">
            <v>Meùp ngoaøi</v>
          </cell>
          <cell r="G151">
            <v>1319</v>
          </cell>
          <cell r="I151">
            <v>2337</v>
          </cell>
          <cell r="J151">
            <v>2330</v>
          </cell>
          <cell r="K151">
            <v>7</v>
          </cell>
        </row>
        <row r="152">
          <cell r="C152">
            <v>450</v>
          </cell>
          <cell r="D152">
            <v>38</v>
          </cell>
        </row>
        <row r="153">
          <cell r="C153" t="str">
            <v>Meùp trong</v>
          </cell>
          <cell r="G153">
            <v>1293</v>
          </cell>
          <cell r="I153">
            <v>2363</v>
          </cell>
          <cell r="J153">
            <v>2360</v>
          </cell>
          <cell r="K153">
            <v>3</v>
          </cell>
        </row>
        <row r="154">
          <cell r="C154" t="str">
            <v>Meùp ngoaøi</v>
          </cell>
          <cell r="G154">
            <v>1319</v>
          </cell>
          <cell r="I154">
            <v>2337</v>
          </cell>
          <cell r="J154">
            <v>2330</v>
          </cell>
          <cell r="K154">
            <v>7</v>
          </cell>
        </row>
        <row r="155">
          <cell r="C155">
            <v>500</v>
          </cell>
          <cell r="D155">
            <v>50</v>
          </cell>
          <cell r="F155">
            <v>1327</v>
          </cell>
          <cell r="H155">
            <v>3664</v>
          </cell>
        </row>
        <row r="156">
          <cell r="B156" t="str">
            <v>KM31+500</v>
          </cell>
          <cell r="C156" t="str">
            <v>Meùp trong</v>
          </cell>
          <cell r="G156">
            <v>1288</v>
          </cell>
          <cell r="I156">
            <v>2376</v>
          </cell>
          <cell r="J156">
            <v>2370</v>
          </cell>
          <cell r="K156">
            <v>6</v>
          </cell>
        </row>
        <row r="157">
          <cell r="C157" t="str">
            <v>Meùp ngoaøi</v>
          </cell>
          <cell r="G157">
            <v>1315</v>
          </cell>
          <cell r="I157">
            <v>2349</v>
          </cell>
          <cell r="J157">
            <v>2340</v>
          </cell>
          <cell r="K157">
            <v>9</v>
          </cell>
        </row>
        <row r="158">
          <cell r="C158">
            <v>550</v>
          </cell>
          <cell r="D158">
            <v>50</v>
          </cell>
        </row>
        <row r="159">
          <cell r="C159" t="str">
            <v>Meùp trong</v>
          </cell>
          <cell r="G159">
            <v>1291</v>
          </cell>
          <cell r="I159">
            <v>2373</v>
          </cell>
          <cell r="J159">
            <v>2370</v>
          </cell>
          <cell r="K159">
            <v>3</v>
          </cell>
        </row>
        <row r="160">
          <cell r="C160" t="str">
            <v>Meùp ngoaøi</v>
          </cell>
          <cell r="G160">
            <v>1316</v>
          </cell>
          <cell r="I160">
            <v>2348</v>
          </cell>
          <cell r="J160">
            <v>2340</v>
          </cell>
          <cell r="K160">
            <v>8</v>
          </cell>
        </row>
        <row r="161">
          <cell r="C161">
            <v>600</v>
          </cell>
          <cell r="D161">
            <v>50</v>
          </cell>
        </row>
        <row r="162">
          <cell r="B162" t="str">
            <v>KM31+600</v>
          </cell>
          <cell r="C162" t="str">
            <v>Meùp trong</v>
          </cell>
          <cell r="G162">
            <v>1284</v>
          </cell>
          <cell r="I162">
            <v>2372</v>
          </cell>
          <cell r="J162">
            <v>2370</v>
          </cell>
          <cell r="K162">
            <v>2</v>
          </cell>
        </row>
        <row r="163">
          <cell r="C163" t="str">
            <v>Meùp ngoaøi</v>
          </cell>
          <cell r="G163">
            <v>1311</v>
          </cell>
          <cell r="I163">
            <v>2345</v>
          </cell>
          <cell r="J163">
            <v>2340</v>
          </cell>
          <cell r="K163">
            <v>5</v>
          </cell>
        </row>
        <row r="164">
          <cell r="C164">
            <v>650</v>
          </cell>
          <cell r="D164">
            <v>50</v>
          </cell>
        </row>
        <row r="165">
          <cell r="C165" t="str">
            <v>Meùp trong</v>
          </cell>
          <cell r="G165">
            <v>1281</v>
          </cell>
          <cell r="I165">
            <v>2375</v>
          </cell>
          <cell r="J165">
            <v>2370</v>
          </cell>
          <cell r="K165">
            <v>5</v>
          </cell>
        </row>
        <row r="166">
          <cell r="C166" t="str">
            <v>Meùp ngoaøi</v>
          </cell>
          <cell r="G166">
            <v>1310</v>
          </cell>
          <cell r="I166">
            <v>2346</v>
          </cell>
          <cell r="J166">
            <v>2340</v>
          </cell>
          <cell r="K166">
            <v>6</v>
          </cell>
        </row>
        <row r="167">
          <cell r="C167">
            <v>700</v>
          </cell>
          <cell r="D167">
            <v>50</v>
          </cell>
          <cell r="F167">
            <v>1338</v>
          </cell>
          <cell r="H167">
            <v>3684</v>
          </cell>
        </row>
        <row r="168">
          <cell r="B168" t="str">
            <v>KM31+700</v>
          </cell>
          <cell r="C168" t="str">
            <v>Meùp trong</v>
          </cell>
          <cell r="G168">
            <v>1287</v>
          </cell>
          <cell r="I168">
            <v>2397</v>
          </cell>
          <cell r="J168">
            <v>2390</v>
          </cell>
          <cell r="K168">
            <v>7</v>
          </cell>
        </row>
        <row r="169">
          <cell r="C169" t="str">
            <v>Meùp ngoaøi</v>
          </cell>
          <cell r="G169">
            <v>1321</v>
          </cell>
          <cell r="I169">
            <v>2363</v>
          </cell>
          <cell r="J169">
            <v>2360</v>
          </cell>
          <cell r="K169">
            <v>3</v>
          </cell>
        </row>
        <row r="170">
          <cell r="C170">
            <v>729</v>
          </cell>
          <cell r="D170">
            <v>29</v>
          </cell>
        </row>
        <row r="171">
          <cell r="C171" t="str">
            <v>Meùp trong</v>
          </cell>
          <cell r="G171">
            <v>1291</v>
          </cell>
          <cell r="I171">
            <v>2393</v>
          </cell>
          <cell r="J171">
            <v>2390</v>
          </cell>
          <cell r="K171">
            <v>3</v>
          </cell>
        </row>
        <row r="172">
          <cell r="C172" t="str">
            <v>Meùp ngoaøi</v>
          </cell>
          <cell r="G172">
            <v>1319</v>
          </cell>
          <cell r="I172">
            <v>2365</v>
          </cell>
          <cell r="J172">
            <v>2360</v>
          </cell>
          <cell r="K172">
            <v>5</v>
          </cell>
        </row>
        <row r="173">
          <cell r="C173">
            <v>750</v>
          </cell>
          <cell r="D173">
            <v>21</v>
          </cell>
        </row>
        <row r="174">
          <cell r="C174" t="str">
            <v>Meùp trong</v>
          </cell>
          <cell r="G174">
            <v>1289</v>
          </cell>
          <cell r="I174">
            <v>2395</v>
          </cell>
          <cell r="J174">
            <v>2390</v>
          </cell>
          <cell r="K174">
            <v>5</v>
          </cell>
        </row>
        <row r="175">
          <cell r="C175" t="str">
            <v>Meùp ngoaøi</v>
          </cell>
          <cell r="G175">
            <v>1317</v>
          </cell>
          <cell r="I175">
            <v>2367</v>
          </cell>
          <cell r="J175">
            <v>2360</v>
          </cell>
          <cell r="K175">
            <v>7</v>
          </cell>
        </row>
        <row r="176">
          <cell r="C176">
            <v>800</v>
          </cell>
          <cell r="D176">
            <v>63</v>
          </cell>
          <cell r="F176">
            <v>1392</v>
          </cell>
          <cell r="H176">
            <v>3759</v>
          </cell>
        </row>
        <row r="177">
          <cell r="B177" t="str">
            <v>KM31+800</v>
          </cell>
          <cell r="C177" t="str">
            <v>Meùp trong</v>
          </cell>
          <cell r="G177">
            <v>1347</v>
          </cell>
          <cell r="I177">
            <v>2412</v>
          </cell>
          <cell r="J177">
            <v>2410</v>
          </cell>
          <cell r="K177">
            <v>2</v>
          </cell>
        </row>
        <row r="178">
          <cell r="C178" t="str">
            <v>Meùp ngoaøi</v>
          </cell>
          <cell r="G178">
            <v>1373</v>
          </cell>
          <cell r="I178">
            <v>2386</v>
          </cell>
          <cell r="J178">
            <v>2380</v>
          </cell>
          <cell r="K178">
            <v>6</v>
          </cell>
        </row>
        <row r="179">
          <cell r="C179">
            <v>850</v>
          </cell>
          <cell r="D179">
            <v>50</v>
          </cell>
        </row>
        <row r="180">
          <cell r="C180" t="str">
            <v>Meùp trong</v>
          </cell>
          <cell r="G180">
            <v>1334</v>
          </cell>
          <cell r="I180">
            <v>2425</v>
          </cell>
          <cell r="J180">
            <v>2420</v>
          </cell>
          <cell r="K180">
            <v>5</v>
          </cell>
        </row>
        <row r="181">
          <cell r="C181" t="str">
            <v>Meùp ngoaøi</v>
          </cell>
          <cell r="G181">
            <v>1362</v>
          </cell>
          <cell r="I181">
            <v>2397</v>
          </cell>
          <cell r="J181">
            <v>2390</v>
          </cell>
          <cell r="K181">
            <v>7</v>
          </cell>
        </row>
        <row r="182">
          <cell r="C182">
            <v>900</v>
          </cell>
          <cell r="D182">
            <v>50</v>
          </cell>
        </row>
        <row r="183">
          <cell r="B183" t="str">
            <v>KM31+900</v>
          </cell>
          <cell r="C183" t="str">
            <v>Meùp trong</v>
          </cell>
          <cell r="G183">
            <v>1331</v>
          </cell>
          <cell r="I183">
            <v>2428</v>
          </cell>
          <cell r="J183">
            <v>2420</v>
          </cell>
          <cell r="K183">
            <v>8</v>
          </cell>
        </row>
        <row r="184">
          <cell r="C184" t="str">
            <v>Meùp ngoaøi</v>
          </cell>
          <cell r="G184">
            <v>1365</v>
          </cell>
          <cell r="I184">
            <v>2394</v>
          </cell>
          <cell r="J184">
            <v>2390</v>
          </cell>
          <cell r="K184">
            <v>4</v>
          </cell>
        </row>
        <row r="185">
          <cell r="C185">
            <v>950</v>
          </cell>
          <cell r="D185">
            <v>50</v>
          </cell>
        </row>
        <row r="186">
          <cell r="C186" t="str">
            <v>Meùp trong</v>
          </cell>
          <cell r="G186">
            <v>1345</v>
          </cell>
          <cell r="I186">
            <v>2414</v>
          </cell>
          <cell r="J186">
            <v>2410</v>
          </cell>
          <cell r="K186">
            <v>4</v>
          </cell>
        </row>
        <row r="187">
          <cell r="C187" t="str">
            <v>Meùp ngoaøi</v>
          </cell>
          <cell r="G187">
            <v>1377</v>
          </cell>
          <cell r="I187">
            <v>2382</v>
          </cell>
          <cell r="J187">
            <v>2380</v>
          </cell>
          <cell r="K187">
            <v>2</v>
          </cell>
        </row>
        <row r="188">
          <cell r="C188" t="str">
            <v>Km32+00</v>
          </cell>
          <cell r="D188">
            <v>50</v>
          </cell>
        </row>
        <row r="189">
          <cell r="B189" t="str">
            <v>KM32+000</v>
          </cell>
          <cell r="C189" t="str">
            <v>Meùp trong</v>
          </cell>
          <cell r="G189">
            <v>1355</v>
          </cell>
          <cell r="I189">
            <v>2404</v>
          </cell>
          <cell r="J189">
            <v>2400</v>
          </cell>
          <cell r="K189">
            <v>4</v>
          </cell>
        </row>
        <row r="190">
          <cell r="C190" t="str">
            <v>Meùp ngoaøi</v>
          </cell>
          <cell r="G190">
            <v>1382</v>
          </cell>
          <cell r="I190">
            <v>2377</v>
          </cell>
          <cell r="J190">
            <v>2370</v>
          </cell>
          <cell r="K190">
            <v>7</v>
          </cell>
        </row>
        <row r="191">
          <cell r="C191">
            <v>50</v>
          </cell>
          <cell r="D191">
            <v>50</v>
          </cell>
          <cell r="F191">
            <v>1364</v>
          </cell>
          <cell r="H191">
            <v>3741</v>
          </cell>
        </row>
        <row r="192">
          <cell r="C192" t="str">
            <v>Meùp trong</v>
          </cell>
          <cell r="G192">
            <v>1357</v>
          </cell>
          <cell r="I192">
            <v>2384</v>
          </cell>
          <cell r="J192">
            <v>2390</v>
          </cell>
          <cell r="K192">
            <v>-6</v>
          </cell>
        </row>
        <row r="193">
          <cell r="C193" t="str">
            <v>Meùp ngoaøi</v>
          </cell>
          <cell r="G193">
            <v>1385</v>
          </cell>
          <cell r="I193">
            <v>2356</v>
          </cell>
          <cell r="J193">
            <v>2360</v>
          </cell>
          <cell r="K193">
            <v>-4</v>
          </cell>
        </row>
        <row r="194">
          <cell r="C194">
            <v>100</v>
          </cell>
          <cell r="D194">
            <v>50</v>
          </cell>
        </row>
        <row r="195">
          <cell r="B195" t="str">
            <v>KM32+100</v>
          </cell>
          <cell r="C195" t="str">
            <v>Meùp trong</v>
          </cell>
          <cell r="G195">
            <v>1358</v>
          </cell>
          <cell r="I195">
            <v>2383</v>
          </cell>
          <cell r="J195">
            <v>2380</v>
          </cell>
          <cell r="K195">
            <v>3</v>
          </cell>
        </row>
        <row r="196">
          <cell r="C196" t="str">
            <v>Meùp ngoaøi</v>
          </cell>
          <cell r="G196">
            <v>1386</v>
          </cell>
          <cell r="I196">
            <v>2355</v>
          </cell>
          <cell r="J196">
            <v>2350</v>
          </cell>
          <cell r="K196">
            <v>5</v>
          </cell>
        </row>
        <row r="197">
          <cell r="C197">
            <v>122</v>
          </cell>
          <cell r="D197">
            <v>22</v>
          </cell>
        </row>
        <row r="198">
          <cell r="C198" t="str">
            <v>Meùp trong</v>
          </cell>
          <cell r="G198">
            <v>1356</v>
          </cell>
          <cell r="I198">
            <v>2385</v>
          </cell>
          <cell r="J198">
            <v>2380</v>
          </cell>
          <cell r="K198">
            <v>5</v>
          </cell>
        </row>
        <row r="199">
          <cell r="C199" t="str">
            <v>Meùp ngoaøi</v>
          </cell>
          <cell r="G199">
            <v>1387</v>
          </cell>
          <cell r="I199">
            <v>2354</v>
          </cell>
          <cell r="J199">
            <v>2350</v>
          </cell>
          <cell r="K199">
            <v>4</v>
          </cell>
        </row>
        <row r="200">
          <cell r="C200">
            <v>150</v>
          </cell>
          <cell r="D200">
            <v>28</v>
          </cell>
        </row>
        <row r="201">
          <cell r="C201" t="str">
            <v>Meùp trong</v>
          </cell>
          <cell r="G201">
            <v>1360</v>
          </cell>
          <cell r="I201">
            <v>2381</v>
          </cell>
          <cell r="J201">
            <v>2380</v>
          </cell>
          <cell r="K201">
            <v>1</v>
          </cell>
        </row>
        <row r="202">
          <cell r="C202" t="str">
            <v>Meùp ngoaøi</v>
          </cell>
          <cell r="G202">
            <v>1386</v>
          </cell>
          <cell r="I202">
            <v>2355</v>
          </cell>
          <cell r="J202">
            <v>2350</v>
          </cell>
          <cell r="K202">
            <v>5</v>
          </cell>
        </row>
        <row r="203">
          <cell r="C203">
            <v>200</v>
          </cell>
          <cell r="D203">
            <v>50</v>
          </cell>
        </row>
        <row r="204">
          <cell r="B204" t="str">
            <v>KM32+200</v>
          </cell>
          <cell r="C204" t="str">
            <v>Meùp trong</v>
          </cell>
          <cell r="G204">
            <v>1368</v>
          </cell>
          <cell r="I204">
            <v>2373</v>
          </cell>
          <cell r="J204">
            <v>2370</v>
          </cell>
          <cell r="K204">
            <v>3</v>
          </cell>
        </row>
        <row r="205">
          <cell r="C205" t="str">
            <v>Meùp ngoaøi</v>
          </cell>
          <cell r="G205">
            <v>1397</v>
          </cell>
          <cell r="I205">
            <v>2344</v>
          </cell>
          <cell r="J205">
            <v>2340</v>
          </cell>
          <cell r="K205">
            <v>4</v>
          </cell>
        </row>
        <row r="206">
          <cell r="C206">
            <v>250</v>
          </cell>
          <cell r="D206">
            <v>50</v>
          </cell>
        </row>
        <row r="207">
          <cell r="C207" t="str">
            <v>Meùp trong</v>
          </cell>
          <cell r="G207">
            <v>1389</v>
          </cell>
          <cell r="I207">
            <v>2352</v>
          </cell>
          <cell r="J207">
            <v>2360</v>
          </cell>
          <cell r="K207">
            <v>-8</v>
          </cell>
        </row>
        <row r="208">
          <cell r="C208" t="str">
            <v>Meùp ngoaøi</v>
          </cell>
          <cell r="G208">
            <v>1416</v>
          </cell>
          <cell r="I208">
            <v>2325</v>
          </cell>
          <cell r="J208">
            <v>2330</v>
          </cell>
          <cell r="K208">
            <v>-5</v>
          </cell>
        </row>
        <row r="209">
          <cell r="C209">
            <v>279</v>
          </cell>
          <cell r="D209">
            <v>29</v>
          </cell>
        </row>
        <row r="210">
          <cell r="C210" t="str">
            <v>Meùp trong</v>
          </cell>
          <cell r="G210">
            <v>1387</v>
          </cell>
          <cell r="I210">
            <v>2354</v>
          </cell>
          <cell r="J210">
            <v>2350</v>
          </cell>
          <cell r="K210">
            <v>4</v>
          </cell>
        </row>
        <row r="211">
          <cell r="C211" t="str">
            <v>Meùp ngoaøi</v>
          </cell>
          <cell r="G211">
            <v>1416</v>
          </cell>
          <cell r="I211">
            <v>2325</v>
          </cell>
          <cell r="J211">
            <v>2320</v>
          </cell>
          <cell r="K211">
            <v>5</v>
          </cell>
        </row>
        <row r="212">
          <cell r="B212" t="str">
            <v>KM32+300</v>
          </cell>
          <cell r="C212">
            <v>300</v>
          </cell>
          <cell r="D212">
            <v>21</v>
          </cell>
          <cell r="F212">
            <v>1326</v>
          </cell>
          <cell r="H212">
            <v>3651</v>
          </cell>
        </row>
        <row r="213">
          <cell r="C213" t="str">
            <v>Meùp trong</v>
          </cell>
          <cell r="G213">
            <v>1293</v>
          </cell>
          <cell r="I213">
            <v>2358</v>
          </cell>
          <cell r="J213">
            <v>2360</v>
          </cell>
          <cell r="K213">
            <v>-2</v>
          </cell>
        </row>
        <row r="214">
          <cell r="C214" t="str">
            <v>Meùp ngoaøi</v>
          </cell>
          <cell r="G214">
            <v>1322</v>
          </cell>
          <cell r="I214">
            <v>2329</v>
          </cell>
          <cell r="J214">
            <v>2330</v>
          </cell>
          <cell r="K214">
            <v>-1</v>
          </cell>
        </row>
        <row r="215">
          <cell r="C215">
            <v>350</v>
          </cell>
          <cell r="D215">
            <v>50</v>
          </cell>
        </row>
        <row r="216">
          <cell r="C216" t="str">
            <v>Meùp trong</v>
          </cell>
          <cell r="G216">
            <v>1278</v>
          </cell>
          <cell r="I216">
            <v>2373</v>
          </cell>
          <cell r="J216">
            <v>2370</v>
          </cell>
          <cell r="K216">
            <v>3</v>
          </cell>
        </row>
        <row r="217">
          <cell r="C217" t="str">
            <v>Meùp ngoaøi</v>
          </cell>
          <cell r="G217">
            <v>1306</v>
          </cell>
          <cell r="I217">
            <v>2345</v>
          </cell>
          <cell r="J217">
            <v>2340</v>
          </cell>
          <cell r="K217">
            <v>5</v>
          </cell>
        </row>
        <row r="218">
          <cell r="C218">
            <v>398</v>
          </cell>
          <cell r="D218">
            <v>48</v>
          </cell>
        </row>
        <row r="219">
          <cell r="C219" t="str">
            <v>Meùp trong</v>
          </cell>
          <cell r="G219">
            <v>1253</v>
          </cell>
          <cell r="I219">
            <v>2398</v>
          </cell>
          <cell r="J219">
            <v>2390</v>
          </cell>
          <cell r="K219">
            <v>8</v>
          </cell>
        </row>
        <row r="220">
          <cell r="C220" t="str">
            <v>Meùp ngoaøi</v>
          </cell>
          <cell r="G220">
            <v>1288</v>
          </cell>
          <cell r="I220">
            <v>2363</v>
          </cell>
          <cell r="J220">
            <v>2360</v>
          </cell>
          <cell r="K220">
            <v>3</v>
          </cell>
        </row>
        <row r="221">
          <cell r="C221">
            <v>450</v>
          </cell>
          <cell r="D221">
            <v>52</v>
          </cell>
        </row>
        <row r="222">
          <cell r="C222" t="str">
            <v>Meùp trong</v>
          </cell>
          <cell r="G222">
            <v>1231</v>
          </cell>
          <cell r="I222">
            <v>2420</v>
          </cell>
          <cell r="J222">
            <v>2410</v>
          </cell>
          <cell r="K222">
            <v>10</v>
          </cell>
        </row>
        <row r="223">
          <cell r="C223" t="str">
            <v>Meùp ngoaøi</v>
          </cell>
          <cell r="G223">
            <v>1265</v>
          </cell>
          <cell r="I223">
            <v>2386</v>
          </cell>
          <cell r="J223">
            <v>2380</v>
          </cell>
          <cell r="K223">
            <v>6</v>
          </cell>
        </row>
        <row r="224">
          <cell r="C224">
            <v>500</v>
          </cell>
          <cell r="D224">
            <v>50</v>
          </cell>
          <cell r="F224">
            <v>1371</v>
          </cell>
          <cell r="H224">
            <v>3757</v>
          </cell>
        </row>
        <row r="225">
          <cell r="B225" t="str">
            <v>KM32+500</v>
          </cell>
          <cell r="C225" t="str">
            <v>Meùp trong</v>
          </cell>
          <cell r="G225">
            <v>1350</v>
          </cell>
          <cell r="I225">
            <v>2407</v>
          </cell>
          <cell r="J225">
            <v>2410</v>
          </cell>
          <cell r="K225">
            <v>-3</v>
          </cell>
        </row>
        <row r="226">
          <cell r="C226" t="str">
            <v>Meùp ngoaøi</v>
          </cell>
          <cell r="G226">
            <v>1384</v>
          </cell>
          <cell r="I226">
            <v>2373</v>
          </cell>
          <cell r="J226">
            <v>2380</v>
          </cell>
          <cell r="K226">
            <v>-7</v>
          </cell>
        </row>
        <row r="227">
          <cell r="C227">
            <v>550</v>
          </cell>
          <cell r="D227">
            <v>50</v>
          </cell>
        </row>
        <row r="228">
          <cell r="C228" t="str">
            <v>Meùp trong</v>
          </cell>
          <cell r="G228">
            <v>1332</v>
          </cell>
          <cell r="I228">
            <v>2425</v>
          </cell>
          <cell r="J228">
            <v>2420</v>
          </cell>
          <cell r="K228">
            <v>5</v>
          </cell>
        </row>
        <row r="229">
          <cell r="C229" t="str">
            <v>Meùp ngoaøi</v>
          </cell>
          <cell r="G229">
            <v>1363</v>
          </cell>
          <cell r="I229">
            <v>2394</v>
          </cell>
          <cell r="J229">
            <v>2390</v>
          </cell>
          <cell r="K229">
            <v>4</v>
          </cell>
        </row>
        <row r="230">
          <cell r="C230">
            <v>600</v>
          </cell>
          <cell r="D230">
            <v>50</v>
          </cell>
        </row>
        <row r="231">
          <cell r="B231" t="str">
            <v>KM32+600</v>
          </cell>
          <cell r="C231" t="str">
            <v>Meùp trong</v>
          </cell>
          <cell r="G231">
            <v>1331</v>
          </cell>
          <cell r="I231">
            <v>2426</v>
          </cell>
          <cell r="J231">
            <v>2420</v>
          </cell>
          <cell r="K231">
            <v>6</v>
          </cell>
        </row>
        <row r="232">
          <cell r="C232" t="str">
            <v>Meùp ngoaøi</v>
          </cell>
          <cell r="G232">
            <v>1359</v>
          </cell>
          <cell r="I232">
            <v>2398</v>
          </cell>
          <cell r="J232">
            <v>2390</v>
          </cell>
          <cell r="K232">
            <v>8</v>
          </cell>
        </row>
        <row r="233">
          <cell r="C233">
            <v>650</v>
          </cell>
          <cell r="D233">
            <v>50</v>
          </cell>
        </row>
        <row r="234">
          <cell r="C234" t="str">
            <v>Meùp trong</v>
          </cell>
          <cell r="G234">
            <v>1323</v>
          </cell>
          <cell r="I234">
            <v>2434</v>
          </cell>
          <cell r="J234">
            <v>2430</v>
          </cell>
          <cell r="K234">
            <v>4</v>
          </cell>
        </row>
        <row r="235">
          <cell r="C235" t="str">
            <v>Meùp ngoaøi</v>
          </cell>
          <cell r="G235">
            <v>1350</v>
          </cell>
          <cell r="I235">
            <v>2407</v>
          </cell>
          <cell r="J235">
            <v>2400</v>
          </cell>
          <cell r="K235">
            <v>7</v>
          </cell>
        </row>
        <row r="236">
          <cell r="C236">
            <v>700</v>
          </cell>
          <cell r="D236">
            <v>50</v>
          </cell>
        </row>
        <row r="237">
          <cell r="B237" t="str">
            <v>KM32+700</v>
          </cell>
          <cell r="C237" t="str">
            <v>Meùp trong</v>
          </cell>
          <cell r="G237">
            <v>1212</v>
          </cell>
          <cell r="I237">
            <v>2444</v>
          </cell>
          <cell r="J237">
            <v>2440</v>
          </cell>
          <cell r="K237">
            <v>4</v>
          </cell>
        </row>
        <row r="238">
          <cell r="C238" t="str">
            <v>Meùp ngoaøi</v>
          </cell>
          <cell r="G238">
            <v>1243</v>
          </cell>
          <cell r="I238">
            <v>2413</v>
          </cell>
          <cell r="J238">
            <v>2410</v>
          </cell>
          <cell r="K238">
            <v>3</v>
          </cell>
        </row>
        <row r="239">
          <cell r="C239">
            <v>755</v>
          </cell>
          <cell r="D239">
            <v>55</v>
          </cell>
          <cell r="F239">
            <v>1421</v>
          </cell>
          <cell r="H239">
            <v>3834</v>
          </cell>
        </row>
        <row r="240">
          <cell r="C240" t="str">
            <v>Meùp trong</v>
          </cell>
          <cell r="G240">
            <v>1382</v>
          </cell>
          <cell r="I240">
            <v>2452</v>
          </cell>
          <cell r="J240">
            <v>2450</v>
          </cell>
          <cell r="K240">
            <v>2</v>
          </cell>
        </row>
        <row r="241">
          <cell r="C241" t="str">
            <v>Meùp ngoaøi</v>
          </cell>
          <cell r="G241">
            <v>1408</v>
          </cell>
          <cell r="I241">
            <v>2426</v>
          </cell>
          <cell r="J241">
            <v>2420</v>
          </cell>
          <cell r="K241">
            <v>6</v>
          </cell>
        </row>
        <row r="242">
          <cell r="C242">
            <v>800</v>
          </cell>
          <cell r="D242">
            <v>45</v>
          </cell>
        </row>
        <row r="243">
          <cell r="B243" t="str">
            <v>KM32+800</v>
          </cell>
          <cell r="C243" t="str">
            <v>Meùp trong</v>
          </cell>
          <cell r="G243">
            <v>1469</v>
          </cell>
          <cell r="I243">
            <v>2365</v>
          </cell>
          <cell r="J243">
            <v>2360</v>
          </cell>
          <cell r="K243">
            <v>5</v>
          </cell>
        </row>
        <row r="244">
          <cell r="C244" t="str">
            <v>Meùp ngoaøi</v>
          </cell>
          <cell r="G244">
            <v>1502</v>
          </cell>
          <cell r="I244">
            <v>2332</v>
          </cell>
          <cell r="J244">
            <v>2330</v>
          </cell>
          <cell r="K244">
            <v>2</v>
          </cell>
        </row>
        <row r="245">
          <cell r="C245">
            <v>850</v>
          </cell>
          <cell r="D245">
            <v>50</v>
          </cell>
        </row>
        <row r="246">
          <cell r="C246" t="str">
            <v>Meùp trong</v>
          </cell>
          <cell r="G246">
            <v>1368</v>
          </cell>
          <cell r="I246">
            <v>2466</v>
          </cell>
          <cell r="J246">
            <v>2460</v>
          </cell>
          <cell r="K246">
            <v>6</v>
          </cell>
        </row>
        <row r="247">
          <cell r="C247" t="str">
            <v>Meùp ngoaøi</v>
          </cell>
          <cell r="G247">
            <v>1400</v>
          </cell>
          <cell r="I247">
            <v>2434</v>
          </cell>
          <cell r="J247">
            <v>2430</v>
          </cell>
          <cell r="K247">
            <v>4</v>
          </cell>
        </row>
        <row r="248">
          <cell r="C248">
            <v>900</v>
          </cell>
          <cell r="D248">
            <v>50</v>
          </cell>
        </row>
        <row r="249">
          <cell r="B249" t="str">
            <v>KM32+900</v>
          </cell>
          <cell r="C249" t="str">
            <v>Meùp trong</v>
          </cell>
          <cell r="G249">
            <v>1340</v>
          </cell>
          <cell r="I249">
            <v>2494</v>
          </cell>
          <cell r="J249">
            <v>2490</v>
          </cell>
          <cell r="K249">
            <v>4</v>
          </cell>
        </row>
        <row r="250">
          <cell r="C250" t="str">
            <v>Meùp ngoaøi</v>
          </cell>
          <cell r="G250">
            <v>1367</v>
          </cell>
          <cell r="I250">
            <v>2467</v>
          </cell>
          <cell r="J250">
            <v>2460</v>
          </cell>
          <cell r="K250">
            <v>7</v>
          </cell>
        </row>
        <row r="251">
          <cell r="C251">
            <v>915</v>
          </cell>
          <cell r="D251">
            <v>15</v>
          </cell>
        </row>
        <row r="252">
          <cell r="C252" t="str">
            <v>Meùp trong</v>
          </cell>
          <cell r="G252">
            <v>1331</v>
          </cell>
          <cell r="I252">
            <v>2503</v>
          </cell>
          <cell r="J252">
            <v>2500</v>
          </cell>
          <cell r="K252">
            <v>3</v>
          </cell>
        </row>
        <row r="253">
          <cell r="C253" t="str">
            <v>Meùp ngoaøi</v>
          </cell>
          <cell r="G253">
            <v>1362</v>
          </cell>
          <cell r="I253">
            <v>2472</v>
          </cell>
          <cell r="J253">
            <v>2470</v>
          </cell>
          <cell r="K253">
            <v>2</v>
          </cell>
        </row>
        <row r="254">
          <cell r="C254">
            <v>950</v>
          </cell>
          <cell r="D254">
            <v>35</v>
          </cell>
        </row>
        <row r="255">
          <cell r="C255" t="str">
            <v>Meùp trong</v>
          </cell>
          <cell r="G255">
            <v>1309</v>
          </cell>
          <cell r="I255">
            <v>2525</v>
          </cell>
          <cell r="J255">
            <v>2520</v>
          </cell>
          <cell r="K255">
            <v>5</v>
          </cell>
        </row>
        <row r="256">
          <cell r="C256" t="str">
            <v>Meùp ngoaøi</v>
          </cell>
          <cell r="G256">
            <v>1341</v>
          </cell>
          <cell r="I256">
            <v>2493</v>
          </cell>
          <cell r="J256">
            <v>2490</v>
          </cell>
          <cell r="K256">
            <v>3</v>
          </cell>
        </row>
        <row r="257">
          <cell r="C257" t="str">
            <v>Km33+00</v>
          </cell>
          <cell r="D257">
            <v>50</v>
          </cell>
          <cell r="F257">
            <v>1324</v>
          </cell>
          <cell r="H257">
            <v>3817</v>
          </cell>
        </row>
        <row r="258">
          <cell r="B258" t="str">
            <v>KM33+000</v>
          </cell>
          <cell r="C258" t="str">
            <v>Meùp trong</v>
          </cell>
          <cell r="G258">
            <v>1314</v>
          </cell>
          <cell r="I258">
            <v>2503</v>
          </cell>
          <cell r="J258">
            <v>2500</v>
          </cell>
          <cell r="K258">
            <v>3</v>
          </cell>
        </row>
        <row r="259">
          <cell r="C259" t="str">
            <v>Meùp ngoaøi</v>
          </cell>
          <cell r="G259">
            <v>1340</v>
          </cell>
          <cell r="I259">
            <v>2477</v>
          </cell>
          <cell r="J259">
            <v>2470</v>
          </cell>
          <cell r="K259">
            <v>7</v>
          </cell>
        </row>
        <row r="260">
          <cell r="C260">
            <v>50</v>
          </cell>
          <cell r="D260">
            <v>50</v>
          </cell>
        </row>
        <row r="261">
          <cell r="C261" t="str">
            <v>Meùp trong</v>
          </cell>
          <cell r="G261">
            <v>1338</v>
          </cell>
          <cell r="I261">
            <v>2479</v>
          </cell>
          <cell r="J261">
            <v>2480</v>
          </cell>
          <cell r="K261">
            <v>-1</v>
          </cell>
        </row>
        <row r="262">
          <cell r="C262" t="str">
            <v>Meùp ngoaøi</v>
          </cell>
          <cell r="G262">
            <v>1370</v>
          </cell>
          <cell r="I262">
            <v>2447</v>
          </cell>
          <cell r="J262">
            <v>2450</v>
          </cell>
          <cell r="K262">
            <v>-3</v>
          </cell>
        </row>
        <row r="263">
          <cell r="C263">
            <v>100</v>
          </cell>
          <cell r="D263">
            <v>50</v>
          </cell>
        </row>
        <row r="264">
          <cell r="B264" t="str">
            <v>KM33+100</v>
          </cell>
          <cell r="C264" t="str">
            <v>Meùp trong</v>
          </cell>
          <cell r="G264">
            <v>1350</v>
          </cell>
          <cell r="I264">
            <v>2467</v>
          </cell>
          <cell r="J264">
            <v>2460</v>
          </cell>
          <cell r="K264">
            <v>7</v>
          </cell>
        </row>
        <row r="265">
          <cell r="C265" t="str">
            <v>Meùp ngoaøi</v>
          </cell>
          <cell r="G265">
            <v>1382</v>
          </cell>
          <cell r="I265">
            <v>2435</v>
          </cell>
          <cell r="J265">
            <v>2430</v>
          </cell>
          <cell r="K265">
            <v>5</v>
          </cell>
        </row>
        <row r="266">
          <cell r="C266">
            <v>150</v>
          </cell>
          <cell r="D266">
            <v>50</v>
          </cell>
        </row>
        <row r="267">
          <cell r="C267" t="str">
            <v>Meùp trong</v>
          </cell>
          <cell r="G267">
            <v>1389</v>
          </cell>
          <cell r="I267">
            <v>2445</v>
          </cell>
          <cell r="J267">
            <v>2440</v>
          </cell>
          <cell r="K267">
            <v>5</v>
          </cell>
        </row>
        <row r="268">
          <cell r="C268" t="str">
            <v>Meùp ngoaøi</v>
          </cell>
          <cell r="G268">
            <v>1420</v>
          </cell>
          <cell r="I268">
            <v>2414</v>
          </cell>
          <cell r="J268">
            <v>2410</v>
          </cell>
          <cell r="K268">
            <v>4</v>
          </cell>
        </row>
        <row r="269">
          <cell r="C269">
            <v>200</v>
          </cell>
          <cell r="D269">
            <v>50</v>
          </cell>
          <cell r="F269">
            <v>1413</v>
          </cell>
          <cell r="H269">
            <v>3827</v>
          </cell>
        </row>
        <row r="270">
          <cell r="B270" t="str">
            <v>KM33+200</v>
          </cell>
          <cell r="C270" t="str">
            <v>Meùp trong</v>
          </cell>
          <cell r="G270">
            <v>1405</v>
          </cell>
          <cell r="I270">
            <v>2422</v>
          </cell>
          <cell r="J270">
            <v>2420</v>
          </cell>
          <cell r="K270">
            <v>2</v>
          </cell>
        </row>
        <row r="271">
          <cell r="C271" t="str">
            <v>Meùp ngoaøi</v>
          </cell>
          <cell r="G271">
            <v>1432</v>
          </cell>
          <cell r="I271">
            <v>2395</v>
          </cell>
          <cell r="J271">
            <v>2390</v>
          </cell>
          <cell r="K271">
            <v>5</v>
          </cell>
        </row>
        <row r="272">
          <cell r="C272">
            <v>218</v>
          </cell>
          <cell r="D272">
            <v>18</v>
          </cell>
        </row>
        <row r="273">
          <cell r="C273" t="str">
            <v>Meùp trong</v>
          </cell>
          <cell r="G273">
            <v>1416</v>
          </cell>
          <cell r="I273">
            <v>2411</v>
          </cell>
          <cell r="J273">
            <v>2410</v>
          </cell>
          <cell r="K273">
            <v>1</v>
          </cell>
        </row>
        <row r="274">
          <cell r="C274" t="str">
            <v>Meùp ngoaøi</v>
          </cell>
          <cell r="G274">
            <v>1439</v>
          </cell>
          <cell r="I274">
            <v>2388</v>
          </cell>
          <cell r="J274">
            <v>2380</v>
          </cell>
          <cell r="K274">
            <v>8</v>
          </cell>
        </row>
        <row r="275">
          <cell r="C275">
            <v>250</v>
          </cell>
          <cell r="D275">
            <v>32</v>
          </cell>
        </row>
        <row r="276">
          <cell r="C276" t="str">
            <v>Meùp trong</v>
          </cell>
          <cell r="G276">
            <v>1417</v>
          </cell>
          <cell r="I276">
            <v>2410</v>
          </cell>
          <cell r="J276">
            <v>2400</v>
          </cell>
          <cell r="K276">
            <v>10</v>
          </cell>
        </row>
        <row r="277">
          <cell r="C277" t="str">
            <v>Meùp ngoaøi</v>
          </cell>
          <cell r="G277">
            <v>1455</v>
          </cell>
          <cell r="I277">
            <v>2372</v>
          </cell>
          <cell r="J277">
            <v>2370</v>
          </cell>
          <cell r="K277">
            <v>2</v>
          </cell>
        </row>
        <row r="278">
          <cell r="C278">
            <v>300</v>
          </cell>
          <cell r="D278">
            <v>50</v>
          </cell>
        </row>
        <row r="279">
          <cell r="B279" t="str">
            <v>KM33+300</v>
          </cell>
          <cell r="C279" t="str">
            <v>Meùp trong</v>
          </cell>
          <cell r="G279">
            <v>1272</v>
          </cell>
          <cell r="I279">
            <v>2384</v>
          </cell>
          <cell r="J279">
            <v>2380</v>
          </cell>
          <cell r="K279">
            <v>4</v>
          </cell>
        </row>
        <row r="280">
          <cell r="C280" t="str">
            <v>Meùp ngoaøi</v>
          </cell>
          <cell r="G280">
            <v>1303</v>
          </cell>
          <cell r="I280">
            <v>2353</v>
          </cell>
          <cell r="J280">
            <v>2350</v>
          </cell>
          <cell r="K280">
            <v>3</v>
          </cell>
        </row>
        <row r="281">
          <cell r="C281">
            <v>350</v>
          </cell>
          <cell r="D281">
            <v>50</v>
          </cell>
        </row>
        <row r="282">
          <cell r="C282" t="str">
            <v>Meùp trong</v>
          </cell>
          <cell r="G282">
            <v>1300</v>
          </cell>
          <cell r="I282">
            <v>2356</v>
          </cell>
          <cell r="J282">
            <v>2360</v>
          </cell>
          <cell r="K282">
            <v>-4</v>
          </cell>
        </row>
        <row r="283">
          <cell r="C283" t="str">
            <v>Meùp ngoaøi</v>
          </cell>
          <cell r="G283">
            <v>1328</v>
          </cell>
          <cell r="I283">
            <v>2328</v>
          </cell>
          <cell r="J283">
            <v>2330</v>
          </cell>
          <cell r="K283">
            <v>-2</v>
          </cell>
        </row>
        <row r="284">
          <cell r="C284">
            <v>400</v>
          </cell>
          <cell r="D284">
            <v>50</v>
          </cell>
        </row>
        <row r="285">
          <cell r="B285" t="str">
            <v>KM33+400</v>
          </cell>
          <cell r="C285" t="str">
            <v>Meùp trong</v>
          </cell>
          <cell r="G285">
            <v>1311</v>
          </cell>
          <cell r="I285">
            <v>2345</v>
          </cell>
          <cell r="J285">
            <v>2340</v>
          </cell>
          <cell r="K285">
            <v>5</v>
          </cell>
        </row>
        <row r="286">
          <cell r="C286" t="str">
            <v>Meùp ngoaøi</v>
          </cell>
          <cell r="G286">
            <v>1343</v>
          </cell>
          <cell r="I286">
            <v>2313</v>
          </cell>
          <cell r="J286">
            <v>2310</v>
          </cell>
          <cell r="K286">
            <v>3</v>
          </cell>
        </row>
        <row r="287">
          <cell r="C287">
            <v>450</v>
          </cell>
          <cell r="D287">
            <v>50</v>
          </cell>
          <cell r="F287">
            <v>1336</v>
          </cell>
          <cell r="H287">
            <v>3649</v>
          </cell>
        </row>
        <row r="288">
          <cell r="C288" t="str">
            <v>Meùp trong</v>
          </cell>
          <cell r="G288">
            <v>1314</v>
          </cell>
          <cell r="I288">
            <v>2335</v>
          </cell>
          <cell r="J288">
            <v>2330</v>
          </cell>
          <cell r="K288">
            <v>5</v>
          </cell>
        </row>
        <row r="289">
          <cell r="C289" t="str">
            <v>Meùp ngoaøi</v>
          </cell>
          <cell r="G289">
            <v>1343</v>
          </cell>
          <cell r="I289">
            <v>2306</v>
          </cell>
          <cell r="J289">
            <v>2300</v>
          </cell>
          <cell r="K289">
            <v>6</v>
          </cell>
        </row>
        <row r="290">
          <cell r="C290">
            <v>500</v>
          </cell>
          <cell r="D290">
            <v>50</v>
          </cell>
        </row>
        <row r="291">
          <cell r="B291" t="str">
            <v>KM33+500</v>
          </cell>
          <cell r="C291" t="str">
            <v>Meùp trong</v>
          </cell>
          <cell r="G291">
            <v>1337</v>
          </cell>
          <cell r="I291">
            <v>2312</v>
          </cell>
          <cell r="J291">
            <v>2310</v>
          </cell>
          <cell r="K291">
            <v>2</v>
          </cell>
        </row>
        <row r="292">
          <cell r="C292" t="str">
            <v>Meùp ngoaøi</v>
          </cell>
          <cell r="G292">
            <v>1363</v>
          </cell>
          <cell r="I292">
            <v>2286</v>
          </cell>
          <cell r="J292">
            <v>2280</v>
          </cell>
          <cell r="K292">
            <v>6</v>
          </cell>
        </row>
        <row r="293">
          <cell r="C293">
            <v>550</v>
          </cell>
          <cell r="D293">
            <v>50</v>
          </cell>
        </row>
        <row r="294">
          <cell r="C294" t="str">
            <v>Meùp trong</v>
          </cell>
          <cell r="G294">
            <v>1356</v>
          </cell>
          <cell r="I294">
            <v>2293</v>
          </cell>
          <cell r="J294">
            <v>2290</v>
          </cell>
          <cell r="K294">
            <v>3</v>
          </cell>
        </row>
        <row r="295">
          <cell r="C295" t="str">
            <v>Meùp ngoaøi</v>
          </cell>
          <cell r="G295">
            <v>1382</v>
          </cell>
          <cell r="I295">
            <v>2267</v>
          </cell>
          <cell r="J295">
            <v>2260</v>
          </cell>
          <cell r="K295">
            <v>7</v>
          </cell>
        </row>
        <row r="296">
          <cell r="C296">
            <v>600</v>
          </cell>
          <cell r="D296">
            <v>50</v>
          </cell>
        </row>
        <row r="297">
          <cell r="B297" t="str">
            <v>KM33+600</v>
          </cell>
          <cell r="C297" t="str">
            <v>Meùp trong</v>
          </cell>
          <cell r="G297">
            <v>1378</v>
          </cell>
          <cell r="I297">
            <v>2278</v>
          </cell>
          <cell r="J297">
            <v>2270</v>
          </cell>
          <cell r="K297">
            <v>8</v>
          </cell>
        </row>
        <row r="298">
          <cell r="C298" t="str">
            <v>Meùp ngoaøi</v>
          </cell>
          <cell r="G298">
            <v>1411</v>
          </cell>
          <cell r="I298">
            <v>2245</v>
          </cell>
          <cell r="J298">
            <v>2240</v>
          </cell>
          <cell r="K298">
            <v>5</v>
          </cell>
        </row>
        <row r="299">
          <cell r="C299">
            <v>650</v>
          </cell>
          <cell r="D299">
            <v>50</v>
          </cell>
          <cell r="F299">
            <v>1343</v>
          </cell>
          <cell r="H299">
            <v>3588</v>
          </cell>
        </row>
        <row r="300">
          <cell r="C300" t="str">
            <v>Meùp trong</v>
          </cell>
          <cell r="G300">
            <v>1324</v>
          </cell>
          <cell r="I300">
            <v>2264</v>
          </cell>
          <cell r="J300">
            <v>2260</v>
          </cell>
          <cell r="K300">
            <v>4</v>
          </cell>
        </row>
        <row r="301">
          <cell r="C301" t="str">
            <v>Meùp ngoaøi</v>
          </cell>
          <cell r="G301">
            <v>1352</v>
          </cell>
          <cell r="I301">
            <v>2236</v>
          </cell>
          <cell r="J301">
            <v>2230</v>
          </cell>
          <cell r="K301">
            <v>6</v>
          </cell>
        </row>
        <row r="302">
          <cell r="C302">
            <v>700</v>
          </cell>
          <cell r="D302">
            <v>50</v>
          </cell>
        </row>
        <row r="303">
          <cell r="B303" t="str">
            <v>KM33+700</v>
          </cell>
          <cell r="C303" t="str">
            <v>Meùp trong</v>
          </cell>
          <cell r="G303">
            <v>1321</v>
          </cell>
          <cell r="I303">
            <v>2267</v>
          </cell>
          <cell r="J303">
            <v>2260</v>
          </cell>
          <cell r="K303">
            <v>7</v>
          </cell>
        </row>
        <row r="304">
          <cell r="C304" t="str">
            <v>Meùp ngoaøi</v>
          </cell>
          <cell r="G304">
            <v>1352</v>
          </cell>
          <cell r="I304">
            <v>2236</v>
          </cell>
          <cell r="J304">
            <v>2230</v>
          </cell>
          <cell r="K304">
            <v>6</v>
          </cell>
        </row>
        <row r="305">
          <cell r="C305">
            <v>714</v>
          </cell>
          <cell r="D305">
            <v>14</v>
          </cell>
        </row>
        <row r="306">
          <cell r="C306" t="str">
            <v>Meùp trong</v>
          </cell>
          <cell r="G306">
            <v>1322</v>
          </cell>
          <cell r="I306">
            <v>2266</v>
          </cell>
          <cell r="J306">
            <v>2270</v>
          </cell>
          <cell r="K306">
            <v>-4</v>
          </cell>
        </row>
        <row r="307">
          <cell r="C307" t="str">
            <v>Meùp ngoaøi</v>
          </cell>
          <cell r="G307">
            <v>1355</v>
          </cell>
          <cell r="I307">
            <v>2233</v>
          </cell>
          <cell r="J307">
            <v>2240</v>
          </cell>
          <cell r="K307">
            <v>-7</v>
          </cell>
        </row>
        <row r="308">
          <cell r="C308">
            <v>750</v>
          </cell>
          <cell r="D308">
            <v>36</v>
          </cell>
        </row>
        <row r="309">
          <cell r="C309" t="str">
            <v>Meùp trong</v>
          </cell>
          <cell r="G309">
            <v>1310</v>
          </cell>
          <cell r="I309">
            <v>2278</v>
          </cell>
          <cell r="J309">
            <v>2270</v>
          </cell>
          <cell r="K309">
            <v>8</v>
          </cell>
        </row>
        <row r="310">
          <cell r="C310" t="str">
            <v>Meùp ngoaøi</v>
          </cell>
          <cell r="G310">
            <v>1343</v>
          </cell>
          <cell r="I310">
            <v>2245</v>
          </cell>
          <cell r="J310">
            <v>2240</v>
          </cell>
          <cell r="K310">
            <v>5</v>
          </cell>
        </row>
        <row r="311">
          <cell r="C311">
            <v>800</v>
          </cell>
        </row>
        <row r="312">
          <cell r="B312" t="str">
            <v>KM33+800</v>
          </cell>
          <cell r="C312" t="str">
            <v>Meùp trong</v>
          </cell>
          <cell r="G312">
            <v>1304</v>
          </cell>
          <cell r="I312">
            <v>2284</v>
          </cell>
          <cell r="J312">
            <v>2280</v>
          </cell>
          <cell r="K312">
            <v>4</v>
          </cell>
        </row>
        <row r="313">
          <cell r="C313" t="str">
            <v>Meùp ngoaøi</v>
          </cell>
          <cell r="G313">
            <v>1331</v>
          </cell>
          <cell r="I313">
            <v>2257</v>
          </cell>
          <cell r="J313">
            <v>2250</v>
          </cell>
          <cell r="K313">
            <v>7</v>
          </cell>
        </row>
        <row r="314">
          <cell r="C314">
            <v>834</v>
          </cell>
          <cell r="D314">
            <v>34</v>
          </cell>
          <cell r="F314">
            <v>1325</v>
          </cell>
          <cell r="H314">
            <v>3582</v>
          </cell>
        </row>
        <row r="315">
          <cell r="C315" t="str">
            <v>Meùp trong</v>
          </cell>
          <cell r="G315">
            <v>1288</v>
          </cell>
          <cell r="I315">
            <v>2294</v>
          </cell>
          <cell r="J315">
            <v>2290</v>
          </cell>
          <cell r="K315">
            <v>4</v>
          </cell>
        </row>
        <row r="316">
          <cell r="C316" t="str">
            <v>Meùp ngoaøi</v>
          </cell>
          <cell r="G316">
            <v>1320</v>
          </cell>
          <cell r="I316">
            <v>2262</v>
          </cell>
          <cell r="J316">
            <v>2260</v>
          </cell>
          <cell r="K316">
            <v>2</v>
          </cell>
        </row>
        <row r="317">
          <cell r="C317">
            <v>850</v>
          </cell>
          <cell r="D317">
            <v>16</v>
          </cell>
        </row>
        <row r="318">
          <cell r="C318" t="str">
            <v>Meùp trong</v>
          </cell>
          <cell r="G318">
            <v>1295</v>
          </cell>
          <cell r="I318">
            <v>2287</v>
          </cell>
          <cell r="J318">
            <v>2280</v>
          </cell>
          <cell r="K318">
            <v>7</v>
          </cell>
        </row>
        <row r="319">
          <cell r="C319" t="str">
            <v>Meùp ngoaøi</v>
          </cell>
          <cell r="G319">
            <v>1324</v>
          </cell>
          <cell r="I319">
            <v>2258</v>
          </cell>
          <cell r="J319">
            <v>2250</v>
          </cell>
          <cell r="K319">
            <v>8</v>
          </cell>
        </row>
        <row r="320">
          <cell r="C320">
            <v>900</v>
          </cell>
          <cell r="D320">
            <v>50</v>
          </cell>
        </row>
        <row r="321">
          <cell r="B321" t="str">
            <v>KM33+900</v>
          </cell>
          <cell r="C321" t="str">
            <v>Meùp trong</v>
          </cell>
          <cell r="G321">
            <v>1307</v>
          </cell>
          <cell r="I321">
            <v>2275</v>
          </cell>
          <cell r="J321">
            <v>2270</v>
          </cell>
          <cell r="K321">
            <v>5</v>
          </cell>
        </row>
        <row r="322">
          <cell r="C322" t="str">
            <v>Meùp ngoaøi</v>
          </cell>
          <cell r="G322">
            <v>1335</v>
          </cell>
          <cell r="I322">
            <v>2247</v>
          </cell>
          <cell r="J322">
            <v>2240</v>
          </cell>
          <cell r="K322">
            <v>7</v>
          </cell>
        </row>
        <row r="323">
          <cell r="C323">
            <v>950</v>
          </cell>
          <cell r="D323">
            <v>50</v>
          </cell>
        </row>
        <row r="324">
          <cell r="C324" t="str">
            <v>Meùp trong</v>
          </cell>
          <cell r="G324">
            <v>1334</v>
          </cell>
          <cell r="I324">
            <v>2248</v>
          </cell>
          <cell r="J324">
            <v>2250</v>
          </cell>
          <cell r="K324">
            <v>-2</v>
          </cell>
        </row>
        <row r="325">
          <cell r="C325" t="str">
            <v>Meùp ngoaøi</v>
          </cell>
          <cell r="G325">
            <v>1365</v>
          </cell>
          <cell r="I325">
            <v>2217</v>
          </cell>
          <cell r="J325">
            <v>2220</v>
          </cell>
          <cell r="K325">
            <v>-3</v>
          </cell>
        </row>
        <row r="326">
          <cell r="B326" t="str">
            <v>KM34+000</v>
          </cell>
          <cell r="C326" t="str">
            <v>KM34+00</v>
          </cell>
          <cell r="D326">
            <v>50</v>
          </cell>
          <cell r="F326">
            <v>1421</v>
          </cell>
          <cell r="H326">
            <v>3638</v>
          </cell>
        </row>
        <row r="327">
          <cell r="C327" t="str">
            <v>Meùp trong</v>
          </cell>
          <cell r="G327">
            <v>1393</v>
          </cell>
          <cell r="I327">
            <v>2245</v>
          </cell>
          <cell r="J327">
            <v>2240</v>
          </cell>
          <cell r="K327">
            <v>5</v>
          </cell>
        </row>
        <row r="328">
          <cell r="C328" t="str">
            <v>Meùp ngoaøi</v>
          </cell>
          <cell r="G328">
            <v>1422</v>
          </cell>
          <cell r="I328">
            <v>2216</v>
          </cell>
          <cell r="J328">
            <v>2210</v>
          </cell>
          <cell r="K328">
            <v>6</v>
          </cell>
        </row>
        <row r="329">
          <cell r="C329">
            <v>50</v>
          </cell>
          <cell r="D329">
            <v>50</v>
          </cell>
        </row>
        <row r="330">
          <cell r="C330" t="str">
            <v>Meùp trong</v>
          </cell>
          <cell r="G330">
            <v>1401</v>
          </cell>
          <cell r="I330">
            <v>2237</v>
          </cell>
          <cell r="J330">
            <v>2230</v>
          </cell>
          <cell r="K330">
            <v>7</v>
          </cell>
        </row>
        <row r="331">
          <cell r="C331" t="str">
            <v>Meùp ngoaøi</v>
          </cell>
          <cell r="G331">
            <v>1430</v>
          </cell>
          <cell r="I331">
            <v>2208</v>
          </cell>
          <cell r="J331">
            <v>2200</v>
          </cell>
          <cell r="K331">
            <v>8</v>
          </cell>
        </row>
        <row r="332">
          <cell r="C332">
            <v>100</v>
          </cell>
          <cell r="D332">
            <v>50</v>
          </cell>
        </row>
        <row r="333">
          <cell r="B333" t="str">
            <v>KM34+100</v>
          </cell>
          <cell r="C333" t="str">
            <v>Meùp trong</v>
          </cell>
          <cell r="G333">
            <v>1421</v>
          </cell>
          <cell r="I333">
            <v>2217</v>
          </cell>
          <cell r="J333">
            <v>2210</v>
          </cell>
          <cell r="K333">
            <v>7</v>
          </cell>
        </row>
        <row r="334">
          <cell r="C334" t="str">
            <v>Meùp ngoaøi</v>
          </cell>
          <cell r="G334">
            <v>1454</v>
          </cell>
          <cell r="I334">
            <v>2184</v>
          </cell>
          <cell r="J334">
            <v>2180</v>
          </cell>
          <cell r="K334">
            <v>4</v>
          </cell>
        </row>
        <row r="335">
          <cell r="C335">
            <v>150</v>
          </cell>
          <cell r="D335">
            <v>50</v>
          </cell>
        </row>
        <row r="336">
          <cell r="C336" t="str">
            <v>Meùp trong</v>
          </cell>
          <cell r="G336">
            <v>1386</v>
          </cell>
          <cell r="I336">
            <v>2202</v>
          </cell>
          <cell r="J336">
            <v>2200</v>
          </cell>
          <cell r="K336">
            <v>2</v>
          </cell>
        </row>
        <row r="337">
          <cell r="C337" t="str">
            <v>Meùp ngoaøi</v>
          </cell>
          <cell r="G337">
            <v>1412</v>
          </cell>
          <cell r="I337">
            <v>2176</v>
          </cell>
          <cell r="J337">
            <v>2170</v>
          </cell>
          <cell r="K337">
            <v>6</v>
          </cell>
        </row>
        <row r="338">
          <cell r="C338">
            <v>200</v>
          </cell>
          <cell r="D338">
            <v>50</v>
          </cell>
          <cell r="F338">
            <v>1461</v>
          </cell>
          <cell r="H338">
            <v>3637</v>
          </cell>
        </row>
        <row r="339">
          <cell r="B339" t="str">
            <v>KM34+200</v>
          </cell>
          <cell r="C339" t="str">
            <v>Meùp trong</v>
          </cell>
          <cell r="G339">
            <v>1422</v>
          </cell>
          <cell r="I339">
            <v>2215</v>
          </cell>
          <cell r="J339">
            <v>2210</v>
          </cell>
          <cell r="K339">
            <v>5</v>
          </cell>
        </row>
        <row r="340">
          <cell r="C340" t="str">
            <v>Meùp ngoaøi</v>
          </cell>
          <cell r="G340">
            <v>1455</v>
          </cell>
          <cell r="I340">
            <v>2182</v>
          </cell>
          <cell r="J340">
            <v>2180</v>
          </cell>
          <cell r="K340">
            <v>2</v>
          </cell>
        </row>
        <row r="341">
          <cell r="C341">
            <v>250</v>
          </cell>
          <cell r="D341">
            <v>50</v>
          </cell>
          <cell r="G341">
            <v>3637</v>
          </cell>
        </row>
        <row r="342">
          <cell r="C342" t="str">
            <v>Meùp trong</v>
          </cell>
          <cell r="G342">
            <v>1423</v>
          </cell>
          <cell r="I342">
            <v>2214</v>
          </cell>
          <cell r="J342">
            <v>2210</v>
          </cell>
          <cell r="K342">
            <v>4</v>
          </cell>
        </row>
        <row r="343">
          <cell r="C343" t="str">
            <v>Meùp ngoaøi</v>
          </cell>
          <cell r="G343">
            <v>1454</v>
          </cell>
          <cell r="I343">
            <v>2183</v>
          </cell>
          <cell r="J343">
            <v>2180</v>
          </cell>
          <cell r="K343">
            <v>3</v>
          </cell>
        </row>
        <row r="344">
          <cell r="C344">
            <v>300</v>
          </cell>
          <cell r="D344">
            <v>50</v>
          </cell>
        </row>
        <row r="345">
          <cell r="B345" t="str">
            <v>KM34+300</v>
          </cell>
          <cell r="C345" t="str">
            <v>Meùp trong</v>
          </cell>
          <cell r="G345">
            <v>1421</v>
          </cell>
          <cell r="I345">
            <v>2216</v>
          </cell>
          <cell r="J345">
            <v>2220</v>
          </cell>
          <cell r="K345">
            <v>-4</v>
          </cell>
        </row>
        <row r="346">
          <cell r="C346" t="str">
            <v>Meùp ngoaøi</v>
          </cell>
          <cell r="G346">
            <v>1452</v>
          </cell>
          <cell r="I346">
            <v>2185</v>
          </cell>
          <cell r="J346">
            <v>2190</v>
          </cell>
          <cell r="K346">
            <v>-5</v>
          </cell>
        </row>
        <row r="347">
          <cell r="C347">
            <v>350</v>
          </cell>
          <cell r="D347">
            <v>50</v>
          </cell>
        </row>
        <row r="348">
          <cell r="C348" t="str">
            <v>Meùp trong</v>
          </cell>
          <cell r="G348">
            <v>1390</v>
          </cell>
          <cell r="I348">
            <v>2247</v>
          </cell>
          <cell r="J348">
            <v>2240</v>
          </cell>
          <cell r="K348">
            <v>7</v>
          </cell>
        </row>
        <row r="349">
          <cell r="C349" t="str">
            <v>Meùp ngoaøi</v>
          </cell>
          <cell r="G349">
            <v>1425</v>
          </cell>
          <cell r="I349">
            <v>2212</v>
          </cell>
          <cell r="J349">
            <v>2210</v>
          </cell>
          <cell r="K349">
            <v>2</v>
          </cell>
        </row>
        <row r="350">
          <cell r="C350">
            <v>400</v>
          </cell>
          <cell r="D350">
            <v>50</v>
          </cell>
          <cell r="F350">
            <v>1362</v>
          </cell>
          <cell r="H350">
            <v>3574</v>
          </cell>
        </row>
        <row r="351">
          <cell r="B351" t="str">
            <v>KM34+400</v>
          </cell>
          <cell r="C351" t="str">
            <v>Meùp trong</v>
          </cell>
          <cell r="G351">
            <v>1316</v>
          </cell>
          <cell r="I351">
            <v>2258</v>
          </cell>
          <cell r="J351">
            <v>2250</v>
          </cell>
          <cell r="K351">
            <v>8</v>
          </cell>
        </row>
        <row r="352">
          <cell r="C352" t="str">
            <v>Meùp ngoaøi</v>
          </cell>
          <cell r="G352">
            <v>1349</v>
          </cell>
          <cell r="I352">
            <v>2225</v>
          </cell>
          <cell r="J352">
            <v>2220</v>
          </cell>
          <cell r="K352">
            <v>5</v>
          </cell>
        </row>
        <row r="353">
          <cell r="C353">
            <v>421</v>
          </cell>
          <cell r="D353">
            <v>21</v>
          </cell>
        </row>
        <row r="354">
          <cell r="C354" t="str">
            <v>Meùp trong</v>
          </cell>
          <cell r="G354">
            <v>1307</v>
          </cell>
          <cell r="I354">
            <v>2267</v>
          </cell>
          <cell r="J354">
            <v>2260</v>
          </cell>
          <cell r="K354">
            <v>7</v>
          </cell>
        </row>
        <row r="355">
          <cell r="C355" t="str">
            <v>Meùp ngoaøi</v>
          </cell>
          <cell r="G355">
            <v>1338</v>
          </cell>
          <cell r="I355">
            <v>2236</v>
          </cell>
          <cell r="J355">
            <v>2230</v>
          </cell>
          <cell r="K355">
            <v>6</v>
          </cell>
        </row>
        <row r="356">
          <cell r="C356">
            <v>450</v>
          </cell>
          <cell r="D356">
            <v>29</v>
          </cell>
        </row>
        <row r="357">
          <cell r="C357" t="str">
            <v>Meùp trong</v>
          </cell>
          <cell r="G357">
            <v>1318</v>
          </cell>
          <cell r="I357">
            <v>2256</v>
          </cell>
          <cell r="J357">
            <v>2260</v>
          </cell>
          <cell r="K357">
            <v>-4</v>
          </cell>
        </row>
        <row r="358">
          <cell r="C358" t="str">
            <v>Meùp ngoaøi</v>
          </cell>
          <cell r="G358">
            <v>1351</v>
          </cell>
          <cell r="I358">
            <v>2223</v>
          </cell>
          <cell r="J358">
            <v>2230</v>
          </cell>
          <cell r="K358">
            <v>-7</v>
          </cell>
        </row>
        <row r="359">
          <cell r="C359">
            <v>500</v>
          </cell>
          <cell r="D359">
            <v>50</v>
          </cell>
        </row>
        <row r="360">
          <cell r="B360" t="str">
            <v>KM34+500</v>
          </cell>
          <cell r="C360" t="str">
            <v>Meùp trong</v>
          </cell>
          <cell r="G360">
            <v>1299</v>
          </cell>
          <cell r="I360">
            <v>2275</v>
          </cell>
          <cell r="J360">
            <v>2270</v>
          </cell>
          <cell r="K360">
            <v>5</v>
          </cell>
        </row>
        <row r="361">
          <cell r="C361" t="str">
            <v>Meùp ngoaøi</v>
          </cell>
          <cell r="G361">
            <v>1327</v>
          </cell>
          <cell r="I361">
            <v>2247</v>
          </cell>
          <cell r="J361">
            <v>2240</v>
          </cell>
          <cell r="K361">
            <v>7</v>
          </cell>
        </row>
        <row r="362">
          <cell r="C362">
            <v>550</v>
          </cell>
          <cell r="D362">
            <v>50</v>
          </cell>
        </row>
        <row r="363">
          <cell r="C363" t="str">
            <v>Meùp trong</v>
          </cell>
          <cell r="G363">
            <v>1277</v>
          </cell>
          <cell r="I363">
            <v>2297</v>
          </cell>
          <cell r="J363">
            <v>2290</v>
          </cell>
          <cell r="K363">
            <v>7</v>
          </cell>
        </row>
        <row r="364">
          <cell r="C364" t="str">
            <v>Meùp ngoaøi</v>
          </cell>
          <cell r="G364">
            <v>1306</v>
          </cell>
          <cell r="I364">
            <v>2268</v>
          </cell>
          <cell r="J364">
            <v>2260</v>
          </cell>
          <cell r="K364">
            <v>8</v>
          </cell>
        </row>
        <row r="365">
          <cell r="C365">
            <v>600</v>
          </cell>
          <cell r="D365">
            <v>50</v>
          </cell>
          <cell r="F365">
            <v>1381</v>
          </cell>
          <cell r="H365">
            <v>3649</v>
          </cell>
        </row>
        <row r="366">
          <cell r="B366" t="str">
            <v>KM34+600</v>
          </cell>
          <cell r="C366" t="str">
            <v>Meùp trong</v>
          </cell>
          <cell r="G366">
            <v>1354</v>
          </cell>
          <cell r="I366">
            <v>2295</v>
          </cell>
          <cell r="J366">
            <v>2290</v>
          </cell>
          <cell r="K366">
            <v>5</v>
          </cell>
        </row>
        <row r="367">
          <cell r="C367" t="str">
            <v>Meùp ngoaøi</v>
          </cell>
          <cell r="G367">
            <v>1382</v>
          </cell>
          <cell r="I367">
            <v>2267</v>
          </cell>
          <cell r="J367">
            <v>2260</v>
          </cell>
          <cell r="K367">
            <v>7</v>
          </cell>
        </row>
        <row r="368">
          <cell r="C368">
            <v>646.9</v>
          </cell>
          <cell r="D368">
            <v>46.9</v>
          </cell>
        </row>
        <row r="369">
          <cell r="C369" t="str">
            <v>Meùp trong</v>
          </cell>
          <cell r="G369">
            <v>1363</v>
          </cell>
          <cell r="I369">
            <v>2286</v>
          </cell>
          <cell r="J369">
            <v>2290</v>
          </cell>
          <cell r="K369">
            <v>-4</v>
          </cell>
        </row>
        <row r="370">
          <cell r="C370" t="str">
            <v>Meùp ngoaøi</v>
          </cell>
          <cell r="G370">
            <v>1398</v>
          </cell>
          <cell r="I370">
            <v>2251</v>
          </cell>
          <cell r="J370">
            <v>2260</v>
          </cell>
          <cell r="K370">
            <v>-9</v>
          </cell>
        </row>
        <row r="371">
          <cell r="C371">
            <v>650</v>
          </cell>
          <cell r="D371">
            <v>4</v>
          </cell>
        </row>
        <row r="372">
          <cell r="C372" t="str">
            <v>Meùp trong</v>
          </cell>
          <cell r="G372">
            <v>1365</v>
          </cell>
          <cell r="I372">
            <v>2284</v>
          </cell>
          <cell r="J372">
            <v>2280</v>
          </cell>
          <cell r="K372">
            <v>4</v>
          </cell>
        </row>
        <row r="373">
          <cell r="C373" t="str">
            <v>Meùp ngoaøi</v>
          </cell>
          <cell r="G373">
            <v>1392</v>
          </cell>
          <cell r="I373">
            <v>2257</v>
          </cell>
          <cell r="J373">
            <v>2250</v>
          </cell>
          <cell r="K373">
            <v>7</v>
          </cell>
        </row>
        <row r="374">
          <cell r="C374">
            <v>689</v>
          </cell>
          <cell r="D374">
            <v>39</v>
          </cell>
        </row>
        <row r="375">
          <cell r="C375" t="str">
            <v>Meùp trong</v>
          </cell>
          <cell r="G375">
            <v>1365</v>
          </cell>
          <cell r="I375">
            <v>2284</v>
          </cell>
          <cell r="J375">
            <v>2280</v>
          </cell>
          <cell r="K375">
            <v>4</v>
          </cell>
        </row>
        <row r="376">
          <cell r="C376" t="str">
            <v>Meùp ngoaøi</v>
          </cell>
          <cell r="G376">
            <v>1392</v>
          </cell>
          <cell r="I376">
            <v>2257</v>
          </cell>
          <cell r="J376">
            <v>2250</v>
          </cell>
          <cell r="K376">
            <v>7</v>
          </cell>
        </row>
        <row r="377">
          <cell r="C377">
            <v>700</v>
          </cell>
          <cell r="D377">
            <v>11</v>
          </cell>
        </row>
        <row r="378">
          <cell r="B378" t="str">
            <v>KM34+700</v>
          </cell>
          <cell r="C378" t="str">
            <v>Meùp trong</v>
          </cell>
          <cell r="G378">
            <v>1362</v>
          </cell>
          <cell r="I378">
            <v>2287</v>
          </cell>
          <cell r="J378">
            <v>2280</v>
          </cell>
          <cell r="K378">
            <v>7</v>
          </cell>
        </row>
        <row r="379">
          <cell r="C379" t="str">
            <v>Meùp ngoaøi</v>
          </cell>
          <cell r="G379">
            <v>1394</v>
          </cell>
          <cell r="I379">
            <v>2255</v>
          </cell>
          <cell r="J379">
            <v>2250</v>
          </cell>
          <cell r="K379">
            <v>5</v>
          </cell>
        </row>
        <row r="380">
          <cell r="C380">
            <v>726.9</v>
          </cell>
          <cell r="D380">
            <v>63</v>
          </cell>
        </row>
        <row r="381">
          <cell r="C381" t="str">
            <v>Meùp trong</v>
          </cell>
          <cell r="G381">
            <v>1351</v>
          </cell>
          <cell r="I381">
            <v>2298</v>
          </cell>
          <cell r="J381">
            <v>2290</v>
          </cell>
          <cell r="K381">
            <v>8</v>
          </cell>
        </row>
        <row r="382">
          <cell r="C382" t="str">
            <v>Meùp ngoaøi</v>
          </cell>
          <cell r="G382">
            <v>1380</v>
          </cell>
          <cell r="I382">
            <v>2269</v>
          </cell>
          <cell r="J382">
            <v>2260</v>
          </cell>
          <cell r="K382">
            <v>9</v>
          </cell>
        </row>
        <row r="383">
          <cell r="C383">
            <v>730.9</v>
          </cell>
          <cell r="D383">
            <v>4</v>
          </cell>
        </row>
        <row r="384">
          <cell r="C384" t="str">
            <v>Meùp trong</v>
          </cell>
          <cell r="G384">
            <v>1351</v>
          </cell>
          <cell r="I384">
            <v>2298</v>
          </cell>
          <cell r="J384">
            <v>2290</v>
          </cell>
          <cell r="K384">
            <v>8</v>
          </cell>
        </row>
        <row r="385">
          <cell r="C385" t="str">
            <v>Meùp ngoaøi</v>
          </cell>
          <cell r="G385">
            <v>1384</v>
          </cell>
          <cell r="I385">
            <v>2265</v>
          </cell>
          <cell r="J385">
            <v>2260</v>
          </cell>
          <cell r="K385">
            <v>5</v>
          </cell>
        </row>
        <row r="386">
          <cell r="C386">
            <v>750</v>
          </cell>
          <cell r="D386">
            <v>19.100000000000001</v>
          </cell>
          <cell r="F386">
            <v>1417</v>
          </cell>
          <cell r="H386">
            <v>3682</v>
          </cell>
        </row>
        <row r="387">
          <cell r="C387" t="str">
            <v>Meùp trong</v>
          </cell>
          <cell r="G387">
            <v>1275</v>
          </cell>
          <cell r="I387">
            <v>2307</v>
          </cell>
          <cell r="J387">
            <v>2300</v>
          </cell>
          <cell r="K387">
            <v>7</v>
          </cell>
        </row>
        <row r="388">
          <cell r="C388" t="str">
            <v>Meùp ngoaøi</v>
          </cell>
          <cell r="G388">
            <v>1304</v>
          </cell>
          <cell r="I388">
            <v>2278</v>
          </cell>
          <cell r="J388">
            <v>2270</v>
          </cell>
          <cell r="K388">
            <v>8</v>
          </cell>
        </row>
        <row r="389">
          <cell r="C389">
            <v>800</v>
          </cell>
          <cell r="D389">
            <v>50</v>
          </cell>
        </row>
        <row r="390">
          <cell r="B390" t="str">
            <v>KM34+800</v>
          </cell>
          <cell r="C390" t="str">
            <v>Meùp trong</v>
          </cell>
          <cell r="G390">
            <v>1270</v>
          </cell>
          <cell r="I390">
            <v>2312</v>
          </cell>
          <cell r="J390">
            <v>2310</v>
          </cell>
          <cell r="K390">
            <v>2</v>
          </cell>
        </row>
        <row r="391">
          <cell r="C391" t="str">
            <v>Meùp ngoaøi</v>
          </cell>
          <cell r="G391">
            <v>1296</v>
          </cell>
          <cell r="I391">
            <v>2286</v>
          </cell>
          <cell r="J391">
            <v>2280</v>
          </cell>
          <cell r="K391">
            <v>6</v>
          </cell>
        </row>
        <row r="392">
          <cell r="C392">
            <v>824</v>
          </cell>
          <cell r="D392">
            <v>24</v>
          </cell>
        </row>
        <row r="393">
          <cell r="C393" t="str">
            <v>Meùp trong</v>
          </cell>
          <cell r="G393">
            <v>1259</v>
          </cell>
          <cell r="I393">
            <v>2323</v>
          </cell>
          <cell r="J393">
            <v>2320</v>
          </cell>
          <cell r="K393">
            <v>3</v>
          </cell>
        </row>
        <row r="394">
          <cell r="C394" t="str">
            <v>Meùp ngoaøi</v>
          </cell>
          <cell r="G394">
            <v>1287</v>
          </cell>
          <cell r="I394">
            <v>2295</v>
          </cell>
          <cell r="J394">
            <v>2290</v>
          </cell>
          <cell r="K394">
            <v>5</v>
          </cell>
        </row>
        <row r="395">
          <cell r="C395">
            <v>828</v>
          </cell>
          <cell r="D395">
            <v>4</v>
          </cell>
        </row>
        <row r="396">
          <cell r="C396" t="str">
            <v>Meùp trong</v>
          </cell>
          <cell r="G396">
            <v>1254</v>
          </cell>
          <cell r="I396">
            <v>2328</v>
          </cell>
          <cell r="J396">
            <v>2320</v>
          </cell>
          <cell r="K396">
            <v>8</v>
          </cell>
        </row>
        <row r="397">
          <cell r="C397" t="str">
            <v>Meùp ngoaøi</v>
          </cell>
          <cell r="G397">
            <v>1288</v>
          </cell>
          <cell r="I397">
            <v>2294</v>
          </cell>
          <cell r="J397">
            <v>2290</v>
          </cell>
          <cell r="K397">
            <v>4</v>
          </cell>
        </row>
        <row r="398">
          <cell r="C398">
            <v>850</v>
          </cell>
          <cell r="D398">
            <v>22</v>
          </cell>
        </row>
        <row r="399">
          <cell r="C399" t="str">
            <v>Meùp trong</v>
          </cell>
          <cell r="G399">
            <v>1255</v>
          </cell>
          <cell r="I399">
            <v>2327</v>
          </cell>
          <cell r="J399">
            <v>2320</v>
          </cell>
          <cell r="K399">
            <v>7</v>
          </cell>
        </row>
        <row r="400">
          <cell r="C400" t="str">
            <v>Meùp ngoaøi</v>
          </cell>
          <cell r="G400">
            <v>1289</v>
          </cell>
          <cell r="I400">
            <v>2293</v>
          </cell>
          <cell r="J400">
            <v>2290</v>
          </cell>
          <cell r="K400">
            <v>3</v>
          </cell>
        </row>
        <row r="401">
          <cell r="C401">
            <v>872</v>
          </cell>
          <cell r="D401">
            <v>22</v>
          </cell>
        </row>
        <row r="402">
          <cell r="C402" t="str">
            <v>Meùp trong</v>
          </cell>
          <cell r="G402">
            <v>1251</v>
          </cell>
          <cell r="I402">
            <v>2331</v>
          </cell>
          <cell r="J402">
            <v>2330</v>
          </cell>
          <cell r="K402">
            <v>1</v>
          </cell>
        </row>
        <row r="403">
          <cell r="C403" t="str">
            <v>Meùp ngoaøi</v>
          </cell>
          <cell r="G403">
            <v>1276</v>
          </cell>
          <cell r="I403">
            <v>2306</v>
          </cell>
          <cell r="J403">
            <v>2300</v>
          </cell>
          <cell r="K403">
            <v>6</v>
          </cell>
        </row>
        <row r="404">
          <cell r="C404">
            <v>876</v>
          </cell>
          <cell r="D404">
            <v>4</v>
          </cell>
        </row>
        <row r="405">
          <cell r="C405" t="str">
            <v>Meùp trong</v>
          </cell>
          <cell r="G405">
            <v>1247</v>
          </cell>
          <cell r="I405">
            <v>2335</v>
          </cell>
          <cell r="J405">
            <v>2330</v>
          </cell>
          <cell r="K405">
            <v>5</v>
          </cell>
        </row>
        <row r="406">
          <cell r="C406" t="str">
            <v>Meùp ngoaøi</v>
          </cell>
          <cell r="G406">
            <v>1278</v>
          </cell>
          <cell r="I406">
            <v>2304</v>
          </cell>
          <cell r="J406">
            <v>2300</v>
          </cell>
          <cell r="K406">
            <v>4</v>
          </cell>
        </row>
        <row r="407">
          <cell r="C407">
            <v>900</v>
          </cell>
          <cell r="D407">
            <v>24</v>
          </cell>
          <cell r="F407">
            <v>1417</v>
          </cell>
          <cell r="H407">
            <v>3721</v>
          </cell>
        </row>
        <row r="408">
          <cell r="B408" t="str">
            <v>KM34+900</v>
          </cell>
          <cell r="C408" t="str">
            <v>Meùp trong</v>
          </cell>
          <cell r="G408">
            <v>1374</v>
          </cell>
          <cell r="I408">
            <v>2347</v>
          </cell>
          <cell r="J408">
            <v>2340</v>
          </cell>
          <cell r="K408">
            <v>7</v>
          </cell>
        </row>
        <row r="409">
          <cell r="C409" t="str">
            <v>Meùp ngoaøi</v>
          </cell>
          <cell r="G409">
            <v>1403</v>
          </cell>
          <cell r="I409">
            <v>2318</v>
          </cell>
          <cell r="J409">
            <v>2310</v>
          </cell>
          <cell r="K409">
            <v>8</v>
          </cell>
        </row>
        <row r="410">
          <cell r="C410">
            <v>950</v>
          </cell>
          <cell r="D410">
            <v>50</v>
          </cell>
        </row>
        <row r="411">
          <cell r="C411" t="str">
            <v>Meùp trong</v>
          </cell>
          <cell r="G411">
            <v>1366</v>
          </cell>
          <cell r="I411">
            <v>2355</v>
          </cell>
          <cell r="J411">
            <v>2350</v>
          </cell>
          <cell r="K411">
            <v>5</v>
          </cell>
        </row>
        <row r="412">
          <cell r="C412" t="str">
            <v>Meùp ngoaøi</v>
          </cell>
          <cell r="G412">
            <v>1393</v>
          </cell>
          <cell r="I412">
            <v>2328</v>
          </cell>
          <cell r="J412">
            <v>2320</v>
          </cell>
          <cell r="K412">
            <v>8</v>
          </cell>
        </row>
        <row r="413">
          <cell r="B413" t="str">
            <v>KM35+000</v>
          </cell>
          <cell r="C413" t="str">
            <v>Km35+00</v>
          </cell>
          <cell r="D413">
            <v>50</v>
          </cell>
        </row>
        <row r="414">
          <cell r="C414" t="str">
            <v>Meùp trong</v>
          </cell>
          <cell r="G414">
            <v>1365</v>
          </cell>
          <cell r="I414">
            <v>2356</v>
          </cell>
          <cell r="J414">
            <v>2350</v>
          </cell>
          <cell r="K414">
            <v>6</v>
          </cell>
        </row>
        <row r="415">
          <cell r="C415" t="str">
            <v>Meùp ngoaøi</v>
          </cell>
          <cell r="G415">
            <v>1396</v>
          </cell>
          <cell r="I415">
            <v>2325</v>
          </cell>
          <cell r="J415">
            <v>2320</v>
          </cell>
          <cell r="K415">
            <v>5</v>
          </cell>
        </row>
        <row r="416">
          <cell r="C416">
            <v>50</v>
          </cell>
          <cell r="D416">
            <v>50</v>
          </cell>
        </row>
        <row r="417">
          <cell r="C417" t="str">
            <v>Meùp trong</v>
          </cell>
          <cell r="G417">
            <v>1364</v>
          </cell>
          <cell r="I417">
            <v>2357</v>
          </cell>
          <cell r="J417">
            <v>2350</v>
          </cell>
          <cell r="K417">
            <v>7</v>
          </cell>
        </row>
        <row r="418">
          <cell r="C418" t="str">
            <v>Meùp ngoaøi</v>
          </cell>
          <cell r="G418">
            <v>1393</v>
          </cell>
          <cell r="I418">
            <v>2328</v>
          </cell>
          <cell r="J418">
            <v>2320</v>
          </cell>
          <cell r="K418">
            <v>8</v>
          </cell>
        </row>
        <row r="419">
          <cell r="C419">
            <v>97</v>
          </cell>
          <cell r="D419">
            <v>47</v>
          </cell>
          <cell r="F419">
            <v>1256</v>
          </cell>
          <cell r="H419">
            <v>3584</v>
          </cell>
        </row>
        <row r="420">
          <cell r="C420" t="str">
            <v>Meùp trong</v>
          </cell>
          <cell r="G420">
            <v>1230</v>
          </cell>
          <cell r="I420">
            <v>2354</v>
          </cell>
          <cell r="J420">
            <v>2350</v>
          </cell>
          <cell r="K420">
            <v>4</v>
          </cell>
        </row>
        <row r="421">
          <cell r="C421" t="str">
            <v>Meùp ngoaøi</v>
          </cell>
          <cell r="G421">
            <v>1262</v>
          </cell>
          <cell r="I421">
            <v>2322</v>
          </cell>
          <cell r="J421">
            <v>2320</v>
          </cell>
          <cell r="K421">
            <v>2</v>
          </cell>
        </row>
        <row r="422">
          <cell r="C422">
            <v>100</v>
          </cell>
          <cell r="D422">
            <v>3</v>
          </cell>
        </row>
        <row r="423">
          <cell r="B423" t="str">
            <v>KM35+100</v>
          </cell>
          <cell r="C423" t="str">
            <v>Meùp trong</v>
          </cell>
          <cell r="G423">
            <v>1239</v>
          </cell>
          <cell r="I423">
            <v>2345</v>
          </cell>
          <cell r="J423">
            <v>2350</v>
          </cell>
          <cell r="K423">
            <v>-5</v>
          </cell>
        </row>
        <row r="424">
          <cell r="C424" t="str">
            <v>Meùp ngoaøi</v>
          </cell>
          <cell r="G424">
            <v>1273</v>
          </cell>
          <cell r="I424">
            <v>2311</v>
          </cell>
          <cell r="J424">
            <v>2320</v>
          </cell>
          <cell r="K424">
            <v>-9</v>
          </cell>
        </row>
        <row r="425">
          <cell r="C425">
            <v>150</v>
          </cell>
          <cell r="D425">
            <v>50</v>
          </cell>
        </row>
        <row r="426">
          <cell r="C426" t="str">
            <v>Meùp trong</v>
          </cell>
          <cell r="G426">
            <v>1233</v>
          </cell>
          <cell r="I426">
            <v>2351</v>
          </cell>
          <cell r="J426">
            <v>2350</v>
          </cell>
          <cell r="K426">
            <v>1</v>
          </cell>
        </row>
        <row r="427">
          <cell r="C427" t="str">
            <v>Meùp ngoaøi</v>
          </cell>
          <cell r="G427">
            <v>1257</v>
          </cell>
          <cell r="I427">
            <v>2327</v>
          </cell>
          <cell r="J427">
            <v>2320</v>
          </cell>
          <cell r="K427">
            <v>7</v>
          </cell>
        </row>
        <row r="428">
          <cell r="C428">
            <v>200</v>
          </cell>
          <cell r="D428">
            <v>50</v>
          </cell>
        </row>
        <row r="429">
          <cell r="B429" t="str">
            <v>KM35+200</v>
          </cell>
          <cell r="C429" t="str">
            <v>Meùp trong</v>
          </cell>
          <cell r="G429">
            <v>1299</v>
          </cell>
          <cell r="I429">
            <v>2285</v>
          </cell>
          <cell r="J429">
            <v>2280</v>
          </cell>
          <cell r="K429">
            <v>5</v>
          </cell>
        </row>
        <row r="430">
          <cell r="C430" t="str">
            <v>Meùp ngoaøi</v>
          </cell>
          <cell r="G430">
            <v>1327</v>
          </cell>
          <cell r="I430">
            <v>2257</v>
          </cell>
          <cell r="J430">
            <v>2250</v>
          </cell>
          <cell r="K430">
            <v>7</v>
          </cell>
        </row>
        <row r="431">
          <cell r="C431">
            <v>250</v>
          </cell>
          <cell r="D431">
            <v>50</v>
          </cell>
        </row>
        <row r="432">
          <cell r="C432" t="str">
            <v>Meùp trong</v>
          </cell>
          <cell r="G432">
            <v>1366</v>
          </cell>
          <cell r="I432">
            <v>2218</v>
          </cell>
          <cell r="J432">
            <v>2210</v>
          </cell>
          <cell r="K432">
            <v>8</v>
          </cell>
        </row>
        <row r="433">
          <cell r="C433" t="str">
            <v>Meùp ngoaøi</v>
          </cell>
          <cell r="G433">
            <v>1399</v>
          </cell>
          <cell r="I433">
            <v>2185</v>
          </cell>
          <cell r="J433">
            <v>2180</v>
          </cell>
          <cell r="K433">
            <v>5</v>
          </cell>
        </row>
        <row r="434">
          <cell r="C434">
            <v>300</v>
          </cell>
          <cell r="D434">
            <v>50</v>
          </cell>
          <cell r="F434">
            <v>1484</v>
          </cell>
          <cell r="H434">
            <v>3669</v>
          </cell>
        </row>
        <row r="435">
          <cell r="B435" t="str">
            <v>KM35+300</v>
          </cell>
          <cell r="C435" t="str">
            <v>Meùp trong</v>
          </cell>
          <cell r="G435">
            <v>1423</v>
          </cell>
          <cell r="I435">
            <v>2246</v>
          </cell>
          <cell r="J435">
            <v>2240</v>
          </cell>
          <cell r="K435">
            <v>6</v>
          </cell>
        </row>
        <row r="436">
          <cell r="C436" t="str">
            <v>Meùp ngoaøi</v>
          </cell>
          <cell r="G436">
            <v>1455</v>
          </cell>
          <cell r="I436">
            <v>2214</v>
          </cell>
          <cell r="J436">
            <v>2210</v>
          </cell>
          <cell r="K436">
            <v>4</v>
          </cell>
        </row>
        <row r="437">
          <cell r="C437">
            <v>350</v>
          </cell>
          <cell r="D437">
            <v>50</v>
          </cell>
        </row>
        <row r="438">
          <cell r="C438" t="str">
            <v>Meùp trong</v>
          </cell>
          <cell r="G438">
            <v>1407</v>
          </cell>
          <cell r="I438">
            <v>2262</v>
          </cell>
          <cell r="J438">
            <v>2260</v>
          </cell>
          <cell r="K438">
            <v>2</v>
          </cell>
        </row>
        <row r="439">
          <cell r="C439" t="str">
            <v>Meùp ngoaøi</v>
          </cell>
          <cell r="G439">
            <v>1436</v>
          </cell>
          <cell r="I439">
            <v>2233</v>
          </cell>
          <cell r="J439">
            <v>2230</v>
          </cell>
          <cell r="K439">
            <v>3</v>
          </cell>
        </row>
        <row r="440">
          <cell r="C440">
            <v>400</v>
          </cell>
          <cell r="D440">
            <v>50</v>
          </cell>
        </row>
        <row r="441">
          <cell r="B441" t="str">
            <v>KM35+400</v>
          </cell>
          <cell r="C441" t="str">
            <v>Meùp trong</v>
          </cell>
          <cell r="G441">
            <v>1371</v>
          </cell>
          <cell r="I441">
            <v>2298</v>
          </cell>
          <cell r="J441">
            <v>2290</v>
          </cell>
          <cell r="K441">
            <v>8</v>
          </cell>
        </row>
        <row r="442">
          <cell r="C442" t="str">
            <v>Meùp ngoaøi</v>
          </cell>
          <cell r="G442">
            <v>1406</v>
          </cell>
          <cell r="I442">
            <v>2263</v>
          </cell>
          <cell r="J442">
            <v>2260</v>
          </cell>
          <cell r="K442">
            <v>3</v>
          </cell>
        </row>
        <row r="443">
          <cell r="C443">
            <v>450</v>
          </cell>
          <cell r="D443">
            <v>50</v>
          </cell>
        </row>
        <row r="444">
          <cell r="C444" t="str">
            <v>Meùp trong</v>
          </cell>
          <cell r="G444">
            <v>1380</v>
          </cell>
          <cell r="I444">
            <v>2289</v>
          </cell>
          <cell r="J444">
            <v>2290</v>
          </cell>
          <cell r="K444">
            <v>-1</v>
          </cell>
        </row>
        <row r="445">
          <cell r="C445" t="str">
            <v>Meùp ngoaøi</v>
          </cell>
          <cell r="G445">
            <v>1417</v>
          </cell>
          <cell r="I445">
            <v>2252</v>
          </cell>
          <cell r="J445">
            <v>2260</v>
          </cell>
          <cell r="K445">
            <v>-8</v>
          </cell>
        </row>
        <row r="446">
          <cell r="C446">
            <v>500</v>
          </cell>
          <cell r="D446">
            <v>50</v>
          </cell>
          <cell r="F446">
            <v>1476</v>
          </cell>
          <cell r="H446">
            <v>3728</v>
          </cell>
        </row>
        <row r="447">
          <cell r="B447" t="str">
            <v>KM35+500</v>
          </cell>
          <cell r="C447" t="str">
            <v>Meùp trong</v>
          </cell>
          <cell r="G447">
            <v>1433</v>
          </cell>
          <cell r="I447">
            <v>2295</v>
          </cell>
          <cell r="J447">
            <v>2290</v>
          </cell>
          <cell r="K447">
            <v>5</v>
          </cell>
        </row>
        <row r="448">
          <cell r="C448" t="str">
            <v>Meùp ngoaøi</v>
          </cell>
          <cell r="G448">
            <v>1465</v>
          </cell>
          <cell r="I448">
            <v>2263</v>
          </cell>
          <cell r="J448">
            <v>2260</v>
          </cell>
          <cell r="K448">
            <v>3</v>
          </cell>
        </row>
        <row r="449">
          <cell r="C449">
            <v>550</v>
          </cell>
          <cell r="D449">
            <v>50</v>
          </cell>
        </row>
        <row r="450">
          <cell r="C450" t="str">
            <v>Meùp trong</v>
          </cell>
          <cell r="G450">
            <v>1431</v>
          </cell>
          <cell r="I450">
            <v>2297</v>
          </cell>
          <cell r="J450">
            <v>2290</v>
          </cell>
          <cell r="K450">
            <v>7</v>
          </cell>
        </row>
        <row r="451">
          <cell r="C451" t="str">
            <v>Meùp ngoaøi</v>
          </cell>
          <cell r="G451">
            <v>1464</v>
          </cell>
          <cell r="I451">
            <v>2264</v>
          </cell>
          <cell r="J451">
            <v>2260</v>
          </cell>
          <cell r="K451">
            <v>4</v>
          </cell>
        </row>
        <row r="452">
          <cell r="C452">
            <v>600</v>
          </cell>
          <cell r="D452">
            <v>50</v>
          </cell>
        </row>
        <row r="453">
          <cell r="B453" t="str">
            <v>KM35+600</v>
          </cell>
          <cell r="C453" t="str">
            <v>Meùp trong</v>
          </cell>
          <cell r="G453">
            <v>1434</v>
          </cell>
          <cell r="I453">
            <v>2294</v>
          </cell>
          <cell r="J453">
            <v>2290</v>
          </cell>
          <cell r="K453">
            <v>4</v>
          </cell>
        </row>
        <row r="454">
          <cell r="C454" t="str">
            <v>Meùp ngoaøi</v>
          </cell>
          <cell r="G454">
            <v>1467</v>
          </cell>
          <cell r="I454">
            <v>2261</v>
          </cell>
          <cell r="J454">
            <v>2260</v>
          </cell>
          <cell r="K454">
            <v>1</v>
          </cell>
        </row>
        <row r="455">
          <cell r="C455">
            <v>650</v>
          </cell>
          <cell r="D455">
            <v>50</v>
          </cell>
        </row>
        <row r="456">
          <cell r="C456" t="str">
            <v>Meùp trong</v>
          </cell>
          <cell r="G456">
            <v>1434</v>
          </cell>
          <cell r="I456">
            <v>2294</v>
          </cell>
          <cell r="J456">
            <v>2300</v>
          </cell>
          <cell r="K456">
            <v>-6</v>
          </cell>
        </row>
        <row r="457">
          <cell r="C457" t="str">
            <v>Meùp ngoaøi</v>
          </cell>
          <cell r="G457">
            <v>1463</v>
          </cell>
          <cell r="I457">
            <v>2265</v>
          </cell>
          <cell r="J457">
            <v>2270</v>
          </cell>
          <cell r="K457">
            <v>-5</v>
          </cell>
        </row>
        <row r="458">
          <cell r="C458">
            <v>668</v>
          </cell>
          <cell r="D458">
            <v>18</v>
          </cell>
          <cell r="F458">
            <v>1510</v>
          </cell>
          <cell r="H458">
            <v>3775</v>
          </cell>
        </row>
        <row r="459">
          <cell r="C459" t="str">
            <v>Meùp trong</v>
          </cell>
          <cell r="G459">
            <v>1471</v>
          </cell>
          <cell r="I459">
            <v>2304</v>
          </cell>
          <cell r="J459">
            <v>2300</v>
          </cell>
          <cell r="K459">
            <v>4</v>
          </cell>
        </row>
        <row r="460">
          <cell r="C460" t="str">
            <v>Meùp ngoaøi</v>
          </cell>
          <cell r="G460">
            <v>1499</v>
          </cell>
          <cell r="I460">
            <v>2276</v>
          </cell>
          <cell r="J460">
            <v>2270</v>
          </cell>
          <cell r="K460">
            <v>6</v>
          </cell>
        </row>
        <row r="461">
          <cell r="C461">
            <v>672</v>
          </cell>
          <cell r="D461">
            <v>4</v>
          </cell>
        </row>
        <row r="462">
          <cell r="C462" t="str">
            <v>Meùp trong</v>
          </cell>
          <cell r="G462">
            <v>1483</v>
          </cell>
          <cell r="I462">
            <v>2292</v>
          </cell>
          <cell r="J462">
            <v>2290</v>
          </cell>
          <cell r="K462">
            <v>2</v>
          </cell>
        </row>
        <row r="463">
          <cell r="C463" t="str">
            <v>Meùp ngoaøi</v>
          </cell>
          <cell r="G463">
            <v>1508</v>
          </cell>
          <cell r="I463">
            <v>2267</v>
          </cell>
          <cell r="J463">
            <v>2260</v>
          </cell>
          <cell r="K463">
            <v>7</v>
          </cell>
        </row>
        <row r="464">
          <cell r="B464" t="str">
            <v>KM35+700</v>
          </cell>
          <cell r="C464">
            <v>700</v>
          </cell>
          <cell r="D464">
            <v>28</v>
          </cell>
        </row>
        <row r="465">
          <cell r="C465" t="str">
            <v>Meùp trong</v>
          </cell>
          <cell r="G465">
            <v>1478</v>
          </cell>
          <cell r="I465">
            <v>2297</v>
          </cell>
          <cell r="J465">
            <v>2290</v>
          </cell>
          <cell r="K465">
            <v>7</v>
          </cell>
        </row>
        <row r="466">
          <cell r="C466" t="str">
            <v>Meùp ngoaøi</v>
          </cell>
          <cell r="G466">
            <v>1506</v>
          </cell>
          <cell r="I466">
            <v>2269</v>
          </cell>
          <cell r="J466">
            <v>2260</v>
          </cell>
          <cell r="K466">
            <v>9</v>
          </cell>
        </row>
        <row r="467">
          <cell r="C467">
            <v>707</v>
          </cell>
          <cell r="D467">
            <v>7</v>
          </cell>
        </row>
        <row r="468">
          <cell r="C468" t="str">
            <v>Meùp trong</v>
          </cell>
          <cell r="G468">
            <v>1481</v>
          </cell>
          <cell r="I468">
            <v>2294</v>
          </cell>
          <cell r="J468">
            <v>2290</v>
          </cell>
          <cell r="K468">
            <v>4</v>
          </cell>
        </row>
        <row r="469">
          <cell r="C469" t="str">
            <v>Meùp ngoaøi</v>
          </cell>
          <cell r="G469">
            <v>1507</v>
          </cell>
          <cell r="I469">
            <v>2268</v>
          </cell>
          <cell r="J469">
            <v>2260</v>
          </cell>
          <cell r="K469">
            <v>8</v>
          </cell>
        </row>
        <row r="470">
          <cell r="C470">
            <v>742</v>
          </cell>
          <cell r="D470">
            <v>35</v>
          </cell>
        </row>
        <row r="471">
          <cell r="C471" t="str">
            <v>Meùp trong</v>
          </cell>
          <cell r="G471">
            <v>1489</v>
          </cell>
          <cell r="I471">
            <v>2286</v>
          </cell>
          <cell r="J471">
            <v>2290</v>
          </cell>
          <cell r="K471">
            <v>-4</v>
          </cell>
        </row>
        <row r="472">
          <cell r="C472" t="str">
            <v>Meùp ngoaøi</v>
          </cell>
          <cell r="G472">
            <v>1516</v>
          </cell>
          <cell r="I472">
            <v>2259</v>
          </cell>
          <cell r="J472">
            <v>2260</v>
          </cell>
          <cell r="K472">
            <v>-1</v>
          </cell>
        </row>
        <row r="473">
          <cell r="C473">
            <v>746</v>
          </cell>
          <cell r="D473">
            <v>4</v>
          </cell>
        </row>
        <row r="474">
          <cell r="C474" t="str">
            <v>Meùp trong</v>
          </cell>
          <cell r="G474">
            <v>1473</v>
          </cell>
          <cell r="I474">
            <v>2302</v>
          </cell>
          <cell r="J474">
            <v>2300</v>
          </cell>
          <cell r="K474">
            <v>2</v>
          </cell>
        </row>
        <row r="475">
          <cell r="C475" t="str">
            <v>Meùp ngoaøi</v>
          </cell>
          <cell r="G475">
            <v>1502</v>
          </cell>
          <cell r="I475">
            <v>2273</v>
          </cell>
          <cell r="J475">
            <v>2270</v>
          </cell>
          <cell r="K475">
            <v>3</v>
          </cell>
        </row>
        <row r="476">
          <cell r="C476">
            <v>800</v>
          </cell>
          <cell r="D476">
            <v>54</v>
          </cell>
          <cell r="F476">
            <v>1415</v>
          </cell>
          <cell r="H476">
            <v>3688</v>
          </cell>
        </row>
        <row r="477">
          <cell r="B477" t="str">
            <v>KM35+800</v>
          </cell>
          <cell r="C477" t="str">
            <v>Meùp trong</v>
          </cell>
          <cell r="G477">
            <v>1381</v>
          </cell>
          <cell r="I477">
            <v>2307</v>
          </cell>
          <cell r="J477">
            <v>2300</v>
          </cell>
          <cell r="K477">
            <v>7</v>
          </cell>
        </row>
        <row r="478">
          <cell r="C478" t="str">
            <v>Meùp ngoaøi</v>
          </cell>
          <cell r="G478">
            <v>1410</v>
          </cell>
          <cell r="I478">
            <v>2278</v>
          </cell>
          <cell r="J478">
            <v>2270</v>
          </cell>
          <cell r="K478">
            <v>8</v>
          </cell>
        </row>
        <row r="479">
          <cell r="C479">
            <v>859</v>
          </cell>
          <cell r="D479">
            <v>59</v>
          </cell>
        </row>
        <row r="480">
          <cell r="C480" t="str">
            <v>Meùp trong</v>
          </cell>
          <cell r="G480">
            <v>1393</v>
          </cell>
          <cell r="I480">
            <v>2295</v>
          </cell>
          <cell r="J480">
            <v>2290</v>
          </cell>
          <cell r="K480">
            <v>5</v>
          </cell>
        </row>
        <row r="481">
          <cell r="C481" t="str">
            <v>Meùp ngoaøi</v>
          </cell>
          <cell r="G481">
            <v>1425</v>
          </cell>
          <cell r="I481">
            <v>2263</v>
          </cell>
          <cell r="J481">
            <v>2260</v>
          </cell>
          <cell r="K481">
            <v>3</v>
          </cell>
        </row>
        <row r="482">
          <cell r="C482">
            <v>863</v>
          </cell>
          <cell r="D482">
            <v>4</v>
          </cell>
        </row>
        <row r="483">
          <cell r="C483" t="str">
            <v>Meùp trong</v>
          </cell>
          <cell r="G483">
            <v>1399</v>
          </cell>
          <cell r="I483">
            <v>2289</v>
          </cell>
          <cell r="J483">
            <v>2280</v>
          </cell>
          <cell r="K483">
            <v>9</v>
          </cell>
        </row>
        <row r="484">
          <cell r="C484" t="str">
            <v>Meùp ngoaøi</v>
          </cell>
          <cell r="G484">
            <v>1431</v>
          </cell>
          <cell r="I484">
            <v>2257</v>
          </cell>
          <cell r="J484">
            <v>2250</v>
          </cell>
          <cell r="K484">
            <v>7</v>
          </cell>
        </row>
        <row r="485">
          <cell r="C485">
            <v>898</v>
          </cell>
          <cell r="D485">
            <v>35</v>
          </cell>
        </row>
        <row r="486">
          <cell r="C486" t="str">
            <v>Meùp trong</v>
          </cell>
          <cell r="G486">
            <v>1422</v>
          </cell>
          <cell r="I486">
            <v>2266</v>
          </cell>
          <cell r="J486">
            <v>2270</v>
          </cell>
          <cell r="K486">
            <v>-4</v>
          </cell>
        </row>
        <row r="487">
          <cell r="C487" t="str">
            <v>Meùp ngoaøi</v>
          </cell>
          <cell r="G487">
            <v>1456</v>
          </cell>
          <cell r="I487">
            <v>2232</v>
          </cell>
          <cell r="J487">
            <v>2240</v>
          </cell>
          <cell r="K487">
            <v>-8</v>
          </cell>
        </row>
        <row r="488">
          <cell r="C488">
            <v>900</v>
          </cell>
          <cell r="D488">
            <v>12</v>
          </cell>
        </row>
        <row r="489">
          <cell r="B489" t="str">
            <v>KM35+900</v>
          </cell>
          <cell r="C489" t="str">
            <v>Meùp trong</v>
          </cell>
          <cell r="G489">
            <v>1411</v>
          </cell>
          <cell r="I489">
            <v>2277</v>
          </cell>
          <cell r="J489">
            <v>2270</v>
          </cell>
          <cell r="K489">
            <v>7</v>
          </cell>
        </row>
        <row r="490">
          <cell r="C490" t="str">
            <v>Meùp ngoaøi</v>
          </cell>
          <cell r="G490">
            <v>1443</v>
          </cell>
          <cell r="I490">
            <v>2245</v>
          </cell>
          <cell r="J490">
            <v>2240</v>
          </cell>
          <cell r="K490">
            <v>5</v>
          </cell>
        </row>
        <row r="491">
          <cell r="C491">
            <v>933</v>
          </cell>
          <cell r="D491">
            <v>33</v>
          </cell>
          <cell r="F491">
            <v>1459</v>
          </cell>
          <cell r="H491">
            <v>3704</v>
          </cell>
        </row>
        <row r="492">
          <cell r="C492" t="str">
            <v>Meùp trong</v>
          </cell>
          <cell r="G492">
            <v>1447</v>
          </cell>
          <cell r="I492">
            <v>2257</v>
          </cell>
          <cell r="J492">
            <v>2260</v>
          </cell>
          <cell r="K492">
            <v>-3</v>
          </cell>
        </row>
        <row r="493">
          <cell r="C493" t="str">
            <v>Meùp ngoaøi</v>
          </cell>
          <cell r="G493">
            <v>1482</v>
          </cell>
          <cell r="I493">
            <v>2222</v>
          </cell>
          <cell r="J493">
            <v>2230</v>
          </cell>
          <cell r="K493">
            <v>-8</v>
          </cell>
        </row>
        <row r="494">
          <cell r="C494">
            <v>937</v>
          </cell>
          <cell r="D494">
            <v>4</v>
          </cell>
        </row>
        <row r="495">
          <cell r="C495" t="str">
            <v>Meùp trong</v>
          </cell>
          <cell r="G495">
            <v>1437</v>
          </cell>
          <cell r="I495">
            <v>2267</v>
          </cell>
          <cell r="J495">
            <v>2260</v>
          </cell>
          <cell r="K495">
            <v>7</v>
          </cell>
        </row>
        <row r="496">
          <cell r="C496" t="str">
            <v>Meùp ngoaøi</v>
          </cell>
          <cell r="G496">
            <v>1466</v>
          </cell>
          <cell r="I496">
            <v>2238</v>
          </cell>
          <cell r="J496">
            <v>2230</v>
          </cell>
          <cell r="K496">
            <v>8</v>
          </cell>
        </row>
        <row r="497">
          <cell r="C497">
            <v>950</v>
          </cell>
          <cell r="D497">
            <v>13</v>
          </cell>
        </row>
        <row r="498">
          <cell r="C498" t="str">
            <v>Meùp trong</v>
          </cell>
          <cell r="G498">
            <v>1439</v>
          </cell>
          <cell r="I498">
            <v>2265</v>
          </cell>
          <cell r="J498">
            <v>2260</v>
          </cell>
          <cell r="K498">
            <v>5</v>
          </cell>
        </row>
        <row r="499">
          <cell r="C499" t="str">
            <v>Meùp ngoaøi</v>
          </cell>
          <cell r="G499">
            <v>1470</v>
          </cell>
          <cell r="I499">
            <v>2234</v>
          </cell>
          <cell r="J499">
            <v>2230</v>
          </cell>
          <cell r="K499">
            <v>4</v>
          </cell>
        </row>
        <row r="500">
          <cell r="B500" t="str">
            <v>KM36+000</v>
          </cell>
          <cell r="C500" t="str">
            <v>Km36+00</v>
          </cell>
          <cell r="D500">
            <v>50</v>
          </cell>
        </row>
        <row r="501">
          <cell r="C501" t="str">
            <v>Meùp trong</v>
          </cell>
          <cell r="G501">
            <v>1445</v>
          </cell>
          <cell r="I501">
            <v>2259</v>
          </cell>
          <cell r="J501">
            <v>2250</v>
          </cell>
          <cell r="K501">
            <v>9</v>
          </cell>
        </row>
        <row r="502">
          <cell r="C502" t="str">
            <v>Meùp ngoaøi</v>
          </cell>
          <cell r="G502">
            <v>1482</v>
          </cell>
          <cell r="I502">
            <v>2222</v>
          </cell>
          <cell r="J502">
            <v>2220</v>
          </cell>
          <cell r="K502">
            <v>2</v>
          </cell>
        </row>
        <row r="503">
          <cell r="C503">
            <v>50</v>
          </cell>
          <cell r="D503">
            <v>50</v>
          </cell>
        </row>
        <row r="504">
          <cell r="C504" t="str">
            <v>Meùp trong</v>
          </cell>
          <cell r="G504">
            <v>1393</v>
          </cell>
          <cell r="I504">
            <v>2335</v>
          </cell>
          <cell r="J504">
            <v>2330</v>
          </cell>
          <cell r="K504">
            <v>5</v>
          </cell>
        </row>
        <row r="505">
          <cell r="C505" t="str">
            <v>Meùp ngoaøi</v>
          </cell>
          <cell r="G505">
            <v>1421</v>
          </cell>
          <cell r="I505">
            <v>2307</v>
          </cell>
          <cell r="J505">
            <v>2300</v>
          </cell>
          <cell r="K505">
            <v>7</v>
          </cell>
        </row>
        <row r="506">
          <cell r="B506" t="str">
            <v>KM36+100</v>
          </cell>
          <cell r="C506">
            <v>100</v>
          </cell>
          <cell r="D506">
            <v>50</v>
          </cell>
          <cell r="F506">
            <v>1431</v>
          </cell>
          <cell r="H506">
            <v>3738</v>
          </cell>
        </row>
        <row r="507">
          <cell r="C507" t="str">
            <v>Meùp trong</v>
          </cell>
          <cell r="G507">
            <v>1313</v>
          </cell>
          <cell r="I507">
            <v>2425</v>
          </cell>
          <cell r="J507">
            <v>2420</v>
          </cell>
          <cell r="K507">
            <v>5</v>
          </cell>
        </row>
        <row r="508">
          <cell r="C508" t="str">
            <v>Meùp ngoaøi</v>
          </cell>
          <cell r="G508">
            <v>1345</v>
          </cell>
          <cell r="I508">
            <v>2393</v>
          </cell>
          <cell r="J508">
            <v>2390</v>
          </cell>
          <cell r="K508">
            <v>3</v>
          </cell>
        </row>
        <row r="509">
          <cell r="C509">
            <v>150</v>
          </cell>
          <cell r="D509">
            <v>50</v>
          </cell>
        </row>
        <row r="510">
          <cell r="C510" t="str">
            <v>Meùp trong</v>
          </cell>
          <cell r="G510">
            <v>1321</v>
          </cell>
          <cell r="I510">
            <v>2417</v>
          </cell>
          <cell r="J510">
            <v>2410</v>
          </cell>
          <cell r="K510">
            <v>7</v>
          </cell>
        </row>
        <row r="511">
          <cell r="C511" t="str">
            <v>Meùp ngoaøi</v>
          </cell>
          <cell r="G511">
            <v>1356</v>
          </cell>
          <cell r="I511">
            <v>2382</v>
          </cell>
          <cell r="J511">
            <v>2380</v>
          </cell>
          <cell r="K511">
            <v>2</v>
          </cell>
        </row>
        <row r="512">
          <cell r="C512">
            <v>200</v>
          </cell>
          <cell r="D512">
            <v>50</v>
          </cell>
        </row>
        <row r="513">
          <cell r="B513" t="str">
            <v>KM36+200</v>
          </cell>
          <cell r="C513" t="str">
            <v>Meùp trong</v>
          </cell>
          <cell r="G513">
            <v>1342</v>
          </cell>
          <cell r="I513">
            <v>2396</v>
          </cell>
          <cell r="J513">
            <v>2390</v>
          </cell>
          <cell r="K513">
            <v>6</v>
          </cell>
        </row>
        <row r="514">
          <cell r="C514" t="str">
            <v>Meùp ngoaøi</v>
          </cell>
          <cell r="G514">
            <v>1377</v>
          </cell>
          <cell r="I514">
            <v>2361</v>
          </cell>
          <cell r="J514">
            <v>2360</v>
          </cell>
          <cell r="K514">
            <v>1</v>
          </cell>
        </row>
        <row r="515">
          <cell r="C515">
            <v>250</v>
          </cell>
          <cell r="D515">
            <v>50</v>
          </cell>
        </row>
        <row r="516">
          <cell r="C516" t="str">
            <v>Meùp trong</v>
          </cell>
          <cell r="G516">
            <v>1365</v>
          </cell>
          <cell r="I516">
            <v>2373</v>
          </cell>
          <cell r="J516">
            <v>2370</v>
          </cell>
          <cell r="K516">
            <v>3</v>
          </cell>
        </row>
        <row r="517">
          <cell r="C517" t="str">
            <v>Meùp ngoaøi</v>
          </cell>
          <cell r="G517">
            <v>1391</v>
          </cell>
          <cell r="I517">
            <v>2347</v>
          </cell>
          <cell r="J517">
            <v>2340</v>
          </cell>
          <cell r="K517">
            <v>7</v>
          </cell>
        </row>
        <row r="518">
          <cell r="B518" t="str">
            <v>KM36+300</v>
          </cell>
          <cell r="C518">
            <v>300</v>
          </cell>
          <cell r="D518">
            <v>50</v>
          </cell>
          <cell r="F518">
            <v>1349</v>
          </cell>
          <cell r="H518">
            <v>3696</v>
          </cell>
        </row>
        <row r="519">
          <cell r="C519" t="str">
            <v>Meùp trong</v>
          </cell>
          <cell r="G519">
            <v>1342</v>
          </cell>
          <cell r="I519">
            <v>2354</v>
          </cell>
          <cell r="J519">
            <v>2350</v>
          </cell>
          <cell r="K519">
            <v>4</v>
          </cell>
        </row>
        <row r="520">
          <cell r="C520" t="str">
            <v>Meùp ngoaøi</v>
          </cell>
          <cell r="G520">
            <v>1368</v>
          </cell>
          <cell r="I520">
            <v>2328</v>
          </cell>
          <cell r="J520">
            <v>2320</v>
          </cell>
          <cell r="K520">
            <v>8</v>
          </cell>
        </row>
        <row r="521">
          <cell r="C521">
            <v>355</v>
          </cell>
          <cell r="D521">
            <v>55</v>
          </cell>
        </row>
        <row r="522">
          <cell r="C522" t="str">
            <v>Meùp trong</v>
          </cell>
          <cell r="G522">
            <v>1304</v>
          </cell>
          <cell r="I522">
            <v>2392</v>
          </cell>
          <cell r="J522">
            <v>2390</v>
          </cell>
          <cell r="K522">
            <v>2</v>
          </cell>
        </row>
        <row r="523">
          <cell r="C523" t="str">
            <v>Meùp ngoaøi</v>
          </cell>
          <cell r="G523">
            <v>1328</v>
          </cell>
          <cell r="I523">
            <v>2368</v>
          </cell>
          <cell r="J523">
            <v>2360</v>
          </cell>
          <cell r="K523">
            <v>8</v>
          </cell>
        </row>
        <row r="524">
          <cell r="C524">
            <v>359</v>
          </cell>
          <cell r="D524">
            <v>4</v>
          </cell>
        </row>
        <row r="525">
          <cell r="C525" t="str">
            <v>Meùp trong</v>
          </cell>
          <cell r="G525">
            <v>1313</v>
          </cell>
          <cell r="I525">
            <v>2383</v>
          </cell>
          <cell r="J525">
            <v>2380</v>
          </cell>
          <cell r="K525">
            <v>3</v>
          </cell>
        </row>
        <row r="526">
          <cell r="C526" t="str">
            <v>Meùp ngoaøi</v>
          </cell>
          <cell r="G526">
            <v>1342</v>
          </cell>
          <cell r="I526">
            <v>2354</v>
          </cell>
          <cell r="J526">
            <v>2350</v>
          </cell>
          <cell r="K526">
            <v>4</v>
          </cell>
        </row>
        <row r="527">
          <cell r="C527">
            <v>400</v>
          </cell>
          <cell r="D527">
            <v>41</v>
          </cell>
        </row>
        <row r="528">
          <cell r="B528" t="str">
            <v>KM36+400</v>
          </cell>
          <cell r="C528" t="str">
            <v>Meùp trong</v>
          </cell>
          <cell r="G528">
            <v>1280</v>
          </cell>
          <cell r="I528">
            <v>2416</v>
          </cell>
          <cell r="J528">
            <v>2410</v>
          </cell>
          <cell r="K528">
            <v>6</v>
          </cell>
        </row>
        <row r="529">
          <cell r="C529" t="str">
            <v>Meùp ngoaøi</v>
          </cell>
          <cell r="G529">
            <v>1308</v>
          </cell>
          <cell r="I529">
            <v>2388</v>
          </cell>
          <cell r="J529">
            <v>2380</v>
          </cell>
          <cell r="K529">
            <v>8</v>
          </cell>
        </row>
        <row r="530">
          <cell r="C530">
            <v>405</v>
          </cell>
          <cell r="D530">
            <v>5</v>
          </cell>
        </row>
        <row r="531">
          <cell r="C531" t="str">
            <v>Meùp trong</v>
          </cell>
          <cell r="G531">
            <v>1282</v>
          </cell>
          <cell r="I531">
            <v>2414</v>
          </cell>
          <cell r="J531">
            <v>2410</v>
          </cell>
          <cell r="K531">
            <v>4</v>
          </cell>
        </row>
        <row r="532">
          <cell r="C532" t="str">
            <v>Meùp ngoaøi</v>
          </cell>
          <cell r="G532">
            <v>1311</v>
          </cell>
          <cell r="I532">
            <v>2385</v>
          </cell>
          <cell r="J532">
            <v>2380</v>
          </cell>
          <cell r="K532">
            <v>5</v>
          </cell>
        </row>
        <row r="533">
          <cell r="C533">
            <v>451</v>
          </cell>
          <cell r="D533">
            <v>46</v>
          </cell>
        </row>
        <row r="534">
          <cell r="C534" t="str">
            <v>Meùp trong</v>
          </cell>
          <cell r="G534">
            <v>1239</v>
          </cell>
          <cell r="I534">
            <v>2457</v>
          </cell>
          <cell r="J534">
            <v>2450</v>
          </cell>
          <cell r="K534">
            <v>7</v>
          </cell>
        </row>
        <row r="535">
          <cell r="C535" t="str">
            <v>Meùp ngoaøi</v>
          </cell>
          <cell r="G535">
            <v>1268</v>
          </cell>
          <cell r="I535">
            <v>2428</v>
          </cell>
          <cell r="J535">
            <v>2420</v>
          </cell>
          <cell r="K535">
            <v>8</v>
          </cell>
        </row>
        <row r="536">
          <cell r="C536">
            <v>455</v>
          </cell>
          <cell r="D536">
            <v>4</v>
          </cell>
        </row>
        <row r="537">
          <cell r="C537" t="str">
            <v>Meùp trong</v>
          </cell>
          <cell r="G537">
            <v>1262</v>
          </cell>
          <cell r="I537">
            <v>2466</v>
          </cell>
          <cell r="J537">
            <v>2460</v>
          </cell>
          <cell r="K537">
            <v>6</v>
          </cell>
        </row>
        <row r="538">
          <cell r="C538" t="str">
            <v>Meùp ngoaøi</v>
          </cell>
          <cell r="G538">
            <v>1289</v>
          </cell>
          <cell r="I538">
            <v>2439</v>
          </cell>
          <cell r="J538">
            <v>2430</v>
          </cell>
          <cell r="K538">
            <v>9</v>
          </cell>
        </row>
        <row r="539">
          <cell r="C539">
            <v>500</v>
          </cell>
          <cell r="D539">
            <v>45</v>
          </cell>
          <cell r="F539">
            <v>1311</v>
          </cell>
          <cell r="H539">
            <v>3750</v>
          </cell>
        </row>
        <row r="540">
          <cell r="B540" t="str">
            <v>KM36+500</v>
          </cell>
          <cell r="C540" t="str">
            <v>Meùp trong</v>
          </cell>
          <cell r="G540">
            <v>1255</v>
          </cell>
          <cell r="I540">
            <v>2495</v>
          </cell>
          <cell r="J540">
            <v>2490</v>
          </cell>
          <cell r="K540">
            <v>5</v>
          </cell>
        </row>
        <row r="541">
          <cell r="C541" t="str">
            <v>Meùp ngoaøi</v>
          </cell>
          <cell r="G541">
            <v>1287</v>
          </cell>
          <cell r="I541">
            <v>2463</v>
          </cell>
          <cell r="J541">
            <v>2460</v>
          </cell>
          <cell r="K541">
            <v>3</v>
          </cell>
        </row>
        <row r="542">
          <cell r="C542">
            <v>550</v>
          </cell>
          <cell r="D542">
            <v>50</v>
          </cell>
        </row>
        <row r="543">
          <cell r="C543" t="str">
            <v>Meùp trong</v>
          </cell>
          <cell r="G543">
            <v>1212</v>
          </cell>
          <cell r="I543">
            <v>2538</v>
          </cell>
          <cell r="J543">
            <v>2530</v>
          </cell>
          <cell r="K543">
            <v>8</v>
          </cell>
        </row>
        <row r="544">
          <cell r="C544" t="str">
            <v>Meùp ngoaøi</v>
          </cell>
          <cell r="G544">
            <v>1243</v>
          </cell>
          <cell r="I544">
            <v>2507</v>
          </cell>
          <cell r="J544">
            <v>2500</v>
          </cell>
          <cell r="K544">
            <v>7</v>
          </cell>
        </row>
        <row r="545">
          <cell r="C545">
            <v>592</v>
          </cell>
          <cell r="D545">
            <v>42</v>
          </cell>
        </row>
        <row r="546">
          <cell r="C546" t="str">
            <v>Meùp trong</v>
          </cell>
          <cell r="G546">
            <v>1185</v>
          </cell>
          <cell r="I546">
            <v>2565</v>
          </cell>
          <cell r="J546">
            <v>2560</v>
          </cell>
          <cell r="K546">
            <v>5</v>
          </cell>
        </row>
        <row r="547">
          <cell r="C547" t="str">
            <v>Meùp ngoaøi</v>
          </cell>
          <cell r="G547">
            <v>1214</v>
          </cell>
          <cell r="I547">
            <v>2536</v>
          </cell>
          <cell r="J547">
            <v>2530</v>
          </cell>
          <cell r="K547">
            <v>6</v>
          </cell>
        </row>
        <row r="548">
          <cell r="B548" t="str">
            <v>KM36+600</v>
          </cell>
          <cell r="C548">
            <v>600</v>
          </cell>
          <cell r="D548">
            <v>8</v>
          </cell>
        </row>
        <row r="549">
          <cell r="C549" t="str">
            <v>Meùp trong</v>
          </cell>
          <cell r="G549">
            <v>1187</v>
          </cell>
          <cell r="I549">
            <v>2563</v>
          </cell>
          <cell r="J549">
            <v>2560</v>
          </cell>
          <cell r="K549">
            <v>3</v>
          </cell>
        </row>
        <row r="550">
          <cell r="C550" t="str">
            <v>Meùp ngoaøi</v>
          </cell>
          <cell r="G550">
            <v>1216</v>
          </cell>
          <cell r="I550">
            <v>2534</v>
          </cell>
          <cell r="J550">
            <v>2530</v>
          </cell>
          <cell r="K550">
            <v>4</v>
          </cell>
        </row>
        <row r="551">
          <cell r="C551">
            <v>650</v>
          </cell>
          <cell r="D551">
            <v>50</v>
          </cell>
        </row>
        <row r="552">
          <cell r="C552" t="str">
            <v>Meùp trong</v>
          </cell>
          <cell r="G552">
            <v>1182</v>
          </cell>
          <cell r="I552">
            <v>2568</v>
          </cell>
          <cell r="J552">
            <v>2560</v>
          </cell>
          <cell r="K552">
            <v>8</v>
          </cell>
        </row>
        <row r="553">
          <cell r="C553" t="str">
            <v>Meùp ngoaøi</v>
          </cell>
          <cell r="G553">
            <v>1219</v>
          </cell>
          <cell r="I553">
            <v>2531</v>
          </cell>
          <cell r="J553">
            <v>2530</v>
          </cell>
          <cell r="K553">
            <v>1</v>
          </cell>
        </row>
        <row r="554">
          <cell r="C554">
            <v>700</v>
          </cell>
          <cell r="D554">
            <v>50</v>
          </cell>
          <cell r="F554">
            <v>1249</v>
          </cell>
          <cell r="H554">
            <v>3780</v>
          </cell>
        </row>
        <row r="555">
          <cell r="B555" t="str">
            <v>KM36+700</v>
          </cell>
          <cell r="C555" t="str">
            <v>Meùp trong</v>
          </cell>
          <cell r="G555">
            <v>1226</v>
          </cell>
          <cell r="I555">
            <v>2554</v>
          </cell>
          <cell r="J555">
            <v>2550</v>
          </cell>
          <cell r="K555">
            <v>4</v>
          </cell>
        </row>
        <row r="556">
          <cell r="C556" t="str">
            <v>Meùp ngoaøi</v>
          </cell>
          <cell r="G556">
            <v>1255</v>
          </cell>
          <cell r="I556">
            <v>2525</v>
          </cell>
          <cell r="J556">
            <v>2520</v>
          </cell>
          <cell r="K556">
            <v>5</v>
          </cell>
        </row>
        <row r="557">
          <cell r="C557">
            <v>750</v>
          </cell>
          <cell r="D557">
            <v>50</v>
          </cell>
        </row>
        <row r="558">
          <cell r="C558" t="str">
            <v>Meùp trong</v>
          </cell>
          <cell r="G558">
            <v>1223</v>
          </cell>
          <cell r="I558">
            <v>2557</v>
          </cell>
          <cell r="J558">
            <v>2550</v>
          </cell>
          <cell r="K558">
            <v>7</v>
          </cell>
        </row>
        <row r="559">
          <cell r="C559" t="str">
            <v>Meùp ngoaøi</v>
          </cell>
          <cell r="G559">
            <v>1257</v>
          </cell>
          <cell r="I559">
            <v>2523</v>
          </cell>
          <cell r="J559">
            <v>2520</v>
          </cell>
          <cell r="K559">
            <v>3</v>
          </cell>
        </row>
        <row r="560">
          <cell r="C560">
            <v>777</v>
          </cell>
          <cell r="D560">
            <v>27</v>
          </cell>
        </row>
        <row r="561">
          <cell r="C561" t="str">
            <v>Meùp trong</v>
          </cell>
          <cell r="G561">
            <v>1222</v>
          </cell>
          <cell r="I561">
            <v>2558</v>
          </cell>
          <cell r="J561">
            <v>2550</v>
          </cell>
          <cell r="K561">
            <v>8</v>
          </cell>
        </row>
        <row r="562">
          <cell r="C562" t="str">
            <v>Meùp ngoaøi</v>
          </cell>
          <cell r="G562">
            <v>1255</v>
          </cell>
          <cell r="I562">
            <v>2525</v>
          </cell>
          <cell r="J562">
            <v>2520</v>
          </cell>
          <cell r="K562">
            <v>5</v>
          </cell>
        </row>
        <row r="563">
          <cell r="C563">
            <v>781</v>
          </cell>
          <cell r="D563">
            <v>4</v>
          </cell>
        </row>
        <row r="564">
          <cell r="C564" t="str">
            <v>Meùp trong</v>
          </cell>
          <cell r="G564">
            <v>1227</v>
          </cell>
          <cell r="I564">
            <v>2553</v>
          </cell>
          <cell r="J564">
            <v>2550</v>
          </cell>
          <cell r="K564">
            <v>3</v>
          </cell>
        </row>
        <row r="565">
          <cell r="C565" t="str">
            <v>Meùp ngoaøi</v>
          </cell>
          <cell r="G565">
            <v>1255</v>
          </cell>
          <cell r="I565">
            <v>2525</v>
          </cell>
          <cell r="J565">
            <v>2520</v>
          </cell>
          <cell r="K565">
            <v>5</v>
          </cell>
        </row>
        <row r="566">
          <cell r="C566">
            <v>798</v>
          </cell>
          <cell r="D566">
            <v>17</v>
          </cell>
          <cell r="F566">
            <v>1251</v>
          </cell>
          <cell r="H566">
            <v>3776</v>
          </cell>
        </row>
        <row r="567">
          <cell r="C567" t="str">
            <v>Meùp trong</v>
          </cell>
          <cell r="G567">
            <v>1234</v>
          </cell>
          <cell r="I567">
            <v>2542</v>
          </cell>
          <cell r="J567">
            <v>2540</v>
          </cell>
          <cell r="K567">
            <v>2</v>
          </cell>
        </row>
        <row r="568">
          <cell r="C568" t="str">
            <v>Meùp ngoaøi</v>
          </cell>
          <cell r="G568">
            <v>1261</v>
          </cell>
          <cell r="I568">
            <v>2515</v>
          </cell>
          <cell r="J568">
            <v>2510</v>
          </cell>
          <cell r="K568">
            <v>5</v>
          </cell>
        </row>
        <row r="569">
          <cell r="C569">
            <v>800</v>
          </cell>
          <cell r="D569">
            <v>2</v>
          </cell>
        </row>
        <row r="570">
          <cell r="B570" t="str">
            <v>KM36+800</v>
          </cell>
          <cell r="C570" t="str">
            <v>Meùp trong</v>
          </cell>
          <cell r="G570">
            <v>1233</v>
          </cell>
          <cell r="I570">
            <v>2543</v>
          </cell>
          <cell r="J570">
            <v>2540</v>
          </cell>
          <cell r="K570">
            <v>3</v>
          </cell>
        </row>
        <row r="571">
          <cell r="C571" t="str">
            <v>Meùp ngoaøi</v>
          </cell>
          <cell r="G571">
            <v>1262</v>
          </cell>
          <cell r="I571">
            <v>2514</v>
          </cell>
          <cell r="J571">
            <v>2510</v>
          </cell>
          <cell r="K571">
            <v>4</v>
          </cell>
        </row>
        <row r="572">
          <cell r="C572">
            <v>815</v>
          </cell>
          <cell r="D572">
            <v>15</v>
          </cell>
        </row>
        <row r="573">
          <cell r="C573" t="str">
            <v>Meùp trong</v>
          </cell>
          <cell r="G573">
            <v>1241</v>
          </cell>
          <cell r="I573">
            <v>2535</v>
          </cell>
          <cell r="J573">
            <v>2530</v>
          </cell>
          <cell r="K573">
            <v>5</v>
          </cell>
        </row>
        <row r="574">
          <cell r="C574" t="str">
            <v>Meùp ngoaøi</v>
          </cell>
          <cell r="G574">
            <v>1273</v>
          </cell>
          <cell r="I574">
            <v>2503</v>
          </cell>
          <cell r="J574">
            <v>2500</v>
          </cell>
          <cell r="K574">
            <v>3</v>
          </cell>
        </row>
        <row r="575">
          <cell r="C575">
            <v>819</v>
          </cell>
          <cell r="D575">
            <v>2</v>
          </cell>
        </row>
        <row r="576">
          <cell r="C576" t="str">
            <v>Meùp trong</v>
          </cell>
          <cell r="G576">
            <v>1238</v>
          </cell>
          <cell r="I576">
            <v>2538</v>
          </cell>
          <cell r="J576">
            <v>2530</v>
          </cell>
          <cell r="K576">
            <v>8</v>
          </cell>
        </row>
        <row r="577">
          <cell r="C577" t="str">
            <v>Meùp ngoaøi</v>
          </cell>
          <cell r="G577">
            <v>1271</v>
          </cell>
          <cell r="I577">
            <v>2505</v>
          </cell>
          <cell r="J577">
            <v>2500</v>
          </cell>
          <cell r="K577">
            <v>5</v>
          </cell>
        </row>
        <row r="578">
          <cell r="C578">
            <v>850</v>
          </cell>
          <cell r="D578">
            <v>31</v>
          </cell>
          <cell r="F578">
            <v>1356</v>
          </cell>
          <cell r="H578">
            <v>3861</v>
          </cell>
        </row>
        <row r="579">
          <cell r="C579" t="str">
            <v>Meùp trong</v>
          </cell>
          <cell r="G579">
            <v>1345</v>
          </cell>
          <cell r="I579">
            <v>2516</v>
          </cell>
          <cell r="J579">
            <v>2510</v>
          </cell>
          <cell r="K579">
            <v>6</v>
          </cell>
        </row>
        <row r="580">
          <cell r="C580" t="str">
            <v>Meùp ngoaøi</v>
          </cell>
          <cell r="G580">
            <v>1380</v>
          </cell>
          <cell r="I580">
            <v>2481</v>
          </cell>
          <cell r="J580">
            <v>2480</v>
          </cell>
          <cell r="K580">
            <v>1</v>
          </cell>
        </row>
        <row r="581">
          <cell r="C581">
            <v>900</v>
          </cell>
          <cell r="D581">
            <v>50</v>
          </cell>
        </row>
        <row r="582">
          <cell r="B582" t="str">
            <v>KM36+900</v>
          </cell>
          <cell r="C582" t="str">
            <v>Meùp trong</v>
          </cell>
          <cell r="G582">
            <v>1319</v>
          </cell>
          <cell r="I582">
            <v>2542</v>
          </cell>
          <cell r="J582">
            <v>2540</v>
          </cell>
          <cell r="K582">
            <v>2</v>
          </cell>
        </row>
        <row r="583">
          <cell r="C583" t="str">
            <v>Meùp ngoaøi</v>
          </cell>
          <cell r="G583">
            <v>1344</v>
          </cell>
          <cell r="I583">
            <v>2517</v>
          </cell>
          <cell r="J583">
            <v>2510</v>
          </cell>
          <cell r="K583">
            <v>7</v>
          </cell>
        </row>
        <row r="584">
          <cell r="C584">
            <v>950</v>
          </cell>
          <cell r="D584">
            <v>50</v>
          </cell>
        </row>
        <row r="585">
          <cell r="C585" t="str">
            <v>Meùp trong</v>
          </cell>
          <cell r="G585">
            <v>1333</v>
          </cell>
          <cell r="I585">
            <v>2528</v>
          </cell>
          <cell r="J585">
            <v>2520</v>
          </cell>
          <cell r="K585">
            <v>8</v>
          </cell>
        </row>
        <row r="586">
          <cell r="C586" t="str">
            <v>Meùp ngoaøi</v>
          </cell>
          <cell r="G586">
            <v>1367</v>
          </cell>
          <cell r="I586">
            <v>2494</v>
          </cell>
          <cell r="J586">
            <v>2490</v>
          </cell>
          <cell r="K586">
            <v>4</v>
          </cell>
        </row>
        <row r="587">
          <cell r="B587" t="str">
            <v>KM37+000</v>
          </cell>
          <cell r="C587" t="str">
            <v>Km37+00</v>
          </cell>
          <cell r="D587">
            <v>50</v>
          </cell>
        </row>
        <row r="588">
          <cell r="C588" t="str">
            <v>Meùp trong</v>
          </cell>
          <cell r="G588">
            <v>1247</v>
          </cell>
          <cell r="I588">
            <v>2614</v>
          </cell>
          <cell r="J588">
            <v>2610</v>
          </cell>
          <cell r="K588">
            <v>4</v>
          </cell>
        </row>
        <row r="589">
          <cell r="C589" t="str">
            <v>Meùp ngoaøi</v>
          </cell>
          <cell r="G589">
            <v>1276</v>
          </cell>
          <cell r="I589">
            <v>2585</v>
          </cell>
          <cell r="J589">
            <v>2580</v>
          </cell>
          <cell r="K589">
            <v>5</v>
          </cell>
        </row>
        <row r="590">
          <cell r="C590">
            <v>16</v>
          </cell>
          <cell r="D590">
            <v>16</v>
          </cell>
          <cell r="F590">
            <v>1323</v>
          </cell>
          <cell r="H590">
            <v>3908</v>
          </cell>
        </row>
        <row r="591">
          <cell r="C591" t="str">
            <v>Meùp trong</v>
          </cell>
          <cell r="G591">
            <v>1285</v>
          </cell>
          <cell r="I591">
            <v>2623</v>
          </cell>
          <cell r="J591">
            <v>2630</v>
          </cell>
          <cell r="K591">
            <v>-7</v>
          </cell>
        </row>
        <row r="592">
          <cell r="C592" t="str">
            <v>Meùp ngoaøi</v>
          </cell>
          <cell r="G592">
            <v>1313</v>
          </cell>
          <cell r="I592">
            <v>2595</v>
          </cell>
          <cell r="J592">
            <v>2600</v>
          </cell>
          <cell r="K592">
            <v>-5</v>
          </cell>
        </row>
        <row r="593">
          <cell r="C593">
            <v>20</v>
          </cell>
          <cell r="D593">
            <v>4</v>
          </cell>
        </row>
        <row r="594">
          <cell r="C594" t="str">
            <v>Meùp trong</v>
          </cell>
          <cell r="G594">
            <v>1264</v>
          </cell>
          <cell r="I594">
            <v>2644</v>
          </cell>
          <cell r="J594">
            <v>2640</v>
          </cell>
          <cell r="K594">
            <v>4</v>
          </cell>
        </row>
        <row r="595">
          <cell r="C595" t="str">
            <v>Meùp ngoaøi</v>
          </cell>
          <cell r="G595">
            <v>1291</v>
          </cell>
          <cell r="I595">
            <v>2617</v>
          </cell>
          <cell r="J595">
            <v>2610</v>
          </cell>
          <cell r="K595">
            <v>7</v>
          </cell>
        </row>
        <row r="596">
          <cell r="C596">
            <v>41</v>
          </cell>
          <cell r="D596">
            <v>21</v>
          </cell>
        </row>
        <row r="597">
          <cell r="C597" t="str">
            <v>Meùp trong</v>
          </cell>
          <cell r="G597">
            <v>1240</v>
          </cell>
          <cell r="I597">
            <v>2668</v>
          </cell>
          <cell r="J597">
            <v>2660</v>
          </cell>
          <cell r="K597">
            <v>8</v>
          </cell>
        </row>
        <row r="598">
          <cell r="C598" t="str">
            <v>Meùp ngoaøi</v>
          </cell>
          <cell r="G598">
            <v>1273</v>
          </cell>
          <cell r="I598">
            <v>2635</v>
          </cell>
          <cell r="J598">
            <v>2630</v>
          </cell>
          <cell r="K598">
            <v>5</v>
          </cell>
        </row>
        <row r="599">
          <cell r="C599">
            <v>62</v>
          </cell>
          <cell r="D599">
            <v>21</v>
          </cell>
        </row>
        <row r="600">
          <cell r="C600" t="str">
            <v>Meùp trong</v>
          </cell>
          <cell r="G600">
            <v>1213</v>
          </cell>
          <cell r="I600">
            <v>2695</v>
          </cell>
          <cell r="J600">
            <v>2690</v>
          </cell>
          <cell r="K600">
            <v>5</v>
          </cell>
        </row>
        <row r="601">
          <cell r="C601" t="str">
            <v>Meùp ngoaøi</v>
          </cell>
          <cell r="G601">
            <v>1245</v>
          </cell>
          <cell r="I601">
            <v>2663</v>
          </cell>
          <cell r="J601">
            <v>2660</v>
          </cell>
          <cell r="K601">
            <v>3</v>
          </cell>
        </row>
        <row r="602">
          <cell r="C602">
            <v>66</v>
          </cell>
          <cell r="D602">
            <v>4</v>
          </cell>
        </row>
        <row r="603">
          <cell r="C603" t="str">
            <v>Meùp trong</v>
          </cell>
          <cell r="G603">
            <v>1210</v>
          </cell>
          <cell r="I603">
            <v>2698</v>
          </cell>
          <cell r="J603">
            <v>2690</v>
          </cell>
          <cell r="K603">
            <v>8</v>
          </cell>
        </row>
        <row r="604">
          <cell r="C604" t="str">
            <v>Meùp ngoaøi</v>
          </cell>
          <cell r="G604">
            <v>1239</v>
          </cell>
          <cell r="I604">
            <v>2669</v>
          </cell>
          <cell r="J604">
            <v>2660</v>
          </cell>
          <cell r="K604">
            <v>9</v>
          </cell>
        </row>
        <row r="605">
          <cell r="B605" t="str">
            <v>KM37+100</v>
          </cell>
          <cell r="C605">
            <v>100</v>
          </cell>
          <cell r="D605">
            <v>34</v>
          </cell>
          <cell r="F605">
            <v>1287</v>
          </cell>
          <cell r="H605">
            <v>3956</v>
          </cell>
        </row>
        <row r="606">
          <cell r="C606" t="str">
            <v>Meùp trong</v>
          </cell>
          <cell r="G606">
            <v>1220</v>
          </cell>
          <cell r="I606">
            <v>2736</v>
          </cell>
          <cell r="J606">
            <v>2730</v>
          </cell>
          <cell r="K606">
            <v>6</v>
          </cell>
        </row>
        <row r="607">
          <cell r="C607" t="str">
            <v>Meùp ngoaøi</v>
          </cell>
          <cell r="G607">
            <v>1252</v>
          </cell>
          <cell r="I607">
            <v>2704</v>
          </cell>
          <cell r="J607">
            <v>2700</v>
          </cell>
          <cell r="K607">
            <v>4</v>
          </cell>
        </row>
        <row r="608">
          <cell r="C608">
            <v>150</v>
          </cell>
          <cell r="D608">
            <v>50</v>
          </cell>
        </row>
        <row r="609">
          <cell r="C609" t="str">
            <v>Meùp trong</v>
          </cell>
          <cell r="G609">
            <v>1201</v>
          </cell>
          <cell r="I609">
            <v>2755</v>
          </cell>
          <cell r="J609">
            <v>2750</v>
          </cell>
          <cell r="K609">
            <v>5</v>
          </cell>
        </row>
        <row r="610">
          <cell r="C610" t="str">
            <v>Meùp ngoaøi</v>
          </cell>
          <cell r="G610">
            <v>1230</v>
          </cell>
          <cell r="I610">
            <v>2726</v>
          </cell>
          <cell r="J610">
            <v>2720</v>
          </cell>
          <cell r="K610">
            <v>6</v>
          </cell>
        </row>
        <row r="611">
          <cell r="C611">
            <v>202</v>
          </cell>
          <cell r="D611">
            <v>52</v>
          </cell>
        </row>
        <row r="612">
          <cell r="C612" t="str">
            <v>Meùp trong</v>
          </cell>
          <cell r="G612">
            <v>1270</v>
          </cell>
          <cell r="I612">
            <v>2686</v>
          </cell>
          <cell r="J612">
            <v>2690</v>
          </cell>
          <cell r="K612">
            <v>-4</v>
          </cell>
        </row>
        <row r="613">
          <cell r="C613" t="str">
            <v>Meùp ngoaøi</v>
          </cell>
          <cell r="G613">
            <v>1299</v>
          </cell>
          <cell r="I613">
            <v>2657</v>
          </cell>
          <cell r="J613">
            <v>2660</v>
          </cell>
          <cell r="K613">
            <v>-3</v>
          </cell>
        </row>
        <row r="614">
          <cell r="C614">
            <v>206</v>
          </cell>
          <cell r="D614">
            <v>4</v>
          </cell>
        </row>
        <row r="615">
          <cell r="C615" t="str">
            <v>Meùp trong</v>
          </cell>
          <cell r="G615">
            <v>1269</v>
          </cell>
          <cell r="I615">
            <v>2687</v>
          </cell>
          <cell r="J615">
            <v>2680</v>
          </cell>
          <cell r="K615">
            <v>7</v>
          </cell>
        </row>
        <row r="616">
          <cell r="C616" t="str">
            <v>Meùp ngoaøi</v>
          </cell>
          <cell r="G616">
            <v>1250</v>
          </cell>
          <cell r="I616">
            <v>2658</v>
          </cell>
          <cell r="J616">
            <v>2650</v>
          </cell>
          <cell r="K616">
            <v>8</v>
          </cell>
        </row>
        <row r="617">
          <cell r="C617">
            <v>246</v>
          </cell>
          <cell r="D617">
            <v>40</v>
          </cell>
          <cell r="F617">
            <v>1294</v>
          </cell>
          <cell r="H617">
            <v>3952</v>
          </cell>
        </row>
        <row r="618">
          <cell r="C618" t="str">
            <v>Meùp trong</v>
          </cell>
          <cell r="G618">
            <v>1309</v>
          </cell>
          <cell r="I618">
            <v>2643</v>
          </cell>
          <cell r="J618">
            <v>2640</v>
          </cell>
          <cell r="K618">
            <v>3</v>
          </cell>
        </row>
        <row r="619">
          <cell r="C619" t="str">
            <v>Meùp ngoaøi</v>
          </cell>
          <cell r="G619">
            <v>1338</v>
          </cell>
          <cell r="I619">
            <v>2614</v>
          </cell>
          <cell r="J619">
            <v>2610</v>
          </cell>
          <cell r="K619">
            <v>4</v>
          </cell>
        </row>
        <row r="620">
          <cell r="C620">
            <v>250</v>
          </cell>
          <cell r="D620">
            <v>4</v>
          </cell>
        </row>
        <row r="621">
          <cell r="C621" t="str">
            <v>Meùp trong</v>
          </cell>
          <cell r="G621">
            <v>1307</v>
          </cell>
          <cell r="I621">
            <v>2645</v>
          </cell>
          <cell r="J621">
            <v>2640</v>
          </cell>
          <cell r="K621">
            <v>5</v>
          </cell>
        </row>
        <row r="622">
          <cell r="C622" t="str">
            <v>Meùp ngoaøi</v>
          </cell>
          <cell r="G622">
            <v>1336</v>
          </cell>
          <cell r="I622">
            <v>2616</v>
          </cell>
          <cell r="J622">
            <v>2610</v>
          </cell>
          <cell r="K622">
            <v>6</v>
          </cell>
        </row>
        <row r="623">
          <cell r="C623">
            <v>286</v>
          </cell>
          <cell r="D623">
            <v>36</v>
          </cell>
        </row>
        <row r="624">
          <cell r="C624" t="str">
            <v>Meùp trong</v>
          </cell>
          <cell r="G624">
            <v>1348</v>
          </cell>
          <cell r="I624">
            <v>2604</v>
          </cell>
          <cell r="J624">
            <v>2600</v>
          </cell>
          <cell r="K624">
            <v>4</v>
          </cell>
        </row>
        <row r="625">
          <cell r="C625" t="str">
            <v>Meùp ngoaøi</v>
          </cell>
          <cell r="G625">
            <v>1377</v>
          </cell>
          <cell r="I625">
            <v>2575</v>
          </cell>
          <cell r="J625">
            <v>2570</v>
          </cell>
          <cell r="K625">
            <v>5</v>
          </cell>
        </row>
        <row r="626">
          <cell r="C626">
            <v>290</v>
          </cell>
          <cell r="D626">
            <v>4</v>
          </cell>
        </row>
        <row r="627">
          <cell r="C627" t="str">
            <v>Meùp trong</v>
          </cell>
          <cell r="G627">
            <v>1291</v>
          </cell>
          <cell r="I627">
            <v>2617</v>
          </cell>
          <cell r="J627">
            <v>2610</v>
          </cell>
          <cell r="K627">
            <v>7</v>
          </cell>
        </row>
        <row r="628">
          <cell r="C628" t="str">
            <v>Meùp ngoaøi</v>
          </cell>
          <cell r="G628">
            <v>1320</v>
          </cell>
          <cell r="I628">
            <v>2588</v>
          </cell>
          <cell r="J628">
            <v>2580</v>
          </cell>
          <cell r="K628">
            <v>8</v>
          </cell>
        </row>
        <row r="629">
          <cell r="C629">
            <v>300</v>
          </cell>
          <cell r="D629">
            <v>50</v>
          </cell>
        </row>
        <row r="630">
          <cell r="B630" t="str">
            <v>KM37+300</v>
          </cell>
          <cell r="C630" t="str">
            <v>Meùp trong</v>
          </cell>
          <cell r="G630">
            <v>1304</v>
          </cell>
          <cell r="I630">
            <v>2604</v>
          </cell>
          <cell r="J630">
            <v>2600</v>
          </cell>
          <cell r="K630">
            <v>4</v>
          </cell>
        </row>
        <row r="631">
          <cell r="C631" t="str">
            <v>Meùp ngoaøi</v>
          </cell>
          <cell r="G631">
            <v>1333</v>
          </cell>
          <cell r="I631">
            <v>2575</v>
          </cell>
          <cell r="J631">
            <v>2570</v>
          </cell>
          <cell r="K631">
            <v>5</v>
          </cell>
        </row>
        <row r="632">
          <cell r="C632">
            <v>340</v>
          </cell>
          <cell r="D632">
            <v>40</v>
          </cell>
          <cell r="F632">
            <v>1413</v>
          </cell>
          <cell r="H632">
            <v>3988</v>
          </cell>
        </row>
        <row r="633">
          <cell r="C633" t="str">
            <v>Meùp trong</v>
          </cell>
          <cell r="G633">
            <v>1192</v>
          </cell>
          <cell r="I633">
            <v>2796</v>
          </cell>
          <cell r="J633">
            <v>2790</v>
          </cell>
          <cell r="K633">
            <v>6</v>
          </cell>
        </row>
        <row r="634">
          <cell r="C634" t="str">
            <v>Meùp ngoaøi</v>
          </cell>
          <cell r="G634">
            <v>1226</v>
          </cell>
          <cell r="I634">
            <v>2762</v>
          </cell>
          <cell r="J634">
            <v>2760</v>
          </cell>
          <cell r="K634">
            <v>2</v>
          </cell>
        </row>
        <row r="635">
          <cell r="C635">
            <v>344</v>
          </cell>
          <cell r="D635">
            <v>4</v>
          </cell>
        </row>
        <row r="636">
          <cell r="C636" t="str">
            <v>Meùp trong</v>
          </cell>
          <cell r="G636">
            <v>1180</v>
          </cell>
          <cell r="I636">
            <v>2808</v>
          </cell>
          <cell r="J636">
            <v>2810</v>
          </cell>
          <cell r="K636">
            <v>-2</v>
          </cell>
        </row>
        <row r="637">
          <cell r="C637" t="str">
            <v>Meùp ngoaøi</v>
          </cell>
          <cell r="G637">
            <v>1213</v>
          </cell>
          <cell r="I637">
            <v>2775</v>
          </cell>
          <cell r="J637">
            <v>2780</v>
          </cell>
          <cell r="K637">
            <v>-5</v>
          </cell>
        </row>
        <row r="638">
          <cell r="C638">
            <v>359</v>
          </cell>
          <cell r="D638">
            <v>16</v>
          </cell>
        </row>
        <row r="639">
          <cell r="C639" t="str">
            <v>Meùp trong</v>
          </cell>
          <cell r="G639">
            <v>1112</v>
          </cell>
          <cell r="I639">
            <v>2876</v>
          </cell>
          <cell r="J639">
            <v>2880</v>
          </cell>
          <cell r="K639">
            <v>-4</v>
          </cell>
        </row>
        <row r="640">
          <cell r="C640" t="str">
            <v>Meùp ngoaøi</v>
          </cell>
          <cell r="G640">
            <v>1145</v>
          </cell>
          <cell r="I640">
            <v>2843</v>
          </cell>
          <cell r="J640">
            <v>2850</v>
          </cell>
          <cell r="K640">
            <v>-7</v>
          </cell>
        </row>
        <row r="641">
          <cell r="C641">
            <v>374</v>
          </cell>
          <cell r="D641">
            <v>15</v>
          </cell>
        </row>
        <row r="642">
          <cell r="C642" t="str">
            <v>Meùp trong</v>
          </cell>
          <cell r="G642">
            <v>1019</v>
          </cell>
          <cell r="I642">
            <v>2969</v>
          </cell>
          <cell r="J642">
            <v>2960</v>
          </cell>
          <cell r="K642">
            <v>9</v>
          </cell>
        </row>
        <row r="643">
          <cell r="C643" t="str">
            <v>Meùp ngoaøi</v>
          </cell>
          <cell r="G643">
            <v>1053</v>
          </cell>
          <cell r="I643">
            <v>2935</v>
          </cell>
          <cell r="J643">
            <v>2930</v>
          </cell>
          <cell r="K643">
            <v>5</v>
          </cell>
        </row>
        <row r="644">
          <cell r="C644">
            <v>378</v>
          </cell>
          <cell r="D644">
            <v>4</v>
          </cell>
        </row>
        <row r="645">
          <cell r="C645" t="str">
            <v>Meùp trong</v>
          </cell>
          <cell r="G645">
            <v>1032</v>
          </cell>
          <cell r="I645">
            <v>2956</v>
          </cell>
          <cell r="J645">
            <v>2950</v>
          </cell>
          <cell r="K645">
            <v>6</v>
          </cell>
        </row>
        <row r="646">
          <cell r="C646" t="str">
            <v>Meùp ngoaøi</v>
          </cell>
          <cell r="G646">
            <v>1064</v>
          </cell>
          <cell r="I646">
            <v>2924</v>
          </cell>
          <cell r="J646">
            <v>2920</v>
          </cell>
          <cell r="K646">
            <v>4</v>
          </cell>
        </row>
        <row r="647">
          <cell r="C647">
            <v>400</v>
          </cell>
          <cell r="D647">
            <v>22</v>
          </cell>
          <cell r="F647">
            <v>1162</v>
          </cell>
          <cell r="H647">
            <v>4086</v>
          </cell>
        </row>
        <row r="648">
          <cell r="B648" t="str">
            <v>KM37+400</v>
          </cell>
          <cell r="C648" t="str">
            <v>Meùp trong</v>
          </cell>
          <cell r="G648">
            <v>1181</v>
          </cell>
          <cell r="I648">
            <v>2905</v>
          </cell>
          <cell r="J648">
            <v>2900</v>
          </cell>
          <cell r="K648">
            <v>5</v>
          </cell>
        </row>
        <row r="649">
          <cell r="C649" t="str">
            <v>Meùp ngoaøi</v>
          </cell>
          <cell r="G649">
            <v>1209</v>
          </cell>
          <cell r="I649">
            <v>2877</v>
          </cell>
          <cell r="J649">
            <v>2870</v>
          </cell>
          <cell r="K649">
            <v>7</v>
          </cell>
        </row>
        <row r="650">
          <cell r="C650">
            <v>450</v>
          </cell>
          <cell r="D650">
            <v>50</v>
          </cell>
        </row>
        <row r="651">
          <cell r="C651" t="str">
            <v>Meùp trong</v>
          </cell>
          <cell r="G651">
            <v>1188</v>
          </cell>
          <cell r="I651">
            <v>2898</v>
          </cell>
          <cell r="J651">
            <v>2900</v>
          </cell>
          <cell r="K651">
            <v>-2</v>
          </cell>
        </row>
        <row r="652">
          <cell r="C652" t="str">
            <v>Meùp ngoaøi</v>
          </cell>
          <cell r="G652">
            <v>1221</v>
          </cell>
          <cell r="I652">
            <v>2865</v>
          </cell>
          <cell r="J652">
            <v>2870</v>
          </cell>
          <cell r="K652">
            <v>-5</v>
          </cell>
        </row>
        <row r="653">
          <cell r="C653">
            <v>500</v>
          </cell>
          <cell r="D653">
            <v>50</v>
          </cell>
        </row>
        <row r="654">
          <cell r="B654" t="str">
            <v>KM37+500</v>
          </cell>
          <cell r="C654" t="str">
            <v>Meùp trong</v>
          </cell>
          <cell r="G654">
            <v>1409</v>
          </cell>
          <cell r="I654">
            <v>2677</v>
          </cell>
          <cell r="J654">
            <v>2670</v>
          </cell>
          <cell r="K654">
            <v>7</v>
          </cell>
        </row>
        <row r="655">
          <cell r="C655" t="str">
            <v>Meùp ngoaøi</v>
          </cell>
          <cell r="G655">
            <v>1442</v>
          </cell>
          <cell r="I655">
            <v>2644</v>
          </cell>
          <cell r="J655">
            <v>2640</v>
          </cell>
          <cell r="K655">
            <v>4</v>
          </cell>
        </row>
        <row r="656">
          <cell r="C656">
            <v>550</v>
          </cell>
          <cell r="D656">
            <v>50</v>
          </cell>
        </row>
        <row r="657">
          <cell r="C657" t="str">
            <v>Meùp trong</v>
          </cell>
          <cell r="G657">
            <v>1353</v>
          </cell>
          <cell r="I657">
            <v>2555</v>
          </cell>
          <cell r="J657">
            <v>2550</v>
          </cell>
          <cell r="K657">
            <v>5</v>
          </cell>
        </row>
        <row r="658">
          <cell r="C658" t="str">
            <v>Meùp ngoaøi</v>
          </cell>
          <cell r="G658">
            <v>1386</v>
          </cell>
          <cell r="I658">
            <v>2522</v>
          </cell>
          <cell r="J658">
            <v>2520</v>
          </cell>
          <cell r="K658">
            <v>2</v>
          </cell>
        </row>
        <row r="659">
          <cell r="C659">
            <v>587</v>
          </cell>
          <cell r="D659">
            <v>37</v>
          </cell>
          <cell r="F659">
            <v>1423</v>
          </cell>
          <cell r="H659">
            <v>3945</v>
          </cell>
        </row>
        <row r="660">
          <cell r="C660" t="str">
            <v>Meùp trong</v>
          </cell>
          <cell r="G660">
            <v>1319</v>
          </cell>
          <cell r="I660">
            <v>2626</v>
          </cell>
          <cell r="J660">
            <v>2620</v>
          </cell>
          <cell r="K660">
            <v>6</v>
          </cell>
        </row>
        <row r="661">
          <cell r="C661" t="str">
            <v>Meùp ngoaøi</v>
          </cell>
          <cell r="G661">
            <v>1348</v>
          </cell>
          <cell r="I661">
            <v>2597</v>
          </cell>
          <cell r="J661">
            <v>2590</v>
          </cell>
          <cell r="K661">
            <v>7</v>
          </cell>
        </row>
        <row r="662">
          <cell r="C662">
            <v>599</v>
          </cell>
          <cell r="D662">
            <v>12</v>
          </cell>
        </row>
        <row r="663">
          <cell r="C663" t="str">
            <v>Meùp trong</v>
          </cell>
          <cell r="G663">
            <v>1447</v>
          </cell>
          <cell r="I663">
            <v>2498</v>
          </cell>
          <cell r="J663">
            <v>2490</v>
          </cell>
          <cell r="K663">
            <v>8</v>
          </cell>
        </row>
        <row r="664">
          <cell r="C664" t="str">
            <v>Meùp ngoaøi</v>
          </cell>
          <cell r="G664">
            <v>1480</v>
          </cell>
          <cell r="I664">
            <v>2465</v>
          </cell>
          <cell r="J664">
            <v>2460</v>
          </cell>
          <cell r="K664">
            <v>5</v>
          </cell>
        </row>
        <row r="665">
          <cell r="C665">
            <v>614</v>
          </cell>
          <cell r="D665">
            <v>15</v>
          </cell>
        </row>
        <row r="666">
          <cell r="C666" t="str">
            <v>Meùp trong</v>
          </cell>
          <cell r="G666">
            <v>1421</v>
          </cell>
          <cell r="I666">
            <v>2524</v>
          </cell>
          <cell r="J666">
            <v>2520</v>
          </cell>
          <cell r="K666">
            <v>4</v>
          </cell>
        </row>
        <row r="667">
          <cell r="C667" t="str">
            <v>Meùp ngoaøi</v>
          </cell>
          <cell r="G667">
            <v>1448</v>
          </cell>
          <cell r="I667">
            <v>2497</v>
          </cell>
          <cell r="J667">
            <v>2490</v>
          </cell>
          <cell r="K667">
            <v>7</v>
          </cell>
        </row>
        <row r="668">
          <cell r="C668">
            <v>629</v>
          </cell>
          <cell r="D668">
            <v>15</v>
          </cell>
        </row>
        <row r="669">
          <cell r="C669" t="str">
            <v>Meùp trong</v>
          </cell>
          <cell r="G669">
            <v>1413</v>
          </cell>
          <cell r="I669">
            <v>2532</v>
          </cell>
          <cell r="J669">
            <v>2540</v>
          </cell>
          <cell r="K669">
            <v>-8</v>
          </cell>
        </row>
        <row r="670">
          <cell r="C670" t="str">
            <v>Meùp ngoaøi</v>
          </cell>
          <cell r="G670">
            <v>1439</v>
          </cell>
          <cell r="I670">
            <v>2506</v>
          </cell>
          <cell r="J670">
            <v>2510</v>
          </cell>
          <cell r="K670">
            <v>-4</v>
          </cell>
        </row>
        <row r="671">
          <cell r="C671">
            <v>641</v>
          </cell>
          <cell r="D671">
            <v>12</v>
          </cell>
        </row>
        <row r="672">
          <cell r="C672" t="str">
            <v>Meùp trong</v>
          </cell>
          <cell r="G672">
            <v>1237</v>
          </cell>
          <cell r="I672">
            <v>2708</v>
          </cell>
          <cell r="J672">
            <v>2700</v>
          </cell>
          <cell r="K672">
            <v>8</v>
          </cell>
        </row>
        <row r="673">
          <cell r="C673" t="str">
            <v>Meùp ngoaøi</v>
          </cell>
          <cell r="G673">
            <v>1268</v>
          </cell>
          <cell r="I673">
            <v>2677</v>
          </cell>
          <cell r="J673">
            <v>2670</v>
          </cell>
          <cell r="K673">
            <v>7</v>
          </cell>
        </row>
        <row r="674">
          <cell r="C674">
            <v>650</v>
          </cell>
          <cell r="D674">
            <v>9</v>
          </cell>
        </row>
        <row r="675">
          <cell r="C675" t="str">
            <v>Meùp trong</v>
          </cell>
          <cell r="G675">
            <v>1181</v>
          </cell>
          <cell r="I675">
            <v>2727</v>
          </cell>
          <cell r="J675">
            <v>2720</v>
          </cell>
          <cell r="K675">
            <v>7</v>
          </cell>
        </row>
        <row r="676">
          <cell r="C676" t="str">
            <v>Meùp ngoaøi</v>
          </cell>
          <cell r="G676">
            <v>1209</v>
          </cell>
          <cell r="I676">
            <v>2699</v>
          </cell>
          <cell r="J676">
            <v>2690</v>
          </cell>
          <cell r="K676">
            <v>9</v>
          </cell>
        </row>
        <row r="677">
          <cell r="C677">
            <v>672</v>
          </cell>
          <cell r="D677">
            <v>22</v>
          </cell>
          <cell r="F677">
            <v>1310</v>
          </cell>
          <cell r="H677">
            <v>4009</v>
          </cell>
        </row>
        <row r="678">
          <cell r="C678" t="str">
            <v>Meùp trong</v>
          </cell>
          <cell r="G678">
            <v>1256</v>
          </cell>
          <cell r="I678">
            <v>2753</v>
          </cell>
          <cell r="J678">
            <v>2750</v>
          </cell>
          <cell r="K678">
            <v>3</v>
          </cell>
        </row>
        <row r="679">
          <cell r="C679" t="str">
            <v>Meùp ngoaøi</v>
          </cell>
          <cell r="G679">
            <v>1285</v>
          </cell>
          <cell r="I679">
            <v>2724</v>
          </cell>
          <cell r="J679">
            <v>2720</v>
          </cell>
          <cell r="K679">
            <v>4</v>
          </cell>
        </row>
        <row r="680">
          <cell r="C680">
            <v>684</v>
          </cell>
          <cell r="D680">
            <v>12</v>
          </cell>
        </row>
        <row r="681">
          <cell r="C681" t="str">
            <v>Meùp trong</v>
          </cell>
          <cell r="G681">
            <v>1091</v>
          </cell>
          <cell r="I681">
            <v>2918</v>
          </cell>
          <cell r="J681">
            <v>2910</v>
          </cell>
          <cell r="K681">
            <v>8</v>
          </cell>
        </row>
        <row r="682">
          <cell r="C682" t="str">
            <v>Meùp ngoaøi</v>
          </cell>
          <cell r="G682">
            <v>1125</v>
          </cell>
          <cell r="I682">
            <v>2884</v>
          </cell>
          <cell r="J682">
            <v>2880</v>
          </cell>
          <cell r="K682">
            <v>4</v>
          </cell>
        </row>
        <row r="683">
          <cell r="C683">
            <v>697</v>
          </cell>
          <cell r="D683">
            <v>13</v>
          </cell>
        </row>
        <row r="684">
          <cell r="C684" t="str">
            <v>Meùp trong</v>
          </cell>
          <cell r="G684">
            <v>1073</v>
          </cell>
          <cell r="I684">
            <v>2936</v>
          </cell>
          <cell r="J684">
            <v>2930</v>
          </cell>
          <cell r="K684">
            <v>6</v>
          </cell>
        </row>
        <row r="685">
          <cell r="C685" t="str">
            <v>Meùp ngoaøi</v>
          </cell>
          <cell r="G685">
            <v>1108</v>
          </cell>
          <cell r="I685">
            <v>2901</v>
          </cell>
          <cell r="J685">
            <v>2900</v>
          </cell>
          <cell r="K685">
            <v>1</v>
          </cell>
        </row>
        <row r="686">
          <cell r="C686">
            <v>700</v>
          </cell>
          <cell r="D686">
            <v>3</v>
          </cell>
        </row>
        <row r="687">
          <cell r="B687" t="str">
            <v>KM37+700</v>
          </cell>
          <cell r="C687" t="str">
            <v>Meùp trong</v>
          </cell>
          <cell r="G687">
            <v>1073</v>
          </cell>
          <cell r="I687">
            <v>2936</v>
          </cell>
          <cell r="J687">
            <v>2930</v>
          </cell>
          <cell r="K687">
            <v>6</v>
          </cell>
        </row>
        <row r="688">
          <cell r="C688" t="str">
            <v>Meùp ngoaøi</v>
          </cell>
          <cell r="G688">
            <v>1105</v>
          </cell>
          <cell r="I688">
            <v>2904</v>
          </cell>
          <cell r="J688">
            <v>2900</v>
          </cell>
          <cell r="K688">
            <v>4</v>
          </cell>
        </row>
        <row r="689">
          <cell r="C689">
            <v>710</v>
          </cell>
          <cell r="D689">
            <v>10</v>
          </cell>
        </row>
        <row r="690">
          <cell r="C690" t="str">
            <v>Meùp trong</v>
          </cell>
          <cell r="G690">
            <v>1086</v>
          </cell>
          <cell r="I690">
            <v>2923</v>
          </cell>
          <cell r="J690">
            <v>2920</v>
          </cell>
          <cell r="K690">
            <v>3</v>
          </cell>
        </row>
        <row r="691">
          <cell r="C691" t="str">
            <v>Meùp ngoaøi</v>
          </cell>
          <cell r="G691">
            <v>1111</v>
          </cell>
          <cell r="I691">
            <v>2898</v>
          </cell>
          <cell r="J691">
            <v>2890</v>
          </cell>
          <cell r="K691">
            <v>8</v>
          </cell>
        </row>
        <row r="692">
          <cell r="C692">
            <v>722</v>
          </cell>
          <cell r="D692">
            <v>12</v>
          </cell>
        </row>
        <row r="693">
          <cell r="C693" t="str">
            <v>Meùp trong</v>
          </cell>
          <cell r="G693">
            <v>1236</v>
          </cell>
          <cell r="I693">
            <v>2773</v>
          </cell>
          <cell r="J693">
            <v>2770</v>
          </cell>
          <cell r="K693">
            <v>3</v>
          </cell>
        </row>
        <row r="694">
          <cell r="C694" t="str">
            <v>Meùp ngoaøi</v>
          </cell>
          <cell r="G694">
            <v>1262</v>
          </cell>
          <cell r="I694">
            <v>2747</v>
          </cell>
          <cell r="J694">
            <v>2740</v>
          </cell>
          <cell r="K694">
            <v>7</v>
          </cell>
        </row>
        <row r="695">
          <cell r="C695">
            <v>750</v>
          </cell>
          <cell r="D695">
            <v>28</v>
          </cell>
          <cell r="F695">
            <v>1256</v>
          </cell>
          <cell r="H695">
            <v>4003</v>
          </cell>
        </row>
        <row r="696">
          <cell r="C696" t="str">
            <v>Meùp trong</v>
          </cell>
          <cell r="G696">
            <v>1254</v>
          </cell>
          <cell r="I696">
            <v>2755</v>
          </cell>
          <cell r="J696">
            <v>2750</v>
          </cell>
          <cell r="K696">
            <v>5</v>
          </cell>
        </row>
        <row r="697">
          <cell r="C697" t="str">
            <v>Meùp ngoaøi</v>
          </cell>
          <cell r="G697">
            <v>1285</v>
          </cell>
          <cell r="I697">
            <v>2724</v>
          </cell>
          <cell r="J697">
            <v>2720</v>
          </cell>
          <cell r="K697">
            <v>4</v>
          </cell>
        </row>
        <row r="698">
          <cell r="C698">
            <v>800</v>
          </cell>
          <cell r="D698">
            <v>50</v>
          </cell>
        </row>
        <row r="699">
          <cell r="B699" t="str">
            <v>KM37+800</v>
          </cell>
          <cell r="C699" t="str">
            <v>Meùp trong</v>
          </cell>
          <cell r="G699">
            <v>1264</v>
          </cell>
          <cell r="I699">
            <v>2745</v>
          </cell>
          <cell r="J699">
            <v>2740</v>
          </cell>
          <cell r="K699">
            <v>5</v>
          </cell>
        </row>
        <row r="700">
          <cell r="C700" t="str">
            <v>Meùp ngoaøi</v>
          </cell>
          <cell r="G700">
            <v>1297</v>
          </cell>
          <cell r="I700">
            <v>2712</v>
          </cell>
          <cell r="J700">
            <v>2710</v>
          </cell>
          <cell r="K700">
            <v>2</v>
          </cell>
        </row>
        <row r="701">
          <cell r="C701">
            <v>850</v>
          </cell>
          <cell r="D701">
            <v>50</v>
          </cell>
        </row>
        <row r="702">
          <cell r="C702" t="str">
            <v>Meùp trong</v>
          </cell>
          <cell r="G702">
            <v>1266</v>
          </cell>
          <cell r="I702">
            <v>2743</v>
          </cell>
          <cell r="J702">
            <v>2740</v>
          </cell>
          <cell r="K702">
            <v>3</v>
          </cell>
        </row>
        <row r="703">
          <cell r="C703" t="str">
            <v>Meùp ngoaøi</v>
          </cell>
          <cell r="G703">
            <v>1295</v>
          </cell>
          <cell r="I703">
            <v>2714</v>
          </cell>
          <cell r="J703">
            <v>2710</v>
          </cell>
          <cell r="K703">
            <v>4</v>
          </cell>
        </row>
        <row r="704">
          <cell r="C704">
            <v>900</v>
          </cell>
          <cell r="D704">
            <v>50</v>
          </cell>
        </row>
        <row r="705">
          <cell r="B705" t="str">
            <v>KM37+900</v>
          </cell>
          <cell r="C705" t="str">
            <v>Meùp trong</v>
          </cell>
          <cell r="G705">
            <v>1265</v>
          </cell>
          <cell r="I705">
            <v>2744</v>
          </cell>
          <cell r="J705">
            <v>2740</v>
          </cell>
          <cell r="K705">
            <v>4</v>
          </cell>
        </row>
        <row r="706">
          <cell r="C706" t="str">
            <v>Meùp ngoaøi</v>
          </cell>
          <cell r="G706">
            <v>1292</v>
          </cell>
          <cell r="I706">
            <v>2717</v>
          </cell>
          <cell r="J706">
            <v>2710</v>
          </cell>
          <cell r="K706">
            <v>7</v>
          </cell>
        </row>
        <row r="707">
          <cell r="C707">
            <v>950</v>
          </cell>
          <cell r="D707">
            <v>50</v>
          </cell>
          <cell r="F707">
            <v>1278</v>
          </cell>
          <cell r="H707">
            <v>3995</v>
          </cell>
        </row>
        <row r="708">
          <cell r="C708" t="str">
            <v>Meùp trong</v>
          </cell>
          <cell r="G708">
            <v>1250</v>
          </cell>
          <cell r="I708">
            <v>2745</v>
          </cell>
          <cell r="J708">
            <v>2740</v>
          </cell>
          <cell r="K708">
            <v>5</v>
          </cell>
        </row>
        <row r="709">
          <cell r="C709" t="str">
            <v>Meùp ngoaøi</v>
          </cell>
          <cell r="G709">
            <v>1283</v>
          </cell>
          <cell r="I709">
            <v>2712</v>
          </cell>
          <cell r="J709">
            <v>2710</v>
          </cell>
          <cell r="K709">
            <v>2</v>
          </cell>
        </row>
        <row r="710">
          <cell r="C710" t="str">
            <v>Km38+00</v>
          </cell>
          <cell r="D710">
            <v>50</v>
          </cell>
        </row>
        <row r="711">
          <cell r="B711" t="str">
            <v>KM38+000</v>
          </cell>
          <cell r="C711" t="str">
            <v>Meùp trong</v>
          </cell>
          <cell r="G711">
            <v>1250</v>
          </cell>
          <cell r="I711">
            <v>2745</v>
          </cell>
          <cell r="J711">
            <v>2740</v>
          </cell>
          <cell r="K711">
            <v>5</v>
          </cell>
        </row>
        <row r="712">
          <cell r="C712" t="str">
            <v>Meùp ngoaøi</v>
          </cell>
          <cell r="G712">
            <v>1278</v>
          </cell>
          <cell r="I712">
            <v>2717</v>
          </cell>
          <cell r="J712">
            <v>2710</v>
          </cell>
          <cell r="K712">
            <v>7</v>
          </cell>
        </row>
        <row r="713">
          <cell r="C713">
            <v>50</v>
          </cell>
          <cell r="D713">
            <v>50</v>
          </cell>
        </row>
        <row r="714">
          <cell r="C714" t="str">
            <v>Meùp trong</v>
          </cell>
          <cell r="G714">
            <v>1227</v>
          </cell>
          <cell r="I714">
            <v>2768</v>
          </cell>
          <cell r="J714">
            <v>2760</v>
          </cell>
          <cell r="K714">
            <v>8</v>
          </cell>
        </row>
        <row r="715">
          <cell r="C715" t="str">
            <v>Meùp ngoaøi</v>
          </cell>
          <cell r="G715">
            <v>1258</v>
          </cell>
          <cell r="I715">
            <v>2737</v>
          </cell>
          <cell r="J715">
            <v>2730</v>
          </cell>
          <cell r="K715">
            <v>7</v>
          </cell>
        </row>
        <row r="716">
          <cell r="C716">
            <v>100</v>
          </cell>
          <cell r="D716">
            <v>100</v>
          </cell>
        </row>
        <row r="717">
          <cell r="B717" t="str">
            <v>KM38+100</v>
          </cell>
          <cell r="C717" t="str">
            <v>Meùp trong</v>
          </cell>
          <cell r="G717">
            <v>1211</v>
          </cell>
          <cell r="I717">
            <v>2784</v>
          </cell>
          <cell r="J717">
            <v>2780</v>
          </cell>
          <cell r="K717">
            <v>4</v>
          </cell>
        </row>
        <row r="718">
          <cell r="C718" t="str">
            <v>Meùp ngoaøi</v>
          </cell>
          <cell r="G718">
            <v>1238</v>
          </cell>
          <cell r="I718">
            <v>2757</v>
          </cell>
          <cell r="J718">
            <v>2750</v>
          </cell>
          <cell r="K718">
            <v>7</v>
          </cell>
        </row>
        <row r="719">
          <cell r="C719">
            <v>150</v>
          </cell>
          <cell r="D719">
            <v>50</v>
          </cell>
          <cell r="F719">
            <v>1323</v>
          </cell>
          <cell r="H719">
            <v>4080</v>
          </cell>
        </row>
        <row r="720">
          <cell r="C720" t="str">
            <v>Meùp trong</v>
          </cell>
          <cell r="G720">
            <v>1273</v>
          </cell>
          <cell r="I720">
            <v>2807</v>
          </cell>
          <cell r="J720">
            <v>2800</v>
          </cell>
          <cell r="K720">
            <v>7</v>
          </cell>
        </row>
        <row r="721">
          <cell r="C721" t="str">
            <v>Meùp ngoaøi</v>
          </cell>
          <cell r="G721">
            <v>1305</v>
          </cell>
          <cell r="I721">
            <v>2775</v>
          </cell>
          <cell r="J721">
            <v>2770</v>
          </cell>
          <cell r="K721">
            <v>5</v>
          </cell>
        </row>
        <row r="722">
          <cell r="C722">
            <v>200</v>
          </cell>
          <cell r="D722">
            <v>50</v>
          </cell>
        </row>
        <row r="723">
          <cell r="B723" t="str">
            <v>KM38+200</v>
          </cell>
          <cell r="C723" t="str">
            <v>Meùp trong</v>
          </cell>
          <cell r="G723">
            <v>1252</v>
          </cell>
          <cell r="I723">
            <v>2828</v>
          </cell>
          <cell r="J723">
            <v>2820</v>
          </cell>
          <cell r="K723">
            <v>8</v>
          </cell>
        </row>
        <row r="724">
          <cell r="C724" t="str">
            <v>Meùp ngoaøi</v>
          </cell>
          <cell r="G724">
            <v>1287</v>
          </cell>
          <cell r="I724">
            <v>2793</v>
          </cell>
          <cell r="J724">
            <v>2790</v>
          </cell>
          <cell r="K724">
            <v>3</v>
          </cell>
        </row>
        <row r="725">
          <cell r="C725">
            <v>250</v>
          </cell>
          <cell r="D725">
            <v>50</v>
          </cell>
        </row>
        <row r="726">
          <cell r="C726" t="str">
            <v>Meùp trong</v>
          </cell>
          <cell r="G726">
            <v>1285</v>
          </cell>
          <cell r="I726">
            <v>2795</v>
          </cell>
          <cell r="J726">
            <v>2790</v>
          </cell>
          <cell r="K726">
            <v>5</v>
          </cell>
        </row>
        <row r="727">
          <cell r="C727" t="str">
            <v>Meùp ngoaøi</v>
          </cell>
          <cell r="G727">
            <v>1316</v>
          </cell>
          <cell r="I727">
            <v>2764</v>
          </cell>
          <cell r="J727">
            <v>2760</v>
          </cell>
          <cell r="K727">
            <v>4</v>
          </cell>
        </row>
        <row r="728">
          <cell r="C728">
            <v>300</v>
          </cell>
          <cell r="D728">
            <v>50</v>
          </cell>
        </row>
        <row r="729">
          <cell r="B729" t="str">
            <v>KM38+300</v>
          </cell>
          <cell r="C729" t="str">
            <v>Meùp trong</v>
          </cell>
          <cell r="G729">
            <v>1327</v>
          </cell>
          <cell r="I729">
            <v>2753</v>
          </cell>
          <cell r="J729">
            <v>2750</v>
          </cell>
          <cell r="K729">
            <v>3</v>
          </cell>
        </row>
        <row r="730">
          <cell r="C730" t="str">
            <v>Meùp ngoaøi</v>
          </cell>
          <cell r="G730">
            <v>1354</v>
          </cell>
          <cell r="I730">
            <v>2726</v>
          </cell>
          <cell r="J730">
            <v>2720</v>
          </cell>
          <cell r="K730">
            <v>6</v>
          </cell>
        </row>
        <row r="731">
          <cell r="C731">
            <v>350</v>
          </cell>
          <cell r="D731">
            <v>50</v>
          </cell>
          <cell r="F731">
            <v>1324</v>
          </cell>
          <cell r="H731">
            <v>4050</v>
          </cell>
        </row>
        <row r="732">
          <cell r="C732" t="str">
            <v>Meùp trong</v>
          </cell>
          <cell r="G732">
            <v>1338</v>
          </cell>
          <cell r="I732">
            <v>2712</v>
          </cell>
          <cell r="J732">
            <v>2710</v>
          </cell>
          <cell r="K732">
            <v>2</v>
          </cell>
        </row>
        <row r="733">
          <cell r="C733" t="str">
            <v>Meùp ngoaøi</v>
          </cell>
          <cell r="G733">
            <v>1367</v>
          </cell>
          <cell r="I733">
            <v>2683</v>
          </cell>
          <cell r="J733">
            <v>2680</v>
          </cell>
          <cell r="K733">
            <v>3</v>
          </cell>
        </row>
        <row r="734">
          <cell r="C734">
            <v>375</v>
          </cell>
          <cell r="D734">
            <v>25</v>
          </cell>
        </row>
        <row r="735">
          <cell r="C735" t="str">
            <v>Meùp trong</v>
          </cell>
          <cell r="G735">
            <v>1357</v>
          </cell>
          <cell r="I735">
            <v>2693</v>
          </cell>
          <cell r="J735">
            <v>2690</v>
          </cell>
          <cell r="K735">
            <v>3</v>
          </cell>
        </row>
        <row r="736">
          <cell r="C736" t="str">
            <v>Meùp ngoaøi</v>
          </cell>
          <cell r="G736">
            <v>1382</v>
          </cell>
          <cell r="I736">
            <v>2668</v>
          </cell>
          <cell r="J736">
            <v>2660</v>
          </cell>
          <cell r="K736">
            <v>8</v>
          </cell>
        </row>
        <row r="737">
          <cell r="C737">
            <v>400</v>
          </cell>
          <cell r="D737">
            <v>25</v>
          </cell>
        </row>
        <row r="738">
          <cell r="B738" t="str">
            <v>KM38+400</v>
          </cell>
          <cell r="C738" t="str">
            <v>Meùp trong</v>
          </cell>
          <cell r="G738">
            <v>1335</v>
          </cell>
          <cell r="I738">
            <v>2715</v>
          </cell>
          <cell r="J738">
            <v>2710</v>
          </cell>
          <cell r="K738">
            <v>5</v>
          </cell>
        </row>
        <row r="739">
          <cell r="C739" t="str">
            <v>Meùp ngoaøi</v>
          </cell>
          <cell r="G739">
            <v>1361</v>
          </cell>
          <cell r="I739">
            <v>2689</v>
          </cell>
          <cell r="J739">
            <v>2680</v>
          </cell>
          <cell r="K739">
            <v>9</v>
          </cell>
        </row>
        <row r="740">
          <cell r="C740">
            <v>450</v>
          </cell>
          <cell r="D740">
            <v>50</v>
          </cell>
        </row>
        <row r="741">
          <cell r="C741" t="str">
            <v>Meùp trong</v>
          </cell>
          <cell r="G741">
            <v>1303</v>
          </cell>
          <cell r="I741">
            <v>2747</v>
          </cell>
          <cell r="J741">
            <v>2740</v>
          </cell>
          <cell r="K741">
            <v>7</v>
          </cell>
        </row>
        <row r="742">
          <cell r="C742" t="str">
            <v>Meùp ngoaøi</v>
          </cell>
          <cell r="G742">
            <v>1332</v>
          </cell>
          <cell r="I742">
            <v>2718</v>
          </cell>
          <cell r="J742">
            <v>2710</v>
          </cell>
          <cell r="K742">
            <v>8</v>
          </cell>
        </row>
        <row r="743">
          <cell r="C743">
            <v>500</v>
          </cell>
          <cell r="D743">
            <v>50</v>
          </cell>
          <cell r="F743">
            <v>1250</v>
          </cell>
          <cell r="H743">
            <v>3968</v>
          </cell>
        </row>
        <row r="744">
          <cell r="B744" t="str">
            <v>KM38+500</v>
          </cell>
          <cell r="C744" t="str">
            <v>Meùp trong</v>
          </cell>
          <cell r="G744">
            <v>1183</v>
          </cell>
          <cell r="I744">
            <v>2785</v>
          </cell>
          <cell r="J744">
            <v>2780</v>
          </cell>
          <cell r="K744">
            <v>5</v>
          </cell>
        </row>
        <row r="745">
          <cell r="C745" t="str">
            <v>Meùp ngoaøi</v>
          </cell>
          <cell r="G745">
            <v>1210</v>
          </cell>
          <cell r="I745">
            <v>2758</v>
          </cell>
          <cell r="J745">
            <v>2750</v>
          </cell>
          <cell r="K745">
            <v>8</v>
          </cell>
        </row>
        <row r="746">
          <cell r="C746">
            <v>550</v>
          </cell>
          <cell r="D746">
            <v>50</v>
          </cell>
        </row>
        <row r="747">
          <cell r="C747" t="str">
            <v>Meùp trong</v>
          </cell>
          <cell r="G747">
            <v>1135</v>
          </cell>
          <cell r="I747">
            <v>2833</v>
          </cell>
          <cell r="J747">
            <v>2840</v>
          </cell>
          <cell r="K747">
            <v>-7</v>
          </cell>
        </row>
        <row r="748">
          <cell r="C748" t="str">
            <v>Meùp ngoaøi</v>
          </cell>
          <cell r="G748">
            <v>1163</v>
          </cell>
          <cell r="I748">
            <v>2805</v>
          </cell>
          <cell r="J748">
            <v>2810</v>
          </cell>
          <cell r="K748">
            <v>-5</v>
          </cell>
        </row>
        <row r="749">
          <cell r="C749">
            <v>600</v>
          </cell>
          <cell r="D749">
            <v>50</v>
          </cell>
        </row>
        <row r="750">
          <cell r="B750" t="str">
            <v>KM38+600</v>
          </cell>
          <cell r="C750" t="str">
            <v>Meùp trong</v>
          </cell>
          <cell r="G750">
            <v>1123</v>
          </cell>
          <cell r="I750">
            <v>2845</v>
          </cell>
          <cell r="J750">
            <v>2840</v>
          </cell>
          <cell r="K750">
            <v>5</v>
          </cell>
        </row>
        <row r="751">
          <cell r="C751" t="str">
            <v>Meùp ngoaøi</v>
          </cell>
          <cell r="G751">
            <v>1152</v>
          </cell>
          <cell r="I751">
            <v>2816</v>
          </cell>
          <cell r="J751">
            <v>2810</v>
          </cell>
          <cell r="K751">
            <v>6</v>
          </cell>
        </row>
        <row r="752">
          <cell r="C752">
            <v>650</v>
          </cell>
          <cell r="D752">
            <v>50</v>
          </cell>
        </row>
        <row r="753">
          <cell r="C753" t="str">
            <v>Meùp trong</v>
          </cell>
          <cell r="G753">
            <v>1360</v>
          </cell>
          <cell r="I753">
            <v>2608</v>
          </cell>
          <cell r="J753">
            <v>2600</v>
          </cell>
          <cell r="K753">
            <v>8</v>
          </cell>
        </row>
        <row r="754">
          <cell r="C754" t="str">
            <v>Meùp ngoaøi</v>
          </cell>
          <cell r="G754">
            <v>1391</v>
          </cell>
          <cell r="I754">
            <v>2577</v>
          </cell>
          <cell r="J754">
            <v>2570</v>
          </cell>
          <cell r="K754">
            <v>7</v>
          </cell>
        </row>
        <row r="755">
          <cell r="C755">
            <v>700</v>
          </cell>
          <cell r="D755">
            <v>50</v>
          </cell>
          <cell r="F755">
            <v>1245</v>
          </cell>
          <cell r="H755">
            <v>3822</v>
          </cell>
        </row>
        <row r="756">
          <cell r="B756" t="str">
            <v>KM38+700</v>
          </cell>
          <cell r="C756" t="str">
            <v>Meùp trong</v>
          </cell>
          <cell r="G756">
            <v>1456</v>
          </cell>
          <cell r="I756">
            <v>2366</v>
          </cell>
          <cell r="J756">
            <v>2360</v>
          </cell>
          <cell r="K756">
            <v>6</v>
          </cell>
        </row>
        <row r="757">
          <cell r="C757" t="str">
            <v>Meùp ngoaøi</v>
          </cell>
          <cell r="G757">
            <v>1485</v>
          </cell>
          <cell r="I757">
            <v>2337</v>
          </cell>
          <cell r="J757">
            <v>2330</v>
          </cell>
          <cell r="K757">
            <v>7</v>
          </cell>
        </row>
        <row r="758">
          <cell r="C758">
            <v>750</v>
          </cell>
          <cell r="D758">
            <v>50</v>
          </cell>
        </row>
        <row r="759">
          <cell r="C759" t="str">
            <v>Meùp trong</v>
          </cell>
          <cell r="G759">
            <v>1235</v>
          </cell>
          <cell r="I759">
            <v>2587</v>
          </cell>
          <cell r="J759">
            <v>2580</v>
          </cell>
          <cell r="K759">
            <v>7</v>
          </cell>
        </row>
        <row r="760">
          <cell r="C760" t="str">
            <v>Meùp ngoaøi</v>
          </cell>
          <cell r="G760">
            <v>1264</v>
          </cell>
          <cell r="I760">
            <v>2558</v>
          </cell>
          <cell r="J760">
            <v>2550</v>
          </cell>
          <cell r="K760">
            <v>8</v>
          </cell>
        </row>
        <row r="761">
          <cell r="C761">
            <v>800</v>
          </cell>
          <cell r="D761">
            <v>50</v>
          </cell>
        </row>
        <row r="762">
          <cell r="B762" t="str">
            <v>KM38+800</v>
          </cell>
          <cell r="C762" t="str">
            <v>Meùp trong</v>
          </cell>
          <cell r="G762">
            <v>1026</v>
          </cell>
          <cell r="I762">
            <v>2796</v>
          </cell>
          <cell r="J762">
            <v>2790</v>
          </cell>
          <cell r="K762">
            <v>6</v>
          </cell>
        </row>
        <row r="763">
          <cell r="C763" t="str">
            <v>Meùp ngoaøi</v>
          </cell>
          <cell r="G763">
            <v>1060</v>
          </cell>
          <cell r="I763">
            <v>2762</v>
          </cell>
          <cell r="J763">
            <v>2760</v>
          </cell>
          <cell r="K763">
            <v>2</v>
          </cell>
        </row>
        <row r="764">
          <cell r="C764">
            <v>850</v>
          </cell>
          <cell r="D764">
            <v>50</v>
          </cell>
        </row>
        <row r="765">
          <cell r="C765" t="str">
            <v>Meùp trong</v>
          </cell>
          <cell r="G765">
            <v>1017</v>
          </cell>
          <cell r="I765">
            <v>2805</v>
          </cell>
          <cell r="J765">
            <v>2800</v>
          </cell>
          <cell r="K765">
            <v>5</v>
          </cell>
        </row>
        <row r="766">
          <cell r="C766" t="str">
            <v>Meùp ngoaøi</v>
          </cell>
          <cell r="G766">
            <v>1046</v>
          </cell>
          <cell r="I766">
            <v>2776</v>
          </cell>
          <cell r="J766">
            <v>2770</v>
          </cell>
          <cell r="K766">
            <v>6</v>
          </cell>
        </row>
        <row r="767">
          <cell r="C767">
            <v>874</v>
          </cell>
          <cell r="D767">
            <v>25</v>
          </cell>
        </row>
        <row r="768">
          <cell r="C768" t="str">
            <v>Meùp trong</v>
          </cell>
          <cell r="G768">
            <v>1019</v>
          </cell>
          <cell r="I768">
            <v>2803</v>
          </cell>
          <cell r="J768">
            <v>2800</v>
          </cell>
          <cell r="K768">
            <v>3</v>
          </cell>
        </row>
        <row r="769">
          <cell r="C769" t="str">
            <v>Meùp ngoaøi</v>
          </cell>
          <cell r="G769">
            <v>1045</v>
          </cell>
          <cell r="I769">
            <v>2777</v>
          </cell>
          <cell r="J769">
            <v>2770</v>
          </cell>
          <cell r="K769">
            <v>7</v>
          </cell>
        </row>
        <row r="770">
          <cell r="C770">
            <v>899</v>
          </cell>
          <cell r="D770">
            <v>25</v>
          </cell>
          <cell r="F770">
            <v>1253</v>
          </cell>
          <cell r="H770">
            <v>4030</v>
          </cell>
        </row>
        <row r="771">
          <cell r="C771" t="str">
            <v>Meùp trong</v>
          </cell>
          <cell r="G771">
            <v>1456</v>
          </cell>
          <cell r="I771">
            <v>2574</v>
          </cell>
          <cell r="J771">
            <v>2570</v>
          </cell>
          <cell r="K771">
            <v>4</v>
          </cell>
        </row>
        <row r="772">
          <cell r="C772" t="str">
            <v>Meùp ngoaøi</v>
          </cell>
          <cell r="G772">
            <v>1487</v>
          </cell>
          <cell r="I772">
            <v>2543</v>
          </cell>
          <cell r="J772">
            <v>2540</v>
          </cell>
          <cell r="K772">
            <v>3</v>
          </cell>
        </row>
        <row r="773">
          <cell r="C773">
            <v>918</v>
          </cell>
          <cell r="D773">
            <v>19</v>
          </cell>
        </row>
        <row r="774">
          <cell r="C774" t="str">
            <v>Meùp trong</v>
          </cell>
          <cell r="G774">
            <v>1454</v>
          </cell>
          <cell r="I774">
            <v>2576</v>
          </cell>
          <cell r="J774">
            <v>2570</v>
          </cell>
          <cell r="K774">
            <v>6</v>
          </cell>
        </row>
        <row r="775">
          <cell r="C775" t="str">
            <v>Meùp ngoaøi</v>
          </cell>
          <cell r="G775">
            <v>1488</v>
          </cell>
          <cell r="I775">
            <v>2542</v>
          </cell>
          <cell r="J775">
            <v>2540</v>
          </cell>
          <cell r="K775">
            <v>2</v>
          </cell>
        </row>
        <row r="776">
          <cell r="C776">
            <v>937</v>
          </cell>
          <cell r="D776">
            <v>29</v>
          </cell>
        </row>
        <row r="777">
          <cell r="C777" t="str">
            <v>Meùp trong</v>
          </cell>
          <cell r="G777">
            <v>1453</v>
          </cell>
          <cell r="I777">
            <v>2577</v>
          </cell>
          <cell r="J777">
            <v>2570</v>
          </cell>
          <cell r="K777">
            <v>7</v>
          </cell>
        </row>
        <row r="778">
          <cell r="C778" t="str">
            <v>Meùp ngoaøi</v>
          </cell>
          <cell r="G778">
            <v>1488</v>
          </cell>
          <cell r="I778">
            <v>2542</v>
          </cell>
          <cell r="J778">
            <v>2540</v>
          </cell>
          <cell r="K778">
            <v>2</v>
          </cell>
        </row>
        <row r="779">
          <cell r="C779">
            <v>950</v>
          </cell>
          <cell r="D779">
            <v>13</v>
          </cell>
        </row>
        <row r="780">
          <cell r="C780" t="str">
            <v>Meùp trong</v>
          </cell>
          <cell r="G780">
            <v>1225</v>
          </cell>
          <cell r="I780">
            <v>2805</v>
          </cell>
          <cell r="J780">
            <v>2800</v>
          </cell>
          <cell r="K780">
            <v>5</v>
          </cell>
        </row>
        <row r="781">
          <cell r="C781" t="str">
            <v>Meùp ngoaøi</v>
          </cell>
          <cell r="G781">
            <v>1256</v>
          </cell>
          <cell r="I781">
            <v>2774</v>
          </cell>
          <cell r="J781">
            <v>2770</v>
          </cell>
          <cell r="K781">
            <v>4</v>
          </cell>
        </row>
        <row r="782">
          <cell r="C782">
            <v>962</v>
          </cell>
          <cell r="D782">
            <v>12</v>
          </cell>
        </row>
        <row r="783">
          <cell r="C783" t="str">
            <v>Meùp trong</v>
          </cell>
          <cell r="G783">
            <v>1248</v>
          </cell>
          <cell r="I783">
            <v>2782</v>
          </cell>
          <cell r="J783">
            <v>2780</v>
          </cell>
          <cell r="K783">
            <v>2</v>
          </cell>
        </row>
        <row r="784">
          <cell r="C784" t="str">
            <v>Meùp ngoaøi</v>
          </cell>
          <cell r="G784">
            <v>1276</v>
          </cell>
          <cell r="I784">
            <v>2754</v>
          </cell>
          <cell r="J784">
            <v>2750</v>
          </cell>
          <cell r="K784">
            <v>4</v>
          </cell>
        </row>
        <row r="785">
          <cell r="B785" t="str">
            <v>KM39+000</v>
          </cell>
          <cell r="C785" t="str">
            <v>Km39+00</v>
          </cell>
          <cell r="D785">
            <v>38</v>
          </cell>
        </row>
        <row r="786">
          <cell r="C786" t="str">
            <v>Meùp trong</v>
          </cell>
          <cell r="G786">
            <v>1287</v>
          </cell>
          <cell r="I786">
            <v>2743</v>
          </cell>
          <cell r="J786">
            <v>2740</v>
          </cell>
          <cell r="K786">
            <v>3</v>
          </cell>
        </row>
        <row r="787">
          <cell r="C787" t="str">
            <v>Meùp ngoaøi</v>
          </cell>
          <cell r="G787">
            <v>1312</v>
          </cell>
          <cell r="I787">
            <v>2718</v>
          </cell>
          <cell r="J787">
            <v>2710</v>
          </cell>
          <cell r="K787">
            <v>8</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OGIATHANG"/>
      <sheetName val="vanchuyen TC"/>
      <sheetName val="DAODAT"/>
      <sheetName val="so lieu"/>
      <sheetName val="cong trinh tam"/>
      <sheetName val="TONGVONCONGTRINH"/>
      <sheetName val="Sheet11"/>
      <sheetName val="th_kinhphi XD"/>
      <sheetName val="haapdirieng"/>
      <sheetName val="tuyen re t2"/>
      <sheetName val="trung ha ap"/>
      <sheetName val="trung ap"/>
      <sheetName val="chitietmong"/>
      <sheetName val="DUTRUVATLIEU"/>
      <sheetName val="phanxa"/>
      <sheetName val="phandien"/>
      <sheetName val="gia thanh 1m3 be tong "/>
      <sheetName val="vatlieu"/>
      <sheetName val="giaden HTXL"/>
      <sheetName val="bu vat lieu"/>
      <sheetName val="dgduongdai"/>
      <sheetName val="vanchuyen"/>
      <sheetName val="Sheet1"/>
      <sheetName val="khaosat"/>
      <sheetName val="THOP THI NGHIEM"/>
      <sheetName val="THI NGHIEM"/>
      <sheetName val="vankhuon"/>
      <sheetName val="THIET KE"/>
      <sheetName val="th_ke_khao_sat"/>
      <sheetName val="den bu"/>
      <sheetName val="vanchuyentram"/>
      <sheetName val="THIETBI"/>
      <sheetName val="TH LAPDAT"/>
      <sheetName val="LD TR 100 3pha"/>
      <sheetName val="LD TR50 3pha"/>
      <sheetName val="LD TRAM 50 2pha"/>
      <sheetName val="LD TRAM25"/>
      <sheetName val="LD TRAM 31,5"/>
      <sheetName val="Sheet4"/>
      <sheetName val="ct luong "/>
      <sheetName val="Nhap 6T"/>
      <sheetName val="baocaochinh(qui1.05) (DC)"/>
      <sheetName val="Ctuluongq.1.05"/>
      <sheetName val="BANG PHAN BO qui1.05(DC)"/>
      <sheetName val="BANG PHAN BO quiII.05"/>
      <sheetName val="bao cac cinh Qui II-2005"/>
      <sheetName val="Gia thanh"/>
      <sheetName val="gia thanh 1m3۽_x0000_e tong "/>
      <sheetName val="gia thanh 1m3۽?e tong "/>
      <sheetName val="gia thanh 1m3۽"/>
      <sheetName val="Gia vat tu"/>
      <sheetName val="gia thanh 1m3?_x0000_e tong "/>
      <sheetName val="gia thanh 1m3۽_e tong "/>
      <sheetName val="gia thanh 1m3_"/>
    </sheetNames>
    <sheetDataSet>
      <sheetData sheetId="0" refreshError="1">
        <row r="3">
          <cell r="B3" t="str">
            <v>maõ hieäu</v>
          </cell>
          <cell r="C3" t="str">
            <v>GIAÙ ÑAÕ COÙ THUEÁ</v>
          </cell>
          <cell r="D3" t="str">
            <v>VAÄT LIEÄU</v>
          </cell>
          <cell r="E3" t="str">
            <v>VAÄT LIEÄU CHÍNH</v>
          </cell>
        </row>
        <row r="4">
          <cell r="D4" t="str">
            <v>CHÖA THUEÁ</v>
          </cell>
        </row>
        <row r="5">
          <cell r="B5" t="str">
            <v>LT10,5A</v>
          </cell>
          <cell r="D5">
            <v>1000000</v>
          </cell>
        </row>
        <row r="6">
          <cell r="B6" t="str">
            <v>LT10,5B</v>
          </cell>
          <cell r="D6">
            <v>1200000</v>
          </cell>
        </row>
        <row r="7">
          <cell r="B7" t="str">
            <v>LT10,5C</v>
          </cell>
          <cell r="D7">
            <v>1200000</v>
          </cell>
        </row>
        <row r="8">
          <cell r="B8" t="str">
            <v>LT12A</v>
          </cell>
          <cell r="D8">
            <v>1500000</v>
          </cell>
        </row>
        <row r="9">
          <cell r="B9" t="str">
            <v>LT12B</v>
          </cell>
          <cell r="D9">
            <v>1636364</v>
          </cell>
        </row>
        <row r="10">
          <cell r="B10" t="str">
            <v>LT12C</v>
          </cell>
          <cell r="D10">
            <v>1636364</v>
          </cell>
        </row>
        <row r="11">
          <cell r="B11" t="str">
            <v>LT14A</v>
          </cell>
          <cell r="D11">
            <v>2363636</v>
          </cell>
        </row>
        <row r="12">
          <cell r="B12" t="str">
            <v>LT14B</v>
          </cell>
          <cell r="D12">
            <v>2454545</v>
          </cell>
        </row>
        <row r="13">
          <cell r="B13" t="str">
            <v>LT14C</v>
          </cell>
          <cell r="D13">
            <v>2454545</v>
          </cell>
        </row>
        <row r="14">
          <cell r="B14" t="str">
            <v>LT20B</v>
          </cell>
          <cell r="D14">
            <v>6590000</v>
          </cell>
          <cell r="E14" t="str">
            <v>( Giaù Qui Nhôn )</v>
          </cell>
        </row>
        <row r="15">
          <cell r="B15" t="str">
            <v>LT20C</v>
          </cell>
          <cell r="D15">
            <v>6590000</v>
          </cell>
          <cell r="E15" t="str">
            <v>( Giaù Qui Nhôn )</v>
          </cell>
        </row>
        <row r="16">
          <cell r="B16" t="str">
            <v>LT20D</v>
          </cell>
          <cell r="D16">
            <v>6590000</v>
          </cell>
          <cell r="E16" t="str">
            <v>( Giaù Qui Nhôn )</v>
          </cell>
        </row>
        <row r="17">
          <cell r="B17" t="str">
            <v>LT8,4A</v>
          </cell>
          <cell r="D17">
            <v>763636</v>
          </cell>
        </row>
        <row r="18">
          <cell r="B18" t="str">
            <v>LT8,4B</v>
          </cell>
          <cell r="D18">
            <v>790909</v>
          </cell>
        </row>
        <row r="19">
          <cell r="B19" t="str">
            <v>LT8,4C</v>
          </cell>
          <cell r="D19">
            <v>790909</v>
          </cell>
        </row>
        <row r="21">
          <cell r="B21" t="str">
            <v>3 - 25A</v>
          </cell>
          <cell r="D21">
            <v>14623000</v>
          </cell>
        </row>
        <row r="22">
          <cell r="B22" t="str">
            <v>3 -50A</v>
          </cell>
          <cell r="D22">
            <v>19750000</v>
          </cell>
        </row>
        <row r="23">
          <cell r="B23" t="str">
            <v>3 -75A</v>
          </cell>
          <cell r="D23">
            <v>22494000</v>
          </cell>
        </row>
        <row r="24">
          <cell r="B24" t="str">
            <v>3 -100A</v>
          </cell>
          <cell r="D24">
            <v>25237000</v>
          </cell>
        </row>
        <row r="25">
          <cell r="B25" t="str">
            <v>3 -160A</v>
          </cell>
          <cell r="D25">
            <v>30175000</v>
          </cell>
        </row>
        <row r="26">
          <cell r="B26" t="str">
            <v>3 -180A</v>
          </cell>
          <cell r="D26">
            <v>31820000</v>
          </cell>
        </row>
        <row r="27">
          <cell r="B27" t="str">
            <v>3 -250A</v>
          </cell>
          <cell r="D27">
            <v>37855000</v>
          </cell>
        </row>
        <row r="29">
          <cell r="B29" t="str">
            <v>1 -15A</v>
          </cell>
          <cell r="D29">
            <v>6810000</v>
          </cell>
        </row>
        <row r="30">
          <cell r="B30" t="str">
            <v>1 -25A</v>
          </cell>
          <cell r="D30">
            <v>8640000</v>
          </cell>
        </row>
        <row r="31">
          <cell r="B31" t="str">
            <v>1 -37,5A</v>
          </cell>
          <cell r="D31">
            <v>10820000</v>
          </cell>
        </row>
        <row r="32">
          <cell r="B32" t="str">
            <v>1 -50A</v>
          </cell>
          <cell r="D32">
            <v>12830000</v>
          </cell>
        </row>
        <row r="33">
          <cell r="B33" t="str">
            <v>1 -75A</v>
          </cell>
          <cell r="D33">
            <v>16910000</v>
          </cell>
        </row>
        <row r="34">
          <cell r="B34" t="str">
            <v>1 -100A</v>
          </cell>
          <cell r="D34">
            <v>20012000</v>
          </cell>
        </row>
        <row r="35">
          <cell r="B35" t="str">
            <v>DCL 22kV-400A</v>
          </cell>
          <cell r="E35">
            <v>107800000</v>
          </cell>
        </row>
        <row r="36">
          <cell r="B36" t="str">
            <v>FCO - 27KV 100A</v>
          </cell>
          <cell r="D36">
            <v>910000</v>
          </cell>
          <cell r="E36">
            <v>2730000</v>
          </cell>
        </row>
        <row r="37">
          <cell r="B37" t="str">
            <v>LA-15KV</v>
          </cell>
          <cell r="D37">
            <v>700000</v>
          </cell>
          <cell r="E37">
            <v>2100000</v>
          </cell>
        </row>
        <row r="38">
          <cell r="B38" t="str">
            <v>LA-22KV</v>
          </cell>
          <cell r="D38">
            <v>770000</v>
          </cell>
          <cell r="E38">
            <v>2310000</v>
          </cell>
        </row>
        <row r="39">
          <cell r="B39" t="str">
            <v>SÑ-0,4</v>
          </cell>
          <cell r="C39">
            <v>2700</v>
          </cell>
          <cell r="E39">
            <v>2571.4285714285711</v>
          </cell>
        </row>
        <row r="40">
          <cell r="B40" t="str">
            <v>SÑ-22</v>
          </cell>
          <cell r="C40">
            <v>60000</v>
          </cell>
          <cell r="E40">
            <v>60000</v>
          </cell>
        </row>
        <row r="41">
          <cell r="B41" t="str">
            <v>TI 380V 250/5A ID-WT</v>
          </cell>
          <cell r="C41">
            <v>101000</v>
          </cell>
          <cell r="D41">
            <v>96190.476190476184</v>
          </cell>
        </row>
        <row r="42">
          <cell r="B42" t="str">
            <v>CV-35</v>
          </cell>
          <cell r="C42">
            <v>14300</v>
          </cell>
          <cell r="E42">
            <v>13619.047619047618</v>
          </cell>
        </row>
        <row r="43">
          <cell r="B43" t="str">
            <v>CV-50</v>
          </cell>
          <cell r="C43">
            <v>19500</v>
          </cell>
          <cell r="E43">
            <v>18571.428571428569</v>
          </cell>
        </row>
        <row r="44">
          <cell r="B44" t="str">
            <v>CV-70</v>
          </cell>
          <cell r="C44">
            <v>27700</v>
          </cell>
          <cell r="E44">
            <v>26380.952380952382</v>
          </cell>
        </row>
        <row r="45">
          <cell r="B45" t="str">
            <v>M</v>
          </cell>
          <cell r="C45">
            <v>37700</v>
          </cell>
          <cell r="E45">
            <v>35904.761904761901</v>
          </cell>
        </row>
        <row r="46">
          <cell r="B46" t="str">
            <v>CN-35-4</v>
          </cell>
          <cell r="C46" t="str">
            <v xml:space="preserve"> Chuoâæ neoù caùch ñieän CN-35 4 baùt</v>
          </cell>
          <cell r="E46">
            <v>392000</v>
          </cell>
        </row>
        <row r="47">
          <cell r="B47" t="str">
            <v>CN-22-3</v>
          </cell>
          <cell r="C47" t="str">
            <v xml:space="preserve"> Chuoâæ neoù caùch ñieän CN-22 3 baùt</v>
          </cell>
          <cell r="E47">
            <v>312000</v>
          </cell>
        </row>
        <row r="48">
          <cell r="B48" t="str">
            <v>CN-22-2</v>
          </cell>
          <cell r="C48" t="str">
            <v xml:space="preserve"> Chuoâæ neoù caùch ñieän CN-22 2 baùt</v>
          </cell>
          <cell r="E48">
            <v>232000</v>
          </cell>
        </row>
        <row r="49">
          <cell r="B49" t="str">
            <v>AC35</v>
          </cell>
          <cell r="C49" t="str">
            <v>AC35/8</v>
          </cell>
          <cell r="E49">
            <v>24800</v>
          </cell>
        </row>
        <row r="50">
          <cell r="B50" t="str">
            <v>AC50</v>
          </cell>
          <cell r="C50" t="str">
            <v>AC50/8</v>
          </cell>
          <cell r="E50">
            <v>24800</v>
          </cell>
        </row>
        <row r="51">
          <cell r="B51" t="str">
            <v>AC70</v>
          </cell>
          <cell r="C51" t="str">
            <v>AC70/11</v>
          </cell>
          <cell r="E51">
            <v>24700</v>
          </cell>
        </row>
        <row r="52">
          <cell r="B52" t="str">
            <v>AC95</v>
          </cell>
          <cell r="C52" t="str">
            <v>AC95/16</v>
          </cell>
          <cell r="E52">
            <v>24500</v>
          </cell>
        </row>
        <row r="53">
          <cell r="B53" t="str">
            <v>AC120</v>
          </cell>
          <cell r="C53" t="str">
            <v>AC120/19</v>
          </cell>
          <cell r="E53">
            <v>25500</v>
          </cell>
        </row>
        <row r="54">
          <cell r="B54" t="str">
            <v>A</v>
          </cell>
        </row>
        <row r="55">
          <cell r="B55" t="str">
            <v>AV-120</v>
          </cell>
          <cell r="E55">
            <v>12320</v>
          </cell>
        </row>
        <row r="56">
          <cell r="B56" t="str">
            <v>AV-35</v>
          </cell>
          <cell r="E56">
            <v>5600</v>
          </cell>
        </row>
        <row r="57">
          <cell r="B57" t="str">
            <v>AV-50</v>
          </cell>
          <cell r="E57">
            <v>5600</v>
          </cell>
        </row>
        <row r="58">
          <cell r="B58" t="str">
            <v>AV-70</v>
          </cell>
          <cell r="E58">
            <v>7420</v>
          </cell>
        </row>
        <row r="59">
          <cell r="B59" t="str">
            <v>AV-95</v>
          </cell>
          <cell r="E59">
            <v>9800</v>
          </cell>
        </row>
        <row r="60">
          <cell r="B60" t="str">
            <v xml:space="preserve"> Daây theùp buoäc  f 1 </v>
          </cell>
          <cell r="D60">
            <v>6364000</v>
          </cell>
          <cell r="E60">
            <v>6364</v>
          </cell>
        </row>
        <row r="61">
          <cell r="B61" t="str">
            <v xml:space="preserve"> Theùp troøn  f  10 CI</v>
          </cell>
          <cell r="D61">
            <v>4015000</v>
          </cell>
          <cell r="E61">
            <v>4015</v>
          </cell>
        </row>
        <row r="62">
          <cell r="B62" t="str">
            <v xml:space="preserve"> Theùp troøn  f  10 CII</v>
          </cell>
          <cell r="D62">
            <v>4184000</v>
          </cell>
          <cell r="E62">
            <v>4184</v>
          </cell>
        </row>
        <row r="63">
          <cell r="B63" t="str">
            <v xml:space="preserve"> Theùp troøn  f  12 CI</v>
          </cell>
          <cell r="D63">
            <v>3971000</v>
          </cell>
          <cell r="E63">
            <v>3971</v>
          </cell>
        </row>
        <row r="64">
          <cell r="B64" t="str">
            <v xml:space="preserve"> Theùp troøn  f  12 CII</v>
          </cell>
          <cell r="D64">
            <v>4184000</v>
          </cell>
          <cell r="E64">
            <v>4184</v>
          </cell>
        </row>
        <row r="65">
          <cell r="B65" t="str">
            <v xml:space="preserve"> Theùp troøn  f  14 CII</v>
          </cell>
          <cell r="D65">
            <v>4184000</v>
          </cell>
          <cell r="E65">
            <v>4184</v>
          </cell>
        </row>
        <row r="66">
          <cell r="B66" t="str">
            <v xml:space="preserve"> Theùp troøn  f  8 CI</v>
          </cell>
          <cell r="D66">
            <v>4015000</v>
          </cell>
          <cell r="E66">
            <v>4015</v>
          </cell>
        </row>
        <row r="67">
          <cell r="B67" t="str">
            <v xml:space="preserve">Caùt vaøng </v>
          </cell>
          <cell r="D67">
            <v>59817.5</v>
          </cell>
        </row>
        <row r="68">
          <cell r="B68" t="str">
            <v>Goã cofa</v>
          </cell>
          <cell r="D68">
            <v>2139000</v>
          </cell>
        </row>
        <row r="69">
          <cell r="B69" t="str">
            <v>Goã vaùn caàu coâng taùc</v>
          </cell>
          <cell r="D69">
            <v>2139000</v>
          </cell>
        </row>
        <row r="70">
          <cell r="B70" t="str">
            <v>Ñaù daêm 0,5 x 1</v>
          </cell>
          <cell r="D70">
            <v>65000</v>
          </cell>
        </row>
        <row r="71">
          <cell r="B71" t="str">
            <v>Ñaù daêm 1x2</v>
          </cell>
          <cell r="D71">
            <v>81800</v>
          </cell>
        </row>
        <row r="72">
          <cell r="B72" t="str">
            <v>Ñaù daêm 2x4</v>
          </cell>
          <cell r="D72">
            <v>70000</v>
          </cell>
        </row>
        <row r="73">
          <cell r="B73" t="str">
            <v>Ñaù daêm 4x6</v>
          </cell>
          <cell r="D73">
            <v>62400</v>
          </cell>
        </row>
        <row r="74">
          <cell r="B74" t="str">
            <v>Ñinh caùc loaïi</v>
          </cell>
          <cell r="D74">
            <v>6000000</v>
          </cell>
        </row>
        <row r="75">
          <cell r="B75" t="str">
            <v>Que haøn</v>
          </cell>
          <cell r="D75">
            <v>6800000</v>
          </cell>
        </row>
        <row r="76">
          <cell r="B76" t="str">
            <v>Theùp 50x5</v>
          </cell>
          <cell r="D76">
            <v>4359000</v>
          </cell>
          <cell r="E76">
            <v>4359</v>
          </cell>
        </row>
        <row r="77">
          <cell r="B77" t="str">
            <v>Theùp L65x6</v>
          </cell>
          <cell r="D77">
            <v>4359000</v>
          </cell>
          <cell r="E77">
            <v>4359</v>
          </cell>
        </row>
        <row r="78">
          <cell r="B78" t="str">
            <v>Theùp troøn   f  6  CI</v>
          </cell>
          <cell r="D78">
            <v>4476000</v>
          </cell>
          <cell r="E78">
            <v>4476</v>
          </cell>
        </row>
        <row r="79">
          <cell r="B79" t="str">
            <v>Tre caây</v>
          </cell>
        </row>
        <row r="80">
          <cell r="B80" t="str">
            <v>Xi maêng PC30</v>
          </cell>
          <cell r="D80">
            <v>813630</v>
          </cell>
        </row>
        <row r="81">
          <cell r="B81" t="str">
            <v>Tuû 3-37,5kVA</v>
          </cell>
          <cell r="D81">
            <v>28677600</v>
          </cell>
        </row>
        <row r="82">
          <cell r="B82" t="str">
            <v>Tuû 3-50kVA</v>
          </cell>
          <cell r="D82">
            <v>28677600</v>
          </cell>
        </row>
        <row r="83">
          <cell r="B83" t="str">
            <v>Tuû 3-75kVA</v>
          </cell>
          <cell r="D83">
            <v>29744400</v>
          </cell>
        </row>
        <row r="84">
          <cell r="B84" t="str">
            <v>Tuû 3-100kVA</v>
          </cell>
          <cell r="D84">
            <v>29744400</v>
          </cell>
        </row>
        <row r="85">
          <cell r="B85" t="str">
            <v>Tuû 3-125kVA</v>
          </cell>
          <cell r="D85">
            <v>34633200</v>
          </cell>
        </row>
        <row r="86">
          <cell r="B86" t="str">
            <v>Tuû 3-160kVA</v>
          </cell>
          <cell r="D86">
            <v>34633200</v>
          </cell>
        </row>
        <row r="87">
          <cell r="B87" t="str">
            <v>Tuû 3-250kVA</v>
          </cell>
          <cell r="D87">
            <v>42907200</v>
          </cell>
        </row>
        <row r="88">
          <cell r="B88" t="str">
            <v>Tuû 1-10kVA</v>
          </cell>
          <cell r="D88">
            <v>15000000</v>
          </cell>
        </row>
        <row r="89">
          <cell r="B89" t="str">
            <v>Tuû 1-15kVA</v>
          </cell>
          <cell r="D89">
            <v>15000000</v>
          </cell>
        </row>
        <row r="90">
          <cell r="B90" t="str">
            <v>Tuû 1-20kVA</v>
          </cell>
          <cell r="D90">
            <v>18000000</v>
          </cell>
        </row>
        <row r="91">
          <cell r="B91" t="str">
            <v>Tuû 1-25kVA</v>
          </cell>
          <cell r="D91">
            <v>20000000</v>
          </cell>
        </row>
        <row r="92">
          <cell r="B92" t="str">
            <v>Tuû 1-31,5kVA</v>
          </cell>
          <cell r="D92">
            <v>25000000</v>
          </cell>
        </row>
        <row r="93">
          <cell r="B93" t="str">
            <v>Tuû 1-40kVA</v>
          </cell>
          <cell r="D93">
            <v>25000000</v>
          </cell>
        </row>
        <row r="94">
          <cell r="B94" t="str">
            <v>Tuû 1-50kVA</v>
          </cell>
          <cell r="D94">
            <v>28000000</v>
          </cell>
        </row>
      </sheetData>
      <sheetData sheetId="1" refreshError="1">
        <row r="5">
          <cell r="F5" t="str">
            <v>CÖÏ LY</v>
          </cell>
          <cell r="G5" t="str">
            <v>ÑÔN GIAÙ ( Ñoàng )</v>
          </cell>
          <cell r="I5" t="str">
            <v>THAØNH</v>
          </cell>
        </row>
        <row r="6">
          <cell r="B6" t="str">
            <v xml:space="preserve">SOÁ HIEÄU </v>
          </cell>
          <cell r="D6" t="str">
            <v>TEÂN VAÄT LIEÄU</v>
          </cell>
          <cell r="E6" t="str">
            <v xml:space="preserve">ÑÔN </v>
          </cell>
          <cell r="F6" t="str">
            <v>V/CH</v>
          </cell>
          <cell r="G6" t="str">
            <v>CÖÏ LY</v>
          </cell>
          <cell r="I6" t="str">
            <v>TIEÀN</v>
          </cell>
        </row>
        <row r="7">
          <cell r="B7" t="str">
            <v xml:space="preserve">VAÄN </v>
          </cell>
          <cell r="C7" t="str">
            <v xml:space="preserve">BOÁC </v>
          </cell>
          <cell r="D7" t="str">
            <v>PHUÏ KIEÄN VAÄN CHUYEÅN</v>
          </cell>
          <cell r="E7" t="str">
            <v>VÒ</v>
          </cell>
          <cell r="F7" t="str">
            <v>(km)</v>
          </cell>
          <cell r="G7" t="str">
            <v>65 m</v>
          </cell>
          <cell r="H7" t="str">
            <v>BOÁC DÔÕ</v>
          </cell>
          <cell r="I7" t="str">
            <v>(ñoàng)</v>
          </cell>
        </row>
        <row r="8">
          <cell r="B8" t="str">
            <v>CHUYEÅN</v>
          </cell>
          <cell r="C8" t="str">
            <v>DÔÕ</v>
          </cell>
        </row>
        <row r="9">
          <cell r="B9" t="str">
            <v>02.1231</v>
          </cell>
          <cell r="C9" t="str">
            <v>02.1103</v>
          </cell>
          <cell r="D9" t="str">
            <v>Caùt vaøng</v>
          </cell>
          <cell r="E9" t="str">
            <v>m3</v>
          </cell>
          <cell r="F9">
            <v>6.5000000000000002E-2</v>
          </cell>
          <cell r="G9">
            <v>67251</v>
          </cell>
          <cell r="H9">
            <v>2207</v>
          </cell>
          <cell r="I9">
            <v>6578.3150000000005</v>
          </cell>
        </row>
        <row r="10">
          <cell r="B10" t="str">
            <v>02.1221</v>
          </cell>
          <cell r="C10" t="str">
            <v>02.1102</v>
          </cell>
          <cell r="D10" t="str">
            <v xml:space="preserve">Caùt ñen </v>
          </cell>
          <cell r="E10" t="str">
            <v>m3</v>
          </cell>
          <cell r="F10">
            <v>6.5000000000000002E-2</v>
          </cell>
          <cell r="G10">
            <v>64749</v>
          </cell>
          <cell r="H10">
            <v>2060</v>
          </cell>
          <cell r="I10">
            <v>6268.6850000000004</v>
          </cell>
        </row>
        <row r="11">
          <cell r="B11" t="str">
            <v>02.1241</v>
          </cell>
          <cell r="C11" t="str">
            <v>02.1104</v>
          </cell>
          <cell r="D11" t="str">
            <v>Ñaù daêm caùc loïai</v>
          </cell>
          <cell r="E11" t="str">
            <v>m3</v>
          </cell>
          <cell r="F11">
            <v>6.5000000000000002E-2</v>
          </cell>
          <cell r="G11">
            <v>70635</v>
          </cell>
          <cell r="H11">
            <v>3090</v>
          </cell>
          <cell r="I11">
            <v>7681.2750000000005</v>
          </cell>
        </row>
        <row r="12">
          <cell r="B12" t="str">
            <v>02.1321</v>
          </cell>
          <cell r="C12" t="str">
            <v>02.1111</v>
          </cell>
          <cell r="D12" t="str">
            <v>Nöôùc thi coâng</v>
          </cell>
          <cell r="E12" t="str">
            <v>m3</v>
          </cell>
          <cell r="F12">
            <v>6.5000000000000002E-2</v>
          </cell>
          <cell r="G12">
            <v>57833</v>
          </cell>
          <cell r="H12">
            <v>4268</v>
          </cell>
          <cell r="I12">
            <v>8027.1450000000004</v>
          </cell>
        </row>
        <row r="13">
          <cell r="B13" t="str">
            <v>02.1331</v>
          </cell>
          <cell r="C13" t="str">
            <v>02.1112</v>
          </cell>
          <cell r="D13" t="str">
            <v>Vaùn khuoân , goã caùc loïai</v>
          </cell>
          <cell r="E13" t="str">
            <v>m3</v>
          </cell>
          <cell r="F13">
            <v>6.5000000000000002E-2</v>
          </cell>
          <cell r="G13">
            <v>57391</v>
          </cell>
          <cell r="H13">
            <v>2649</v>
          </cell>
          <cell r="I13">
            <v>6379.415</v>
          </cell>
        </row>
        <row r="14">
          <cell r="B14" t="str">
            <v>02.1411</v>
          </cell>
          <cell r="C14" t="str">
            <v>02.1119</v>
          </cell>
          <cell r="D14" t="str">
            <v>Tre caây</v>
          </cell>
          <cell r="E14" t="str">
            <v>caây</v>
          </cell>
          <cell r="F14">
            <v>6.5000000000000002E-2</v>
          </cell>
          <cell r="G14">
            <v>1321</v>
          </cell>
          <cell r="H14">
            <v>91.24</v>
          </cell>
          <cell r="I14">
            <v>177.10500000000002</v>
          </cell>
        </row>
        <row r="15">
          <cell r="B15" t="str">
            <v>02.1211</v>
          </cell>
          <cell r="C15" t="str">
            <v>02.1101</v>
          </cell>
          <cell r="D15" t="str">
            <v>Xi maêng</v>
          </cell>
          <cell r="E15" t="str">
            <v>taán</v>
          </cell>
          <cell r="F15">
            <v>6.5000000000000002E-2</v>
          </cell>
          <cell r="G15">
            <v>71813</v>
          </cell>
          <cell r="H15">
            <v>2943</v>
          </cell>
          <cell r="I15">
            <v>7610.8450000000003</v>
          </cell>
        </row>
        <row r="16">
          <cell r="B16" t="str">
            <v>02.1451</v>
          </cell>
          <cell r="C16" t="str">
            <v>02.1123</v>
          </cell>
          <cell r="D16" t="str">
            <v>Caáu kieän beâ toâng ñuùc saün</v>
          </cell>
          <cell r="E16" t="str">
            <v>-</v>
          </cell>
          <cell r="F16">
            <v>6.5000000000000002E-2</v>
          </cell>
          <cell r="G16">
            <v>90207</v>
          </cell>
          <cell r="H16">
            <v>6033</v>
          </cell>
          <cell r="I16">
            <v>11896.455</v>
          </cell>
        </row>
        <row r="17">
          <cell r="B17" t="str">
            <v>02.1461</v>
          </cell>
          <cell r="C17" t="str">
            <v>02.1124</v>
          </cell>
          <cell r="D17" t="str">
            <v>Coät beâ toâng caùc loïai</v>
          </cell>
          <cell r="E17" t="str">
            <v>-</v>
          </cell>
          <cell r="F17">
            <v>6.5000000000000002E-2</v>
          </cell>
          <cell r="G17">
            <v>140241</v>
          </cell>
          <cell r="H17">
            <v>7358</v>
          </cell>
          <cell r="I17">
            <v>16473.665000000001</v>
          </cell>
        </row>
        <row r="18">
          <cell r="B18" t="str">
            <v>02.1351</v>
          </cell>
          <cell r="C18" t="str">
            <v>02.1114</v>
          </cell>
          <cell r="D18" t="str">
            <v>Bu loâng, tieáp ñòa, coát theùp, daây neo</v>
          </cell>
          <cell r="E18" t="str">
            <v>-</v>
          </cell>
          <cell r="F18">
            <v>6.5000000000000002E-2</v>
          </cell>
          <cell r="G18">
            <v>110221</v>
          </cell>
          <cell r="H18">
            <v>6033</v>
          </cell>
          <cell r="I18">
            <v>13197.365000000002</v>
          </cell>
        </row>
        <row r="19">
          <cell r="B19" t="str">
            <v>02.1361</v>
          </cell>
          <cell r="C19" t="str">
            <v>02.1115</v>
          </cell>
          <cell r="D19" t="str">
            <v>Coät theùp v/chuyeån töøng thanh, xaø theùp</v>
          </cell>
          <cell r="E19" t="str">
            <v>-</v>
          </cell>
          <cell r="F19">
            <v>6.5000000000000002E-2</v>
          </cell>
          <cell r="G19">
            <v>100214</v>
          </cell>
          <cell r="H19">
            <v>5592</v>
          </cell>
          <cell r="I19">
            <v>12105.91</v>
          </cell>
        </row>
        <row r="20">
          <cell r="B20" t="str">
            <v>02.1421</v>
          </cell>
          <cell r="C20" t="str">
            <v>02.1120</v>
          </cell>
          <cell r="D20" t="str">
            <v>Phuï kieän caùc loïai</v>
          </cell>
          <cell r="E20" t="str">
            <v>taán</v>
          </cell>
          <cell r="F20">
            <v>6.5000000000000002E-2</v>
          </cell>
          <cell r="G20">
            <v>99184</v>
          </cell>
          <cell r="H20">
            <v>6181</v>
          </cell>
          <cell r="I20">
            <v>12627.96</v>
          </cell>
        </row>
        <row r="21">
          <cell r="B21" t="str">
            <v>02.1441</v>
          </cell>
          <cell r="C21" t="str">
            <v>02.1122</v>
          </cell>
          <cell r="D21" t="str">
            <v>Daây daãn, daây choáng seùt caùc loïai</v>
          </cell>
          <cell r="E21" t="str">
            <v>-</v>
          </cell>
          <cell r="F21">
            <v>6.5000000000000002E-2</v>
          </cell>
          <cell r="G21">
            <v>100214</v>
          </cell>
          <cell r="H21">
            <v>7064</v>
          </cell>
          <cell r="I21">
            <v>13577.91</v>
          </cell>
        </row>
        <row r="22">
          <cell r="B22" t="str">
            <v>02.1431</v>
          </cell>
          <cell r="C22" t="str">
            <v>02.1121</v>
          </cell>
          <cell r="D22" t="str">
            <v>Söù caùc loïai</v>
          </cell>
          <cell r="E22" t="str">
            <v>-</v>
          </cell>
          <cell r="F22">
            <v>6.5000000000000002E-2</v>
          </cell>
          <cell r="G22">
            <v>130234</v>
          </cell>
          <cell r="H22">
            <v>12214</v>
          </cell>
          <cell r="I22">
            <v>20679.21</v>
          </cell>
        </row>
        <row r="23">
          <cell r="B23" t="str">
            <v>02.1481</v>
          </cell>
          <cell r="C23" t="str">
            <v>02.1126</v>
          </cell>
          <cell r="D23" t="str">
            <v>Duïng cuï thi coâng</v>
          </cell>
          <cell r="E23" t="str">
            <v>-</v>
          </cell>
          <cell r="F23">
            <v>6.5000000000000002E-2</v>
          </cell>
          <cell r="G23">
            <v>91090</v>
          </cell>
          <cell r="H23">
            <v>4856</v>
          </cell>
          <cell r="I23">
            <v>10776.85</v>
          </cell>
        </row>
      </sheetData>
      <sheetData sheetId="2" refreshError="1">
        <row r="2">
          <cell r="A2" t="str">
            <v xml:space="preserve">Khoái löôïng ñaøo ñaát caùc loaïi moùng </v>
          </cell>
          <cell r="N2">
            <v>4</v>
          </cell>
          <cell r="O2">
            <v>3</v>
          </cell>
          <cell r="P2">
            <v>2</v>
          </cell>
          <cell r="Q2">
            <v>1</v>
          </cell>
        </row>
        <row r="4">
          <cell r="A4" t="str">
            <v xml:space="preserve">Teân </v>
          </cell>
          <cell r="B4" t="str">
            <v>a</v>
          </cell>
          <cell r="C4" t="str">
            <v>b</v>
          </cell>
          <cell r="D4" t="str">
            <v>H</v>
          </cell>
          <cell r="E4" t="str">
            <v>a1</v>
          </cell>
          <cell r="F4" t="str">
            <v>b 1</v>
          </cell>
          <cell r="G4" t="str">
            <v>m1</v>
          </cell>
          <cell r="H4" t="str">
            <v>m2</v>
          </cell>
          <cell r="I4" t="str">
            <v>m3</v>
          </cell>
          <cell r="J4" t="str">
            <v>m4</v>
          </cell>
          <cell r="K4" t="str">
            <v>m5</v>
          </cell>
          <cell r="L4" t="str">
            <v>m6</v>
          </cell>
          <cell r="M4" t="str">
            <v>m7</v>
          </cell>
          <cell r="N4" t="str">
            <v>Vm1</v>
          </cell>
          <cell r="O4" t="str">
            <v>Vm2</v>
          </cell>
          <cell r="P4" t="str">
            <v>Vm3</v>
          </cell>
          <cell r="Q4" t="str">
            <v>Vm4</v>
          </cell>
        </row>
        <row r="5">
          <cell r="A5" t="str">
            <v>moùng</v>
          </cell>
          <cell r="B5" t="str">
            <v>(m)</v>
          </cell>
          <cell r="C5" t="str">
            <v>(m)</v>
          </cell>
          <cell r="D5" t="str">
            <v>(m)</v>
          </cell>
          <cell r="E5" t="str">
            <v>(m)</v>
          </cell>
          <cell r="F5" t="str">
            <v>(m)</v>
          </cell>
          <cell r="G5" t="str">
            <v>c.4</v>
          </cell>
          <cell r="H5" t="str">
            <v>c.3</v>
          </cell>
          <cell r="I5" t="str">
            <v>c.2</v>
          </cell>
          <cell r="J5" t="str">
            <v>c.1</v>
          </cell>
        </row>
        <row r="6">
          <cell r="A6" t="str">
            <v>TN-1.2</v>
          </cell>
          <cell r="O6">
            <v>0.68599999999999994</v>
          </cell>
          <cell r="P6">
            <v>0.68599999999999994</v>
          </cell>
        </row>
        <row r="7">
          <cell r="A7" t="str">
            <v>TN-1.8</v>
          </cell>
          <cell r="O7">
            <v>1.115</v>
          </cell>
          <cell r="P7">
            <v>1.115</v>
          </cell>
        </row>
        <row r="8">
          <cell r="A8" t="str">
            <v>MN9-3</v>
          </cell>
          <cell r="B8">
            <v>0.5</v>
          </cell>
          <cell r="C8">
            <v>0.9</v>
          </cell>
          <cell r="D8">
            <v>1.8</v>
          </cell>
          <cell r="E8">
            <v>0.5</v>
          </cell>
          <cell r="F8">
            <v>0.9</v>
          </cell>
          <cell r="G8">
            <v>0</v>
          </cell>
          <cell r="H8">
            <v>0</v>
          </cell>
          <cell r="I8">
            <v>0</v>
          </cell>
          <cell r="J8">
            <v>0</v>
          </cell>
          <cell r="K8">
            <v>0.85</v>
          </cell>
          <cell r="L8">
            <v>1</v>
          </cell>
          <cell r="M8">
            <v>1.25</v>
          </cell>
          <cell r="N8">
            <v>0.81</v>
          </cell>
          <cell r="O8">
            <v>0.81</v>
          </cell>
          <cell r="P8">
            <v>0.81</v>
          </cell>
          <cell r="Q8">
            <v>0.81</v>
          </cell>
        </row>
        <row r="9">
          <cell r="A9" t="str">
            <v>MN12-4</v>
          </cell>
          <cell r="B9">
            <v>0.5</v>
          </cell>
          <cell r="C9">
            <v>1.2</v>
          </cell>
          <cell r="D9">
            <v>1.8</v>
          </cell>
          <cell r="E9">
            <v>0.5</v>
          </cell>
          <cell r="F9">
            <v>1.2</v>
          </cell>
          <cell r="G9">
            <v>0</v>
          </cell>
          <cell r="H9">
            <v>0</v>
          </cell>
          <cell r="I9">
            <v>0</v>
          </cell>
          <cell r="J9">
            <v>0</v>
          </cell>
          <cell r="K9">
            <v>0.85</v>
          </cell>
          <cell r="L9">
            <v>1</v>
          </cell>
          <cell r="M9">
            <v>1.25</v>
          </cell>
          <cell r="N9">
            <v>1.08</v>
          </cell>
          <cell r="O9">
            <v>1.08</v>
          </cell>
          <cell r="P9">
            <v>1.08</v>
          </cell>
          <cell r="Q9">
            <v>1.08</v>
          </cell>
        </row>
        <row r="10">
          <cell r="A10" t="str">
            <v>MN15-5</v>
          </cell>
          <cell r="B10">
            <v>0.5</v>
          </cell>
          <cell r="C10">
            <v>1.5</v>
          </cell>
          <cell r="D10">
            <v>1.8</v>
          </cell>
          <cell r="E10">
            <v>0.5</v>
          </cell>
          <cell r="F10">
            <v>1.5</v>
          </cell>
          <cell r="G10">
            <v>0</v>
          </cell>
          <cell r="H10">
            <v>0</v>
          </cell>
          <cell r="I10">
            <v>0</v>
          </cell>
          <cell r="J10">
            <v>0</v>
          </cell>
          <cell r="K10">
            <v>0.85</v>
          </cell>
          <cell r="L10">
            <v>1</v>
          </cell>
          <cell r="M10">
            <v>1.25</v>
          </cell>
          <cell r="N10">
            <v>1.35</v>
          </cell>
          <cell r="O10">
            <v>1.35</v>
          </cell>
          <cell r="P10">
            <v>1.35</v>
          </cell>
          <cell r="Q10">
            <v>1.35</v>
          </cell>
        </row>
        <row r="11">
          <cell r="A11" t="str">
            <v>MN18-6</v>
          </cell>
          <cell r="B11">
            <v>0.6</v>
          </cell>
          <cell r="C11">
            <v>1.8</v>
          </cell>
          <cell r="D11">
            <v>1.8</v>
          </cell>
          <cell r="E11">
            <v>0.6</v>
          </cell>
          <cell r="F11">
            <v>1.8</v>
          </cell>
          <cell r="G11">
            <v>0</v>
          </cell>
          <cell r="H11">
            <v>0</v>
          </cell>
          <cell r="I11">
            <v>0</v>
          </cell>
          <cell r="J11">
            <v>0</v>
          </cell>
          <cell r="K11">
            <v>0.85</v>
          </cell>
          <cell r="L11">
            <v>1</v>
          </cell>
          <cell r="M11">
            <v>1.25</v>
          </cell>
          <cell r="N11">
            <v>1.9440000000000002</v>
          </cell>
          <cell r="O11">
            <v>1.9440000000000002</v>
          </cell>
          <cell r="P11">
            <v>1.9440000000000002</v>
          </cell>
          <cell r="Q11">
            <v>1.9440000000000002</v>
          </cell>
        </row>
        <row r="12">
          <cell r="A12" t="str">
            <v>MT-1</v>
          </cell>
          <cell r="B12">
            <v>1</v>
          </cell>
          <cell r="C12">
            <v>1.5</v>
          </cell>
          <cell r="D12">
            <v>1.8</v>
          </cell>
          <cell r="E12">
            <v>1</v>
          </cell>
          <cell r="F12">
            <v>1.5</v>
          </cell>
          <cell r="G12">
            <v>0</v>
          </cell>
          <cell r="H12">
            <v>0</v>
          </cell>
          <cell r="I12">
            <v>0</v>
          </cell>
          <cell r="J12">
            <v>0</v>
          </cell>
          <cell r="K12">
            <v>0.85</v>
          </cell>
          <cell r="L12">
            <v>1</v>
          </cell>
          <cell r="M12">
            <v>1.25</v>
          </cell>
          <cell r="N12">
            <v>2.7</v>
          </cell>
          <cell r="O12">
            <v>2.7</v>
          </cell>
          <cell r="P12">
            <v>2.7</v>
          </cell>
          <cell r="Q12">
            <v>2.7</v>
          </cell>
        </row>
        <row r="13">
          <cell r="A13" t="str">
            <v>MT-2</v>
          </cell>
          <cell r="B13">
            <v>1.2</v>
          </cell>
          <cell r="C13">
            <v>1.8</v>
          </cell>
          <cell r="D13">
            <v>1.8</v>
          </cell>
          <cell r="E13">
            <v>1.2</v>
          </cell>
          <cell r="F13">
            <v>1.8</v>
          </cell>
          <cell r="G13">
            <v>0</v>
          </cell>
          <cell r="H13">
            <v>0</v>
          </cell>
          <cell r="I13">
            <v>0</v>
          </cell>
          <cell r="J13">
            <v>0</v>
          </cell>
          <cell r="K13">
            <v>0.85</v>
          </cell>
          <cell r="L13">
            <v>1</v>
          </cell>
          <cell r="M13">
            <v>1.25</v>
          </cell>
          <cell r="N13">
            <v>3.8880000000000003</v>
          </cell>
          <cell r="O13">
            <v>3.8880000000000003</v>
          </cell>
          <cell r="P13">
            <v>3.8880000000000003</v>
          </cell>
          <cell r="Q13">
            <v>3.8880000000000003</v>
          </cell>
        </row>
        <row r="14">
          <cell r="A14" t="str">
            <v>MT-3</v>
          </cell>
          <cell r="B14">
            <v>1.4</v>
          </cell>
          <cell r="C14">
            <v>1.8</v>
          </cell>
          <cell r="D14">
            <v>1.8</v>
          </cell>
          <cell r="E14">
            <v>1.4</v>
          </cell>
          <cell r="F14">
            <v>1.8</v>
          </cell>
          <cell r="G14">
            <v>0</v>
          </cell>
          <cell r="H14">
            <v>0</v>
          </cell>
          <cell r="I14">
            <v>0</v>
          </cell>
          <cell r="J14">
            <v>0</v>
          </cell>
          <cell r="K14">
            <v>0.85</v>
          </cell>
          <cell r="L14">
            <v>1</v>
          </cell>
          <cell r="M14">
            <v>1.25</v>
          </cell>
          <cell r="N14">
            <v>4.5360000000000005</v>
          </cell>
          <cell r="O14">
            <v>4.5360000000000005</v>
          </cell>
          <cell r="P14">
            <v>4.5360000000000005</v>
          </cell>
          <cell r="Q14">
            <v>4.5360000000000005</v>
          </cell>
        </row>
        <row r="15">
          <cell r="A15" t="str">
            <v>MT-4</v>
          </cell>
          <cell r="B15">
            <v>2</v>
          </cell>
          <cell r="C15">
            <v>1.4</v>
          </cell>
          <cell r="D15">
            <v>1.8</v>
          </cell>
          <cell r="E15">
            <v>2</v>
          </cell>
          <cell r="F15">
            <v>1.4</v>
          </cell>
          <cell r="G15">
            <v>0</v>
          </cell>
          <cell r="H15">
            <v>0</v>
          </cell>
          <cell r="I15">
            <v>0</v>
          </cell>
          <cell r="J15">
            <v>0</v>
          </cell>
          <cell r="K15">
            <v>0.85</v>
          </cell>
          <cell r="L15">
            <v>1</v>
          </cell>
          <cell r="M15">
            <v>1.25</v>
          </cell>
          <cell r="N15">
            <v>5.04</v>
          </cell>
          <cell r="O15">
            <v>5.04</v>
          </cell>
          <cell r="P15">
            <v>5.04</v>
          </cell>
          <cell r="Q15">
            <v>5.04</v>
          </cell>
        </row>
        <row r="16">
          <cell r="A16" t="str">
            <v>MT-5</v>
          </cell>
          <cell r="B16">
            <v>2.2000000000000002</v>
          </cell>
          <cell r="C16">
            <v>1.6</v>
          </cell>
          <cell r="D16">
            <v>1.8</v>
          </cell>
          <cell r="E16">
            <v>2.2000000000000002</v>
          </cell>
          <cell r="F16">
            <v>1.6</v>
          </cell>
          <cell r="G16">
            <v>0</v>
          </cell>
          <cell r="H16">
            <v>0</v>
          </cell>
          <cell r="I16">
            <v>0</v>
          </cell>
          <cell r="J16">
            <v>0</v>
          </cell>
          <cell r="K16">
            <v>0.85</v>
          </cell>
          <cell r="L16">
            <v>1</v>
          </cell>
          <cell r="M16">
            <v>1.25</v>
          </cell>
          <cell r="N16">
            <v>6.3360000000000012</v>
          </cell>
          <cell r="O16">
            <v>6.3360000000000012</v>
          </cell>
          <cell r="P16">
            <v>6.3360000000000012</v>
          </cell>
          <cell r="Q16">
            <v>6.3360000000000012</v>
          </cell>
        </row>
        <row r="17">
          <cell r="A17" t="str">
            <v>MT-6</v>
          </cell>
          <cell r="B17">
            <v>2.2000000000000002</v>
          </cell>
          <cell r="C17">
            <v>1.8</v>
          </cell>
          <cell r="D17">
            <v>2.2999999999999998</v>
          </cell>
          <cell r="E17">
            <v>2.2000000000000002</v>
          </cell>
          <cell r="F17">
            <v>1.8</v>
          </cell>
          <cell r="G17">
            <v>0</v>
          </cell>
          <cell r="H17">
            <v>0</v>
          </cell>
          <cell r="I17">
            <v>0</v>
          </cell>
          <cell r="J17">
            <v>0</v>
          </cell>
          <cell r="K17">
            <v>0.85</v>
          </cell>
          <cell r="L17">
            <v>1</v>
          </cell>
          <cell r="M17">
            <v>1.25</v>
          </cell>
          <cell r="N17">
            <v>9.1079999999999988</v>
          </cell>
          <cell r="O17">
            <v>9.1079999999999988</v>
          </cell>
          <cell r="P17">
            <v>9.1079999999999988</v>
          </cell>
          <cell r="Q17">
            <v>9.1079999999999988</v>
          </cell>
        </row>
        <row r="18">
          <cell r="A18" t="str">
            <v>MG-1</v>
          </cell>
          <cell r="B18">
            <v>2.8</v>
          </cell>
          <cell r="C18">
            <v>1.2</v>
          </cell>
          <cell r="D18">
            <v>1.8</v>
          </cell>
          <cell r="E18">
            <v>2.8</v>
          </cell>
          <cell r="F18">
            <v>1.2</v>
          </cell>
          <cell r="G18">
            <v>0</v>
          </cell>
          <cell r="H18">
            <v>0</v>
          </cell>
          <cell r="I18">
            <v>0</v>
          </cell>
          <cell r="J18">
            <v>0</v>
          </cell>
          <cell r="K18">
            <v>0.85</v>
          </cell>
          <cell r="L18">
            <v>1</v>
          </cell>
          <cell r="M18">
            <v>1.25</v>
          </cell>
          <cell r="N18">
            <v>6.048</v>
          </cell>
          <cell r="O18">
            <v>6.048</v>
          </cell>
          <cell r="P18">
            <v>6.048</v>
          </cell>
          <cell r="Q18">
            <v>6.048</v>
          </cell>
        </row>
        <row r="19">
          <cell r="A19" t="str">
            <v>MG-2</v>
          </cell>
          <cell r="B19">
            <v>2.4</v>
          </cell>
          <cell r="C19">
            <v>1.8</v>
          </cell>
          <cell r="D19">
            <v>1.8</v>
          </cell>
          <cell r="E19">
            <v>2.4</v>
          </cell>
          <cell r="F19">
            <v>1.8</v>
          </cell>
          <cell r="G19">
            <v>0</v>
          </cell>
          <cell r="H19">
            <v>0</v>
          </cell>
          <cell r="I19">
            <v>0</v>
          </cell>
          <cell r="J19">
            <v>0</v>
          </cell>
          <cell r="K19">
            <v>0.85</v>
          </cell>
          <cell r="L19">
            <v>1</v>
          </cell>
          <cell r="M19">
            <v>1.25</v>
          </cell>
          <cell r="N19">
            <v>7.7760000000000007</v>
          </cell>
          <cell r="O19">
            <v>7.7760000000000007</v>
          </cell>
          <cell r="P19">
            <v>7.7760000000000007</v>
          </cell>
          <cell r="Q19">
            <v>7.7760000000000007</v>
          </cell>
        </row>
        <row r="20">
          <cell r="A20" t="str">
            <v>T32-29</v>
          </cell>
          <cell r="B20">
            <v>2.9</v>
          </cell>
          <cell r="C20">
            <v>2.9</v>
          </cell>
          <cell r="D20">
            <v>3.2</v>
          </cell>
          <cell r="E20">
            <v>2.9</v>
          </cell>
          <cell r="F20">
            <v>2.9</v>
          </cell>
          <cell r="G20">
            <v>0</v>
          </cell>
          <cell r="H20">
            <v>0</v>
          </cell>
          <cell r="I20">
            <v>0</v>
          </cell>
          <cell r="J20">
            <v>0</v>
          </cell>
          <cell r="K20">
            <v>0.85</v>
          </cell>
          <cell r="L20">
            <v>1</v>
          </cell>
          <cell r="M20">
            <v>1.25</v>
          </cell>
          <cell r="N20">
            <v>26.911999999999999</v>
          </cell>
          <cell r="O20">
            <v>26.911999999999999</v>
          </cell>
          <cell r="P20">
            <v>26.911999999999999</v>
          </cell>
          <cell r="Q20">
            <v>26.911999999999999</v>
          </cell>
        </row>
        <row r="22">
          <cell r="A22" t="str">
            <v>GHI CHUÙ:</v>
          </cell>
          <cell r="C22" t="str">
            <v>Khoái löôïng ñaát ñaøo moùng tính theo cong thöùc sau :</v>
          </cell>
        </row>
        <row r="23">
          <cell r="D23" t="str">
            <v>V = ha1ùb1+mh^2(a1ù+b1) + 4/3m^2xh^3</v>
          </cell>
        </row>
        <row r="24">
          <cell r="A24" t="str">
            <v>Trong ñoù : a &amp; b chieàu daøi vaø roäng ñaùy moùng</v>
          </cell>
        </row>
        <row r="25">
          <cell r="C25" t="str">
            <v>* a 1 = a + 2a0</v>
          </cell>
          <cell r="F25" t="str">
            <v xml:space="preserve"> b 1 = b + 2a0</v>
          </cell>
        </row>
        <row r="26">
          <cell r="C26" t="str">
            <v xml:space="preserve">* H ñoä saâu choân moùng </v>
          </cell>
        </row>
        <row r="27">
          <cell r="C27" t="str">
            <v>* m  ñoä doác maùi môû moùng tuøy thuoäc caáp ñaát ñaù &amp; ñoä saâu choân moùng H theo QP 4487-87</v>
          </cell>
        </row>
        <row r="28">
          <cell r="C28" t="str">
            <v>m1 = 0 ñaù &amp; ñaát c.IV</v>
          </cell>
          <cell r="G28" t="str">
            <v>m2=0,25(0,5)ñaát c.III</v>
          </cell>
          <cell r="K28" t="str">
            <v>m3 = 0,5(0,75) ñaát c.II</v>
          </cell>
        </row>
        <row r="29">
          <cell r="C29" t="str">
            <v xml:space="preserve">  m4 = 0,67(1,0) ñaát c.I</v>
          </cell>
          <cell r="G29" t="str">
            <v xml:space="preserve">  m5 = 1,0(1,25) ñaát c.I ( caùt,ñaát möôïn )</v>
          </cell>
        </row>
        <row r="30">
          <cell r="C30" t="str">
            <v>Chæ soá m ngoaøi ngoaëc öùng vôùi H &lt;=3m</v>
          </cell>
          <cell r="J30" t="str">
            <v>Chæ soá trong ngoaëc öùng vôùi H =3-5 m</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B-B"/>
      <sheetName val="C-C"/>
      <sheetName val="D-D"/>
      <sheetName val="E-E"/>
      <sheetName val="F-F(2)"/>
      <sheetName val="F-F(3)"/>
      <sheetName val="G-G(3)"/>
      <sheetName val="B_B"/>
      <sheetName val="C_C"/>
      <sheetName val="D_D"/>
      <sheetName val="[Abutment.XLS_x001d_G-G(3)"/>
      <sheetName val="THDT"/>
      <sheetName val="DTHMCT"/>
      <sheetName val="dpd"/>
      <sheetName val="DGXD_dg"/>
      <sheetName val="Cau CAMAU"/>
      <sheetName val="Cau DINHHOA"/>
      <sheetName val="Cau KIMMY"/>
      <sheetName val="DGvua"/>
      <sheetName val="DGdg"/>
      <sheetName val="DGcau.cong"/>
      <sheetName val="VL"/>
      <sheetName val="NC"/>
      <sheetName val="May"/>
      <sheetName val="Data"/>
      <sheetName val="KLcau"/>
      <sheetName val="00000000"/>
      <sheetName val="Sheet1"/>
      <sheetName val="Ge"/>
      <sheetName val="ComA-A"/>
      <sheetName val="A-A"/>
      <sheetName val="So lieu chung"/>
      <sheetName val="Xuly Data"/>
      <sheetName val="DO AM DT"/>
      <sheetName val="13.BANG CT"/>
      <sheetName val="14.MMUS GIUA NHIP"/>
      <sheetName val="4.HSPBngang"/>
      <sheetName val="6.Tinh tai"/>
      <sheetName val="2 NSl"/>
      <sheetName val="17.US CHU tho a_b"/>
      <sheetName val="15.MMUS GOI"/>
      <sheetName val="5.BANG I"/>
      <sheetName val="Lç khoan LK1"/>
      <sheetName val="FD"/>
      <sheetName val="GI"/>
      <sheetName val="EE (3)"/>
      <sheetName val="PAVEMENT"/>
      <sheetName val="TRAFFIC"/>
      <sheetName val="_Abutment.XLS_x001d_G-G(3)"/>
      <sheetName val="Load1"/>
      <sheetName val="THPDMoi  (2)"/>
      <sheetName val="gtrinh"/>
      <sheetName val="TONG HOP VL-NC"/>
      <sheetName val="lam-moi"/>
      <sheetName val="dongia (2)"/>
      <sheetName val="chitiet"/>
      <sheetName val="TONGKE3p "/>
      <sheetName val="TH VL, NC, DDHT Thanhphuoc"/>
      <sheetName val="#REF"/>
      <sheetName val="DONGIA"/>
      <sheetName val="Don gia"/>
      <sheetName val="DG"/>
      <sheetName val="giathanh1"/>
      <sheetName val="t-h HA THE"/>
      <sheetName val="TNHCHINH"/>
      <sheetName val="CHITIET VL-NC"/>
      <sheetName val="thao-go"/>
      <sheetName val="TH XL"/>
      <sheetName val="CHITIET VL-NC-TT -1p"/>
      <sheetName val="Tiepdia"/>
      <sheetName val="TONGKE-HT"/>
      <sheetName val="TDTKP"/>
      <sheetName val="VCV-BE-TONG"/>
      <sheetName val="Loading"/>
      <sheetName val="Check C"/>
      <sheetName val="Reference"/>
      <sheetName val="Input"/>
      <sheetName val="[Abutment_XLSG-G(3)"/>
      <sheetName val="IBASE"/>
      <sheetName val="Cau_CAMAU"/>
      <sheetName val="Cau_DINHHOA"/>
      <sheetName val="Cau_KIMMY"/>
      <sheetName val="DGcau_cong"/>
      <sheetName val="BAOGIATHANG"/>
      <sheetName val="DAODAT"/>
      <sheetName val="vanchuyen TC"/>
      <sheetName val="BDON"/>
      <sheetName val="GiaVL"/>
      <sheetName val="Solieu"/>
      <sheetName val="gvl"/>
      <sheetName val="_Abutment_XLSG-G(3)"/>
      <sheetName val="F-F(Ȳ)"/>
      <sheetName val="#REF!#REF!-B"/>
      <sheetName val="Abutment"/>
      <sheetName val="UP"/>
      <sheetName val="jobhist"/>
      <sheetName val="BOQ건축"/>
      <sheetName val="공사진행"/>
      <sheetName val="2 NSl_x0000_ĥ_x0000__x0000__x0000__x0000__x0000__x0000__x0000__x0000__x0009__x0000__x0000__x0000_⛬Ė_x0000__x0000__x0009__x0000_瀐_x0004__x001f_["/>
      <sheetName val="VL,NC"/>
      <sheetName val="MTL$-INTER"/>
      <sheetName val="luong06"/>
      <sheetName val="Sum of Cost"/>
      <sheetName val=""/>
      <sheetName val="congtronD75 (tc-tc)"/>
      <sheetName val="M 67"/>
      <sheetName val="General2"/>
      <sheetName val="CVT"/>
      <sheetName val="L� khoan LK1"/>
      <sheetName val="XL4Poppy"/>
      <sheetName val="Staff Chart"/>
      <sheetName val="Furnitures"/>
      <sheetName val="Project Management"/>
      <sheetName val="2 NSl?ĥ????????_x0009_???⛬Ė??_x0009_?瀐_x0004__x001f_["/>
      <sheetName val="B-C"/>
      <sheetName val="VCV-BE-TONE"/>
      <sheetName val="Analy3is"/>
      <sheetName val="VLXDHA"/>
      <sheetName val="VLXDT"/>
      <sheetName val="VLXDTA"/>
      <sheetName val="2 NSl_x0000_ĥ_x0000__x0000__x0000__x0000__x0000__x0000__x0000__x0000_ _x0000__x0000__x0000_⛬Ė_x0000__x0000_ _x0000_瀐_x0004__x001f_["/>
      <sheetName val="control"/>
      <sheetName val="[Abutment.XLS_x005f_x001d_G-G(3)"/>
      <sheetName val="Names"/>
      <sheetName val="F-F(?)"/>
      <sheetName val="NEW-PANEL"/>
      <sheetName val="_Abutment.XLS_x005f_x001d_G-G(3)"/>
      <sheetName val="LoaiDay"/>
      <sheetName val="NGUON"/>
      <sheetName val="Reference Data"/>
      <sheetName val="Sheet2"/>
      <sheetName val="Bảng giá"/>
      <sheetName val="F-F(_)"/>
      <sheetName val="_Abutment.XLS_x005f_x005f_x005f_x001d_G-G(3"/>
      <sheetName val="SPL4-TOTAL"/>
      <sheetName val="Temp"/>
      <sheetName val="2 NSl_ĥ_________x0009____⛬Ė___x0009__瀐_x0004__x001f__"/>
      <sheetName val="2 NSl?ĥ???????? ???⛬Ė?? ?瀐_x0004__x001f_["/>
      <sheetName val="2 NSl_ĥ________ ___⛬Ė__ _瀐_x0004__x001f__"/>
    </sheetNames>
    <sheetDataSet>
      <sheetData sheetId="0" refreshError="1">
        <row r="45">
          <cell r="I45">
            <v>7.0000000000000007E-2</v>
          </cell>
        </row>
      </sheetData>
      <sheetData sheetId="1" refreshError="1">
        <row r="59">
          <cell r="F59">
            <v>2167.9638256212133</v>
          </cell>
        </row>
        <row r="65">
          <cell r="B65">
            <v>10</v>
          </cell>
          <cell r="C65">
            <v>13</v>
          </cell>
          <cell r="D65">
            <v>16</v>
          </cell>
          <cell r="E65">
            <v>19</v>
          </cell>
          <cell r="F65">
            <v>22</v>
          </cell>
          <cell r="G65">
            <v>25</v>
          </cell>
          <cell r="H65">
            <v>29</v>
          </cell>
          <cell r="I65">
            <v>32</v>
          </cell>
          <cell r="J65">
            <v>35</v>
          </cell>
        </row>
        <row r="66">
          <cell r="B66">
            <v>71</v>
          </cell>
          <cell r="C66">
            <v>127</v>
          </cell>
          <cell r="D66">
            <v>198</v>
          </cell>
          <cell r="E66">
            <v>285</v>
          </cell>
          <cell r="F66">
            <v>388</v>
          </cell>
          <cell r="G66">
            <v>507</v>
          </cell>
          <cell r="H66">
            <v>641</v>
          </cell>
          <cell r="I66">
            <v>792</v>
          </cell>
          <cell r="J66">
            <v>985</v>
          </cell>
        </row>
      </sheetData>
      <sheetData sheetId="2" refreshError="1">
        <row r="11">
          <cell r="J11">
            <v>1</v>
          </cell>
        </row>
      </sheetData>
      <sheetData sheetId="3" refreshError="1">
        <row r="11">
          <cell r="J11">
            <v>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um"/>
      <sheetName val="Proj"/>
      <sheetName val="Elev"/>
      <sheetName val="Pier"/>
      <sheetName val="Sec Pier"/>
      <sheetName val="Cross Head"/>
      <sheetName val="Sec C.H"/>
      <sheetName val="Pile Cap"/>
      <sheetName val="Sec PC"/>
      <sheetName val="Pile"/>
      <sheetName val="Bia"/>
      <sheetName val="Bia2"/>
      <sheetName val="XL4Poppy"/>
      <sheetName val="Cross @ead"/>
      <sheetName val="DATA"/>
      <sheetName val="DIALOG"/>
      <sheetName val="Macro1"/>
      <sheetName val="Tinh Keo uon"/>
      <sheetName val="Du bao LL xe"/>
      <sheetName val="K.Tra do vong dan hoi"/>
      <sheetName val="Tinh truot"/>
      <sheetName val="Cac bang tra"/>
      <sheetName val="About"/>
      <sheetName val="B-B"/>
      <sheetName val="Analysis"/>
      <sheetName val="C-C"/>
      <sheetName val="D-D"/>
      <sheetName val="GiaVL"/>
      <sheetName val="13.BANG CT"/>
      <sheetName val="14.MMUS GIUA NHIP"/>
      <sheetName val="4.HSPBngang"/>
      <sheetName val="6.Tinh tai"/>
      <sheetName val="2 NSl"/>
      <sheetName val="17.US CHU tho a_b"/>
      <sheetName val="15.MMUS GOI"/>
      <sheetName val="Sheet1"/>
      <sheetName val="Sheet2"/>
      <sheetName val="Sheet3"/>
      <sheetName val="Chiet tinh dz35"/>
      <sheetName val="LoaiDay"/>
      <sheetName val="Sec_Pier"/>
      <sheetName val="Cross_Head"/>
      <sheetName val="Sec_C_H"/>
      <sheetName val="Pile_Cap"/>
      <sheetName val="Sec_PC"/>
      <sheetName val="NoiLuc"/>
      <sheetName val="Tendon"/>
      <sheetName val="Main"/>
      <sheetName val="Toadocap"/>
      <sheetName val="Tra TTTD "/>
      <sheetName val="Input"/>
      <sheetName val="gVL"/>
      <sheetName val="TraTV"/>
    </sheetNames>
    <sheetDataSet>
      <sheetData sheetId="0" refreshError="1"/>
      <sheetData sheetId="1"/>
      <sheetData sheetId="2" refreshError="1"/>
      <sheetData sheetId="3" refreshError="1">
        <row r="6">
          <cell r="K6">
            <v>6</v>
          </cell>
        </row>
        <row r="12">
          <cell r="K12">
            <v>1.4</v>
          </cell>
        </row>
        <row r="13">
          <cell r="K13">
            <v>1.8</v>
          </cell>
        </row>
        <row r="16">
          <cell r="K16">
            <v>12.5</v>
          </cell>
        </row>
        <row r="21">
          <cell r="K21">
            <v>12.75</v>
          </cell>
        </row>
        <row r="22">
          <cell r="K22">
            <v>11.75</v>
          </cell>
        </row>
        <row r="51">
          <cell r="G51">
            <v>0.3</v>
          </cell>
        </row>
        <row r="52">
          <cell r="G52">
            <v>0.18</v>
          </cell>
        </row>
        <row r="53">
          <cell r="G53">
            <v>0.05</v>
          </cell>
        </row>
        <row r="54">
          <cell r="G54">
            <v>0.15</v>
          </cell>
        </row>
        <row r="55">
          <cell r="G55">
            <v>24.54</v>
          </cell>
        </row>
        <row r="218">
          <cell r="B218">
            <v>1</v>
          </cell>
          <cell r="C218">
            <v>1</v>
          </cell>
          <cell r="D218">
            <v>1</v>
          </cell>
          <cell r="E218">
            <v>0</v>
          </cell>
        </row>
        <row r="219">
          <cell r="B219">
            <v>1</v>
          </cell>
          <cell r="C219">
            <v>1</v>
          </cell>
          <cell r="D219">
            <v>0</v>
          </cell>
          <cell r="E219">
            <v>1</v>
          </cell>
        </row>
        <row r="220">
          <cell r="B220">
            <v>1</v>
          </cell>
          <cell r="C220">
            <v>1</v>
          </cell>
          <cell r="D220">
            <v>1</v>
          </cell>
          <cell r="E220">
            <v>0</v>
          </cell>
        </row>
        <row r="221">
          <cell r="B221">
            <v>1</v>
          </cell>
          <cell r="C221">
            <v>1</v>
          </cell>
          <cell r="D221">
            <v>0</v>
          </cell>
          <cell r="E221">
            <v>1</v>
          </cell>
        </row>
        <row r="222">
          <cell r="B222">
            <v>1</v>
          </cell>
          <cell r="C222">
            <v>1</v>
          </cell>
          <cell r="D222">
            <v>1</v>
          </cell>
          <cell r="E222">
            <v>0</v>
          </cell>
        </row>
        <row r="223">
          <cell r="B223">
            <v>1</v>
          </cell>
          <cell r="C223">
            <v>1</v>
          </cell>
          <cell r="D223">
            <v>0</v>
          </cell>
          <cell r="E223">
            <v>1</v>
          </cell>
        </row>
        <row r="230">
          <cell r="C230">
            <v>1.5</v>
          </cell>
          <cell r="D230">
            <v>1.4</v>
          </cell>
          <cell r="E230">
            <v>0</v>
          </cell>
        </row>
        <row r="231">
          <cell r="C231">
            <v>1.5</v>
          </cell>
          <cell r="D231">
            <v>0</v>
          </cell>
          <cell r="E231">
            <v>1.1000000000000001</v>
          </cell>
        </row>
        <row r="232">
          <cell r="C232">
            <v>1.5</v>
          </cell>
          <cell r="D232">
            <v>1.1200000000000001</v>
          </cell>
          <cell r="E232">
            <v>0</v>
          </cell>
        </row>
        <row r="233">
          <cell r="C233">
            <v>1.5</v>
          </cell>
          <cell r="D233">
            <v>0</v>
          </cell>
          <cell r="E233">
            <v>1.1000000000000001</v>
          </cell>
        </row>
        <row r="234">
          <cell r="C234">
            <v>1.5</v>
          </cell>
          <cell r="D234">
            <v>1.1200000000000001</v>
          </cell>
          <cell r="E234">
            <v>0</v>
          </cell>
        </row>
        <row r="235">
          <cell r="C235">
            <v>1.5</v>
          </cell>
          <cell r="D235">
            <v>0</v>
          </cell>
          <cell r="E235">
            <v>1.1000000000000001</v>
          </cell>
        </row>
        <row r="272">
          <cell r="B272">
            <v>1</v>
          </cell>
          <cell r="C272">
            <v>1</v>
          </cell>
          <cell r="D272">
            <v>1</v>
          </cell>
          <cell r="E272">
            <v>0</v>
          </cell>
          <cell r="F272">
            <v>0</v>
          </cell>
        </row>
        <row r="273">
          <cell r="B273">
            <v>1</v>
          </cell>
          <cell r="C273">
            <v>1</v>
          </cell>
          <cell r="D273">
            <v>0</v>
          </cell>
          <cell r="E273">
            <v>1</v>
          </cell>
          <cell r="F273">
            <v>0</v>
          </cell>
        </row>
        <row r="274">
          <cell r="B274">
            <v>1</v>
          </cell>
          <cell r="C274">
            <v>1</v>
          </cell>
          <cell r="D274">
            <v>1</v>
          </cell>
          <cell r="E274">
            <v>0</v>
          </cell>
          <cell r="F274">
            <v>0</v>
          </cell>
        </row>
        <row r="275">
          <cell r="B275">
            <v>1</v>
          </cell>
          <cell r="C275">
            <v>1</v>
          </cell>
          <cell r="D275">
            <v>0</v>
          </cell>
          <cell r="E275">
            <v>1</v>
          </cell>
          <cell r="F275">
            <v>0</v>
          </cell>
        </row>
        <row r="276">
          <cell r="B276">
            <v>1</v>
          </cell>
          <cell r="C276">
            <v>1</v>
          </cell>
          <cell r="D276">
            <v>1</v>
          </cell>
          <cell r="E276">
            <v>0</v>
          </cell>
          <cell r="F276">
            <v>1</v>
          </cell>
        </row>
        <row r="277">
          <cell r="B277">
            <v>1</v>
          </cell>
          <cell r="C277">
            <v>1</v>
          </cell>
          <cell r="D277">
            <v>0</v>
          </cell>
          <cell r="E277">
            <v>1</v>
          </cell>
          <cell r="F277">
            <v>1</v>
          </cell>
        </row>
        <row r="284">
          <cell r="B284">
            <v>1.1000000000000001</v>
          </cell>
          <cell r="C284">
            <v>1.5</v>
          </cell>
          <cell r="D284">
            <v>1.4</v>
          </cell>
          <cell r="E284">
            <v>0</v>
          </cell>
          <cell r="F284">
            <v>0</v>
          </cell>
        </row>
        <row r="285">
          <cell r="B285">
            <v>1.1000000000000001</v>
          </cell>
          <cell r="C285">
            <v>1.5</v>
          </cell>
          <cell r="D285">
            <v>0</v>
          </cell>
          <cell r="E285">
            <v>1.1000000000000001</v>
          </cell>
          <cell r="F285">
            <v>0</v>
          </cell>
        </row>
        <row r="286">
          <cell r="B286">
            <v>1.1000000000000001</v>
          </cell>
          <cell r="C286">
            <v>1.5</v>
          </cell>
          <cell r="D286">
            <v>1.1200000000000001</v>
          </cell>
          <cell r="E286">
            <v>0</v>
          </cell>
          <cell r="F286">
            <v>0</v>
          </cell>
        </row>
        <row r="287">
          <cell r="B287">
            <v>1.1000000000000001</v>
          </cell>
          <cell r="C287">
            <v>1.5</v>
          </cell>
          <cell r="D287">
            <v>0</v>
          </cell>
          <cell r="E287">
            <v>1.1000000000000001</v>
          </cell>
          <cell r="F287">
            <v>0</v>
          </cell>
        </row>
        <row r="288">
          <cell r="B288">
            <v>1.1000000000000001</v>
          </cell>
          <cell r="C288">
            <v>1.5</v>
          </cell>
          <cell r="D288">
            <v>1.1200000000000001</v>
          </cell>
          <cell r="E288">
            <v>0</v>
          </cell>
          <cell r="F288">
            <v>1.2</v>
          </cell>
        </row>
        <row r="289">
          <cell r="B289">
            <v>1.1000000000000001</v>
          </cell>
          <cell r="C289">
            <v>1.5</v>
          </cell>
          <cell r="D289">
            <v>0</v>
          </cell>
          <cell r="E289">
            <v>1.1000000000000001</v>
          </cell>
          <cell r="F289">
            <v>1.2</v>
          </cell>
        </row>
        <row r="314">
          <cell r="G314">
            <v>115</v>
          </cell>
        </row>
        <row r="315">
          <cell r="G315">
            <v>95</v>
          </cell>
        </row>
        <row r="316">
          <cell r="G316">
            <v>8</v>
          </cell>
        </row>
        <row r="317">
          <cell r="G317">
            <v>290000</v>
          </cell>
        </row>
        <row r="318">
          <cell r="G318">
            <v>115000</v>
          </cell>
        </row>
        <row r="319">
          <cell r="G319">
            <v>2.5</v>
          </cell>
        </row>
        <row r="322">
          <cell r="G322">
            <v>2000000</v>
          </cell>
        </row>
      </sheetData>
      <sheetData sheetId="4" refreshError="1"/>
      <sheetData sheetId="5"/>
      <sheetData sheetId="6"/>
      <sheetData sheetId="7" refreshError="1"/>
      <sheetData sheetId="8" refreshError="1"/>
      <sheetData sheetId="9" refreshError="1">
        <row r="16">
          <cell r="G16">
            <v>370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Bansua"/>
      <sheetName val="DGchitiet"/>
      <sheetName val="000"/>
      <sheetName val="KPVC-BD "/>
      <sheetName val="Sum"/>
      <sheetName val="dtxl"/>
      <sheetName val="DGchitiet "/>
      <sheetName val="Chi tiet"/>
      <sheetName val="XL4Poppy"/>
      <sheetName val="[Sec_tq.xls࡝Bansua"/>
      <sheetName val="_Sec_tq.xls࡝Bansua"/>
    </sheetNames>
    <sheetDataSet>
      <sheetData sheetId="0" refreshError="1">
        <row r="26">
          <cell r="P26">
            <v>233591.30900000001</v>
          </cell>
        </row>
        <row r="29">
          <cell r="D29">
            <v>9091</v>
          </cell>
        </row>
        <row r="45">
          <cell r="D45">
            <v>7637</v>
          </cell>
        </row>
        <row r="49">
          <cell r="D49">
            <v>4047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35KV+TBA"/>
      <sheetName val="Z thanh"/>
      <sheetName val="th gia trÞ"/>
      <sheetName val="co soquyettoan"/>
      <sheetName val="35KV"/>
      <sheetName val="TBA-QT"/>
      <sheetName val="TH 35KV-QT"/>
      <sheetName val="TH TBA-QT"/>
      <sheetName val="tonghopkinhphi35Kv"/>
      <sheetName val="th nc m"/>
      <sheetName val=" duong day 35KV yen lam"/>
      <sheetName val="TH Ptram"/>
      <sheetName val="thietbi"/>
      <sheetName val="ctietphantram"/>
      <sheetName val="khao sat thiet ke"/>
      <sheetName val="vc ® dai"/>
      <sheetName val="trong luong xi cat ®a"/>
      <sheetName val="C­íc 36"/>
      <sheetName val="trongluong xa"/>
      <sheetName val="trongluongcot thinghiem"/>
      <sheetName val="KhoBai"/>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chi phi"/>
      <sheetName val="TH chi phi dz+chi phi cong to"/>
      <sheetName val="VL,NC,MTC"/>
      <sheetName val="chiet tinh"/>
      <sheetName val="phan giao tien"/>
      <sheetName val="phan giao v tu"/>
      <sheetName val="Sheet1"/>
      <sheetName val="ctinh"/>
      <sheetName val="phan giam tien"/>
      <sheetName val="TT-35KV+TBA"/>
      <sheetName val="TH chi phi`dz+chi phi cong to"/>
      <sheetName val="TT35"/>
      <sheetName val="Gia vat tu"/>
      <sheetName val="gtrinh"/>
      <sheetName val="XL4Poppy"/>
      <sheetName val="chiet0tinh"/>
      <sheetName val="Ctinh 10kV"/>
      <sheetName val="gVL"/>
      <sheetName val="Quantity"/>
      <sheetName val="Dù to¸n Ng¹n son"/>
      <sheetName val="ctBT"/>
      <sheetName val="CHITIET VL-NC-TT-3p"/>
      <sheetName val="Pgal2004"/>
      <sheetName val="VL"/>
      <sheetName val="MTC"/>
      <sheetName val="tong_hop_chi_phi"/>
      <sheetName val="TH_chi_phi_dz+chi_phi_cong_to"/>
      <sheetName val="chiet_tinh"/>
      <sheetName val="phan_giao_tien"/>
      <sheetName val="phan_giao_v_tu"/>
      <sheetName val="phan_giam_tien"/>
      <sheetName val="MAILEGUH"/>
      <sheetName val="Sheet2"/>
      <sheetName val="Sheet3"/>
    </sheetNames>
    <sheetDataSet>
      <sheetData sheetId="0" refreshError="1"/>
      <sheetData sheetId="1" refreshError="1"/>
      <sheetData sheetId="2" refreshError="1"/>
      <sheetData sheetId="3" refreshError="1">
        <row r="6">
          <cell r="B6" t="str">
            <v>Xi m¨ng PC 300</v>
          </cell>
          <cell r="C6" t="str">
            <v>kg</v>
          </cell>
          <cell r="D6">
            <v>155.5</v>
          </cell>
          <cell r="F6">
            <v>884</v>
          </cell>
        </row>
        <row r="7">
          <cell r="B7" t="str">
            <v>C¸t vµng</v>
          </cell>
          <cell r="C7" t="str">
            <v>m3</v>
          </cell>
          <cell r="D7">
            <v>0.435</v>
          </cell>
          <cell r="F7">
            <v>95000</v>
          </cell>
        </row>
        <row r="8">
          <cell r="B8" t="str">
            <v>§¸ d¨m 4 x 6</v>
          </cell>
          <cell r="C8" t="str">
            <v>m3</v>
          </cell>
          <cell r="D8">
            <v>0.747</v>
          </cell>
          <cell r="F8">
            <v>86222</v>
          </cell>
        </row>
        <row r="18">
          <cell r="B18" t="str">
            <v>Xi m¨ng PC 300</v>
          </cell>
          <cell r="C18" t="str">
            <v>kg</v>
          </cell>
          <cell r="D18">
            <v>254.5</v>
          </cell>
          <cell r="F18">
            <v>884</v>
          </cell>
        </row>
        <row r="19">
          <cell r="B19" t="str">
            <v>C¸t vµng</v>
          </cell>
          <cell r="C19" t="str">
            <v>m3</v>
          </cell>
          <cell r="D19">
            <v>0.45</v>
          </cell>
          <cell r="F19">
            <v>95000</v>
          </cell>
        </row>
        <row r="20">
          <cell r="B20" t="str">
            <v>§¸ d¨m 4 x 6</v>
          </cell>
          <cell r="C20" t="str">
            <v>m3</v>
          </cell>
          <cell r="D20">
            <v>0.88300000000000001</v>
          </cell>
          <cell r="F20">
            <v>99894</v>
          </cell>
        </row>
        <row r="21">
          <cell r="B21" t="str">
            <v>Gç cèp pha</v>
          </cell>
          <cell r="C21" t="str">
            <v>m3</v>
          </cell>
          <cell r="D21">
            <v>1.4999999999999999E-2</v>
          </cell>
          <cell r="F21">
            <v>1000000</v>
          </cell>
        </row>
        <row r="22">
          <cell r="B22" t="str">
            <v>§inh</v>
          </cell>
          <cell r="C22" t="str">
            <v>kg</v>
          </cell>
          <cell r="D22">
            <v>0.19</v>
          </cell>
          <cell r="F22">
            <v>7000</v>
          </cell>
        </row>
        <row r="23">
          <cell r="B23" t="str">
            <v>Tre chèng</v>
          </cell>
          <cell r="C23" t="str">
            <v>c©y</v>
          </cell>
          <cell r="D23">
            <v>0.63</v>
          </cell>
          <cell r="F23">
            <v>7500</v>
          </cell>
        </row>
        <row r="35">
          <cell r="B35" t="str">
            <v>Xi m¨ng PC 300( BØm s¬n)</v>
          </cell>
          <cell r="C35" t="str">
            <v>kg</v>
          </cell>
          <cell r="D35">
            <v>306</v>
          </cell>
          <cell r="F35">
            <v>884</v>
          </cell>
        </row>
        <row r="36">
          <cell r="B36" t="str">
            <v>C¸t vµng</v>
          </cell>
          <cell r="C36" t="str">
            <v>m3</v>
          </cell>
          <cell r="D36">
            <v>0.443</v>
          </cell>
          <cell r="F36">
            <v>95000</v>
          </cell>
        </row>
        <row r="37">
          <cell r="B37" t="str">
            <v>§¸ d¨m 4 x 2</v>
          </cell>
          <cell r="C37" t="str">
            <v>m3</v>
          </cell>
          <cell r="D37">
            <v>0.86899999999999999</v>
          </cell>
          <cell r="F37">
            <v>99894</v>
          </cell>
        </row>
        <row r="38">
          <cell r="B38" t="str">
            <v>Gç cèp pha</v>
          </cell>
          <cell r="C38" t="str">
            <v>m3</v>
          </cell>
          <cell r="D38">
            <v>0.01</v>
          </cell>
          <cell r="F38">
            <v>1000000</v>
          </cell>
        </row>
        <row r="39">
          <cell r="B39" t="str">
            <v>§inh</v>
          </cell>
          <cell r="C39" t="str">
            <v>kg</v>
          </cell>
          <cell r="D39">
            <v>0.95</v>
          </cell>
          <cell r="F39">
            <v>7000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refreshError="1"/>
      <sheetData sheetId="33"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DI_ESTI"/>
    </sheetNames>
    <sheetDataSet>
      <sheetData sheetId="0" refreshError="1"/>
      <sheetData sheetId="1" refreshError="1"/>
      <sheetData sheetId="2" refreshError="1"/>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TIN DUNG"/>
      <sheetName val="2 TINH HINH"/>
      <sheetName val="3 NHU CAU"/>
      <sheetName val="XL4Poppy"/>
    </sheetNames>
    <sheetDataSet>
      <sheetData sheetId="0"/>
      <sheetData sheetId="1"/>
      <sheetData sheetId="2"/>
      <sheetData sheetId="3"/>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SUMMARY"/>
      <sheetName val="explanation"/>
      <sheetName val="1"/>
      <sheetName val="SUM(3)"/>
      <sheetName val="3F"/>
      <sheetName val="3G"/>
      <sheetName val="3H"/>
      <sheetName val="3I"/>
      <sheetName val="3J"/>
      <sheetName val="3K"/>
      <sheetName val="3L"/>
      <sheetName val="3M"/>
      <sheetName val="3N"/>
      <sheetName val="3O"/>
      <sheetName val="3P"/>
      <sheetName val="3Q"/>
      <sheetName val="4C&amp;4D"/>
      <sheetName val="3Y"/>
      <sheetName val="Vat tu"/>
    </sheetNames>
    <sheetDataSet>
      <sheetData sheetId="0" refreshError="1">
        <row r="45">
          <cell r="E45">
            <v>450000</v>
          </cell>
        </row>
        <row r="47">
          <cell r="E47">
            <v>575000</v>
          </cell>
        </row>
        <row r="52">
          <cell r="E52">
            <v>60000</v>
          </cell>
        </row>
        <row r="53">
          <cell r="E53">
            <v>135000</v>
          </cell>
        </row>
        <row r="55">
          <cell r="E55">
            <v>3500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286"/>
  <sheetViews>
    <sheetView tabSelected="1" topLeftCell="A13" zoomScale="115" zoomScaleNormal="115" zoomScaleSheetLayoutView="80" workbookViewId="0">
      <selection activeCell="M3" sqref="M3"/>
    </sheetView>
  </sheetViews>
  <sheetFormatPr defaultRowHeight="16.5" outlineLevelRow="1"/>
  <cols>
    <col min="1" max="1" width="3.42578125" style="70" customWidth="1"/>
    <col min="2" max="2" width="39.28515625" style="23" customWidth="1"/>
    <col min="3" max="3" width="8.42578125" style="23" hidden="1" customWidth="1"/>
    <col min="4" max="4" width="12.7109375" style="23" hidden="1" customWidth="1"/>
    <col min="5" max="5" width="6.140625" style="23" hidden="1" customWidth="1"/>
    <col min="6" max="6" width="6.85546875" style="23" customWidth="1"/>
    <col min="7" max="7" width="5.7109375" style="23" customWidth="1"/>
    <col min="8" max="10" width="5" style="23" customWidth="1"/>
    <col min="11" max="11" width="5.7109375" style="23" customWidth="1"/>
    <col min="12" max="12" width="5" style="23" customWidth="1"/>
    <col min="13" max="13" width="5.28515625" style="23" customWidth="1"/>
    <col min="14" max="14" width="4.7109375" style="23" customWidth="1"/>
    <col min="15" max="15" width="5.42578125" style="23" customWidth="1"/>
    <col min="16" max="16" width="6.7109375" style="23" customWidth="1"/>
    <col min="17" max="17" width="5.42578125" style="23" customWidth="1"/>
    <col min="18" max="18" width="6.42578125" style="23" customWidth="1"/>
    <col min="19" max="19" width="6.85546875" style="23" customWidth="1"/>
    <col min="20" max="20" width="5.42578125" style="23" customWidth="1"/>
    <col min="21" max="21" width="5.28515625" style="23" customWidth="1"/>
    <col min="22" max="22" width="12.140625" style="23" customWidth="1"/>
    <col min="23" max="23" width="19.85546875" style="23" bestFit="1" customWidth="1"/>
    <col min="24" max="16384" width="9.140625" style="23"/>
  </cols>
  <sheetData>
    <row r="1" spans="1:23" s="5" customFormat="1" ht="17.100000000000001" customHeight="1">
      <c r="A1" s="1" t="s">
        <v>0</v>
      </c>
      <c r="B1" s="1"/>
      <c r="C1" s="2"/>
      <c r="D1" s="2"/>
      <c r="E1" s="2"/>
      <c r="F1" s="3"/>
      <c r="G1" s="3"/>
      <c r="H1" s="3"/>
      <c r="I1" s="3"/>
      <c r="J1" s="3"/>
      <c r="K1" s="3"/>
      <c r="L1" s="3"/>
      <c r="M1" s="3"/>
      <c r="N1" s="3"/>
      <c r="O1" s="3"/>
      <c r="P1" s="3"/>
      <c r="Q1" s="4" t="s">
        <v>1</v>
      </c>
      <c r="R1" s="4"/>
      <c r="S1" s="4"/>
      <c r="T1" s="4"/>
      <c r="U1" s="4"/>
    </row>
    <row r="2" spans="1:23" s="5" customFormat="1" ht="17.100000000000001" customHeight="1">
      <c r="A2" s="1" t="s">
        <v>2</v>
      </c>
      <c r="B2" s="1"/>
      <c r="C2" s="2"/>
      <c r="D2" s="2"/>
      <c r="E2" s="2"/>
      <c r="F2" s="3"/>
      <c r="G2" s="3"/>
      <c r="H2" s="3"/>
      <c r="I2" s="3"/>
      <c r="J2" s="3"/>
      <c r="K2" s="3"/>
      <c r="L2" s="3"/>
      <c r="M2" s="3"/>
      <c r="N2" s="3"/>
      <c r="O2" s="3"/>
      <c r="P2" s="3"/>
      <c r="Q2" s="3"/>
      <c r="R2" s="3"/>
      <c r="S2" s="3"/>
      <c r="T2" s="3"/>
      <c r="U2" s="3"/>
    </row>
    <row r="3" spans="1:23" s="12" customFormat="1" ht="24" customHeight="1">
      <c r="A3" s="6"/>
      <c r="B3" s="7"/>
      <c r="C3" s="7"/>
      <c r="D3" s="7"/>
      <c r="E3" s="7"/>
      <c r="F3" s="8"/>
      <c r="G3" s="8"/>
      <c r="H3" s="8"/>
      <c r="I3" s="8"/>
      <c r="J3" s="9"/>
      <c r="K3" s="9"/>
      <c r="L3" s="9"/>
      <c r="M3" s="9"/>
      <c r="N3" s="9"/>
      <c r="O3" s="8"/>
      <c r="P3" s="8"/>
      <c r="Q3" s="8"/>
      <c r="R3" s="8"/>
      <c r="S3" s="10"/>
      <c r="T3" s="10"/>
      <c r="U3" s="11"/>
    </row>
    <row r="4" spans="1:23" s="12" customFormat="1" ht="39" customHeight="1">
      <c r="A4" s="13" t="s">
        <v>3</v>
      </c>
      <c r="B4" s="14"/>
      <c r="C4" s="14"/>
      <c r="D4" s="14"/>
      <c r="E4" s="14"/>
      <c r="F4" s="14"/>
      <c r="G4" s="14"/>
      <c r="H4" s="14"/>
      <c r="I4" s="14"/>
      <c r="J4" s="14"/>
      <c r="K4" s="14"/>
      <c r="L4" s="14"/>
      <c r="M4" s="14"/>
      <c r="N4" s="14"/>
      <c r="O4" s="14"/>
      <c r="P4" s="14"/>
      <c r="Q4" s="14"/>
      <c r="R4" s="14"/>
      <c r="S4" s="14"/>
      <c r="T4" s="14"/>
      <c r="U4" s="14"/>
    </row>
    <row r="5" spans="1:23" s="11" customFormat="1" ht="21.75" customHeight="1">
      <c r="A5" s="15" t="str">
        <f>'[1]Bieu 46'!A5:G5</f>
        <v>(Dự toán đã được Hội đồng nhân dân tỉnh quyết định)</v>
      </c>
      <c r="B5" s="15"/>
      <c r="C5" s="15"/>
      <c r="D5" s="15"/>
      <c r="E5" s="15"/>
      <c r="F5" s="15"/>
      <c r="G5" s="15"/>
      <c r="H5" s="15"/>
      <c r="I5" s="15"/>
      <c r="J5" s="15"/>
      <c r="K5" s="15"/>
      <c r="L5" s="15"/>
      <c r="M5" s="15"/>
      <c r="N5" s="15"/>
      <c r="O5" s="15"/>
      <c r="P5" s="15"/>
      <c r="Q5" s="15"/>
      <c r="R5" s="15"/>
      <c r="S5" s="15"/>
      <c r="T5" s="15"/>
      <c r="U5" s="15"/>
    </row>
    <row r="6" spans="1:23" s="11" customFormat="1" ht="15.75" customHeight="1">
      <c r="A6" s="16"/>
      <c r="B6" s="16"/>
      <c r="C6" s="16"/>
      <c r="D6" s="16"/>
      <c r="E6" s="16"/>
      <c r="F6" s="16"/>
      <c r="G6" s="16"/>
      <c r="H6" s="16"/>
      <c r="I6" s="16"/>
      <c r="J6" s="16"/>
      <c r="K6" s="16"/>
      <c r="L6" s="16"/>
      <c r="M6" s="16"/>
      <c r="N6" s="16"/>
      <c r="O6" s="16"/>
      <c r="P6" s="16"/>
      <c r="Q6" s="16"/>
      <c r="R6" s="16"/>
      <c r="S6" s="16"/>
      <c r="T6" s="16"/>
      <c r="U6" s="16"/>
    </row>
    <row r="7" spans="1:23" s="11" customFormat="1" ht="23.25" customHeight="1">
      <c r="A7" s="17"/>
      <c r="B7" s="18"/>
      <c r="C7" s="18"/>
      <c r="D7" s="18"/>
      <c r="E7" s="18"/>
      <c r="F7" s="8"/>
      <c r="G7" s="8"/>
      <c r="H7" s="8"/>
      <c r="I7" s="8"/>
      <c r="J7" s="8"/>
      <c r="K7" s="8"/>
      <c r="L7" s="8"/>
      <c r="M7" s="8"/>
      <c r="N7" s="8"/>
      <c r="O7" s="8"/>
      <c r="P7" s="19" t="s">
        <v>4</v>
      </c>
      <c r="Q7" s="19"/>
      <c r="R7" s="19"/>
      <c r="S7" s="19"/>
      <c r="T7" s="19"/>
      <c r="U7" s="19"/>
    </row>
    <row r="8" spans="1:23" ht="20.100000000000001" customHeight="1">
      <c r="A8" s="20" t="s">
        <v>5</v>
      </c>
      <c r="B8" s="20" t="s">
        <v>6</v>
      </c>
      <c r="C8" s="21" t="s">
        <v>7</v>
      </c>
      <c r="D8" s="21" t="s">
        <v>8</v>
      </c>
      <c r="E8" s="21" t="s">
        <v>9</v>
      </c>
      <c r="F8" s="21" t="s">
        <v>10</v>
      </c>
      <c r="G8" s="21" t="s">
        <v>11</v>
      </c>
      <c r="H8" s="21"/>
      <c r="I8" s="21"/>
      <c r="J8" s="21"/>
      <c r="K8" s="21"/>
      <c r="L8" s="21"/>
      <c r="M8" s="21"/>
      <c r="N8" s="21"/>
      <c r="O8" s="21"/>
      <c r="P8" s="21"/>
      <c r="Q8" s="21"/>
      <c r="R8" s="21"/>
      <c r="S8" s="21"/>
      <c r="T8" s="21"/>
      <c r="U8" s="21"/>
      <c r="V8" s="22"/>
      <c r="W8" s="22"/>
    </row>
    <row r="9" spans="1:23" ht="20.100000000000001" customHeight="1">
      <c r="A9" s="20"/>
      <c r="B9" s="20"/>
      <c r="C9" s="21"/>
      <c r="D9" s="21"/>
      <c r="E9" s="21"/>
      <c r="F9" s="21"/>
      <c r="G9" s="21" t="s">
        <v>12</v>
      </c>
      <c r="H9" s="21" t="s">
        <v>13</v>
      </c>
      <c r="I9" s="21" t="s">
        <v>14</v>
      </c>
      <c r="J9" s="21" t="s">
        <v>15</v>
      </c>
      <c r="K9" s="21" t="s">
        <v>16</v>
      </c>
      <c r="L9" s="21" t="s">
        <v>17</v>
      </c>
      <c r="M9" s="21" t="s">
        <v>18</v>
      </c>
      <c r="N9" s="21" t="s">
        <v>19</v>
      </c>
      <c r="O9" s="21" t="s">
        <v>20</v>
      </c>
      <c r="P9" s="21" t="s">
        <v>21</v>
      </c>
      <c r="Q9" s="21" t="s">
        <v>22</v>
      </c>
      <c r="R9" s="21"/>
      <c r="S9" s="21" t="s">
        <v>23</v>
      </c>
      <c r="T9" s="21" t="s">
        <v>24</v>
      </c>
      <c r="U9" s="21" t="s">
        <v>25</v>
      </c>
      <c r="V9" s="22"/>
      <c r="W9" s="22"/>
    </row>
    <row r="10" spans="1:23" ht="96" customHeight="1">
      <c r="A10" s="20"/>
      <c r="B10" s="20"/>
      <c r="C10" s="21"/>
      <c r="D10" s="21"/>
      <c r="E10" s="21"/>
      <c r="F10" s="21"/>
      <c r="G10" s="21"/>
      <c r="H10" s="21"/>
      <c r="I10" s="21"/>
      <c r="J10" s="21"/>
      <c r="K10" s="21"/>
      <c r="L10" s="21"/>
      <c r="M10" s="21"/>
      <c r="N10" s="21"/>
      <c r="O10" s="21"/>
      <c r="P10" s="21"/>
      <c r="Q10" s="24" t="s">
        <v>26</v>
      </c>
      <c r="R10" s="24" t="s">
        <v>27</v>
      </c>
      <c r="S10" s="21"/>
      <c r="T10" s="21"/>
      <c r="U10" s="21"/>
      <c r="V10" s="22"/>
      <c r="W10" s="22"/>
    </row>
    <row r="11" spans="1:23" s="27" customFormat="1" ht="20.100000000000001" customHeight="1">
      <c r="A11" s="25" t="s">
        <v>28</v>
      </c>
      <c r="B11" s="25" t="s">
        <v>29</v>
      </c>
      <c r="C11" s="25">
        <v>1</v>
      </c>
      <c r="D11" s="25">
        <v>2</v>
      </c>
      <c r="E11" s="25"/>
      <c r="F11" s="25">
        <v>3</v>
      </c>
      <c r="G11" s="25">
        <v>4</v>
      </c>
      <c r="H11" s="25">
        <v>5</v>
      </c>
      <c r="I11" s="25">
        <v>6</v>
      </c>
      <c r="J11" s="25">
        <v>7</v>
      </c>
      <c r="K11" s="25">
        <v>8</v>
      </c>
      <c r="L11" s="25">
        <v>9</v>
      </c>
      <c r="M11" s="25">
        <v>10</v>
      </c>
      <c r="N11" s="25">
        <v>11</v>
      </c>
      <c r="O11" s="25">
        <v>12</v>
      </c>
      <c r="P11" s="25">
        <v>13</v>
      </c>
      <c r="Q11" s="25">
        <v>14</v>
      </c>
      <c r="R11" s="25">
        <v>15</v>
      </c>
      <c r="S11" s="25">
        <v>16</v>
      </c>
      <c r="T11" s="25">
        <v>17</v>
      </c>
      <c r="U11" s="25">
        <v>18</v>
      </c>
      <c r="V11" s="26"/>
      <c r="W11" s="26"/>
    </row>
    <row r="12" spans="1:23" ht="20.100000000000001" customHeight="1">
      <c r="A12" s="28"/>
      <c r="B12" s="28" t="s">
        <v>30</v>
      </c>
      <c r="C12" s="29">
        <f t="shared" ref="C12:C117" si="0">F12-D12</f>
        <v>1324888.6125967286</v>
      </c>
      <c r="D12" s="30">
        <f>D13+D18+D25+D30+D37+D45+D52+D61+D66+D72+D77+D81+D86+D91+D96+D101+D106+D112+D115+D119+D125+D129+D133+D137+D141+D145+D148+D151+D155+D154+D158+D161+D164+D169+D174+D180+D181+D182+D183+D184+D185+D186+D187+D188+D189+D192+D196+D197+D200+D203+D220+D221+D222+D223+D224+D227+D228+D229+D230+D233+D234+D247+D248+D249</f>
        <v>1615706.8109326034</v>
      </c>
      <c r="E12" s="31">
        <v>2595510.0367764998</v>
      </c>
      <c r="F12" s="31">
        <f>+F13+F18+F25+F30+F37+F45+F52+F61+F66+F72+F77+F81+F86+F91+F96+F101+F106+F112+F115+F119+F125+F129+F133+F137+F141+F145+F148+F151+F154+F155+F158+F161+F164+F169+F174+F180+F181+F182+F183+F184+F185+F186+F187+F188+F189+F192+F196+F197+F200+F203+F206+F209+F211+F214+F217+F220+F221+F222+F223+F224+F227+F228+F229+F230+F231+F232+F233+F234+F235+F236+F237+F238+F248</f>
        <v>2940595.423529332</v>
      </c>
      <c r="G12" s="31">
        <f t="shared" ref="G12:U12" si="1">+G13+G18+G25+G30+G37+G45+G52+G61+G66+G72+G77+G81+G86+G91+G96+G101+G106+G112+G115+G119+G125+G129+G133+G137+G141+G145+G148+G151+G154+G155+G158+G161+G164+G169+G174+G180+G181+G182+G183+G184+G185+G186+G187+G188+G189+G192+G196+G197+G200+G203+G206+G209+G211+G214+G217+G220+G221+G222+G223+G224+G227+G228+G229+G230+G231+G232+G233+G234+G235+G236+G237+G238+G248</f>
        <v>427844.19100000005</v>
      </c>
      <c r="H12" s="31">
        <f t="shared" si="1"/>
        <v>22466</v>
      </c>
      <c r="I12" s="31">
        <f t="shared" si="1"/>
        <v>49905</v>
      </c>
      <c r="J12" s="31">
        <f t="shared" si="1"/>
        <v>20734</v>
      </c>
      <c r="K12" s="31">
        <f t="shared" si="1"/>
        <v>596223.6449999999</v>
      </c>
      <c r="L12" s="31">
        <f t="shared" si="1"/>
        <v>42800.534999999996</v>
      </c>
      <c r="M12" s="31">
        <f t="shared" si="1"/>
        <v>7618</v>
      </c>
      <c r="N12" s="31">
        <f t="shared" si="1"/>
        <v>19599.868999999999</v>
      </c>
      <c r="O12" s="31">
        <f t="shared" si="1"/>
        <v>42993.539999999994</v>
      </c>
      <c r="P12" s="31">
        <f t="shared" si="1"/>
        <v>1036275.2093999999</v>
      </c>
      <c r="Q12" s="31">
        <f t="shared" si="1"/>
        <v>162400</v>
      </c>
      <c r="R12" s="31">
        <f t="shared" si="1"/>
        <v>336940.42599999998</v>
      </c>
      <c r="S12" s="31">
        <f t="shared" si="1"/>
        <v>504329.19900000002</v>
      </c>
      <c r="T12" s="31">
        <f t="shared" si="1"/>
        <v>139972.4382</v>
      </c>
      <c r="U12" s="31">
        <f t="shared" si="1"/>
        <v>29833.796929332348</v>
      </c>
      <c r="V12" s="22"/>
      <c r="W12" s="22"/>
    </row>
    <row r="13" spans="1:23" s="36" customFormat="1" ht="20.100000000000001" customHeight="1">
      <c r="A13" s="28">
        <v>1</v>
      </c>
      <c r="B13" s="32" t="s">
        <v>31</v>
      </c>
      <c r="C13" s="33">
        <f t="shared" si="0"/>
        <v>-396.19800000000032</v>
      </c>
      <c r="D13" s="30">
        <v>7859</v>
      </c>
      <c r="E13" s="31">
        <v>7640.8099999999995</v>
      </c>
      <c r="F13" s="31">
        <f>SUM(G13:P13,S13:U13)</f>
        <v>7462.8019999999997</v>
      </c>
      <c r="G13" s="31"/>
      <c r="H13" s="31"/>
      <c r="I13" s="31"/>
      <c r="J13" s="31"/>
      <c r="K13" s="31"/>
      <c r="L13" s="31"/>
      <c r="M13" s="31"/>
      <c r="N13" s="31"/>
      <c r="O13" s="31"/>
      <c r="P13" s="31">
        <f>SUM(P14:P15)</f>
        <v>320</v>
      </c>
      <c r="Q13" s="31"/>
      <c r="R13" s="31"/>
      <c r="S13" s="31">
        <f>SUM(S14:S17)</f>
        <v>7142.8019999999997</v>
      </c>
      <c r="T13" s="31"/>
      <c r="U13" s="31"/>
      <c r="V13" s="34"/>
      <c r="W13" s="35"/>
    </row>
    <row r="14" spans="1:23" ht="20.100000000000001" customHeight="1">
      <c r="A14" s="37"/>
      <c r="B14" s="38" t="s">
        <v>32</v>
      </c>
      <c r="C14" s="39">
        <f t="shared" si="0"/>
        <v>98.80199999999968</v>
      </c>
      <c r="D14" s="40">
        <v>5528</v>
      </c>
      <c r="E14" s="41">
        <v>5352.91</v>
      </c>
      <c r="F14" s="41">
        <f t="shared" ref="F14:F29" si="2">SUM(G14:P14,S14:U14)</f>
        <v>5626.8019999999997</v>
      </c>
      <c r="G14" s="41"/>
      <c r="H14" s="41"/>
      <c r="I14" s="41"/>
      <c r="J14" s="41"/>
      <c r="K14" s="41"/>
      <c r="L14" s="41"/>
      <c r="M14" s="41"/>
      <c r="N14" s="41"/>
      <c r="O14" s="41"/>
      <c r="P14" s="41"/>
      <c r="Q14" s="41"/>
      <c r="R14" s="41"/>
      <c r="S14" s="41">
        <f>'[2]DT 2020'!AR13/1000</f>
        <v>5626.8019999999997</v>
      </c>
      <c r="T14" s="41"/>
      <c r="U14" s="41"/>
      <c r="V14" s="34"/>
      <c r="W14" s="22"/>
    </row>
    <row r="15" spans="1:23" ht="20.100000000000001" customHeight="1">
      <c r="A15" s="37"/>
      <c r="B15" s="38" t="s">
        <v>33</v>
      </c>
      <c r="C15" s="39">
        <f t="shared" si="0"/>
        <v>-1946</v>
      </c>
      <c r="D15" s="40">
        <v>2331</v>
      </c>
      <c r="E15" s="41">
        <v>615</v>
      </c>
      <c r="F15" s="41">
        <f t="shared" si="2"/>
        <v>385</v>
      </c>
      <c r="G15" s="41">
        <f>'[2]DT 2020'!AR1000/1000</f>
        <v>0</v>
      </c>
      <c r="H15" s="41"/>
      <c r="I15" s="41"/>
      <c r="J15" s="41"/>
      <c r="K15" s="41"/>
      <c r="L15" s="41"/>
      <c r="M15" s="41"/>
      <c r="N15" s="41"/>
      <c r="O15" s="41"/>
      <c r="P15" s="41">
        <f>('[2]DT 2020'!AR708+'[2]DT 2020'!AR911)/1000</f>
        <v>320</v>
      </c>
      <c r="Q15" s="41"/>
      <c r="R15" s="41"/>
      <c r="S15" s="41">
        <f>'[2]DT 2020'!AR17/1000</f>
        <v>65</v>
      </c>
      <c r="T15" s="41"/>
      <c r="U15" s="41"/>
      <c r="V15" s="34"/>
      <c r="W15" s="22"/>
    </row>
    <row r="16" spans="1:23" ht="20.100000000000001" customHeight="1">
      <c r="A16" s="37"/>
      <c r="B16" s="42" t="s">
        <v>34</v>
      </c>
      <c r="C16" s="39"/>
      <c r="D16" s="40"/>
      <c r="E16" s="41">
        <v>216</v>
      </c>
      <c r="F16" s="41">
        <f t="shared" si="2"/>
        <v>236</v>
      </c>
      <c r="G16" s="41"/>
      <c r="H16" s="41"/>
      <c r="I16" s="41"/>
      <c r="J16" s="41"/>
      <c r="K16" s="41"/>
      <c r="L16" s="41"/>
      <c r="M16" s="41"/>
      <c r="N16" s="41"/>
      <c r="O16" s="41"/>
      <c r="P16" s="41"/>
      <c r="Q16" s="41"/>
      <c r="R16" s="41"/>
      <c r="S16" s="41">
        <f>('[2]DT 2020'!AR23+'[2]DT 2020'!AR24+'[2]DT 2020'!AR25+'[2]DT 2020'!AR42)/1000</f>
        <v>236</v>
      </c>
      <c r="T16" s="41"/>
      <c r="U16" s="41"/>
      <c r="V16" s="34"/>
      <c r="W16" s="22"/>
    </row>
    <row r="17" spans="1:23" ht="20.100000000000001" customHeight="1">
      <c r="A17" s="37"/>
      <c r="B17" s="42" t="s">
        <v>35</v>
      </c>
      <c r="C17" s="39"/>
      <c r="D17" s="40"/>
      <c r="E17" s="41">
        <v>1456.9</v>
      </c>
      <c r="F17" s="41">
        <f t="shared" si="2"/>
        <v>1215</v>
      </c>
      <c r="G17" s="41"/>
      <c r="H17" s="41"/>
      <c r="I17" s="41"/>
      <c r="J17" s="41"/>
      <c r="K17" s="41"/>
      <c r="L17" s="41"/>
      <c r="M17" s="41"/>
      <c r="N17" s="41"/>
      <c r="O17" s="41"/>
      <c r="P17" s="41"/>
      <c r="Q17" s="41"/>
      <c r="R17" s="41"/>
      <c r="S17" s="41">
        <f>('[2]DT 2020'!AR18+'[2]DT 2020'!AR19+'[2]DT 2020'!AR20+'[2]DT 2020'!AR21+'[2]DT 2020'!AR22+'[2]DT 2020'!AR26+'[2]DT 2020'!AR27+'[2]DT 2020'!AR28+'[2]DT 2020'!AR29+'[2]DT 2020'!AR30+'[2]DT 2020'!AR31+'[2]DT 2020'!AR32+'[2]DT 2020'!AR34+'[2]DT 2020'!AR35+'[2]DT 2020'!AR36+'[2]DT 2020'!AR37+'[2]DT 2020'!AR38+'[2]DT 2020'!AR39+'[2]DT 2020'!AR41+'[2]DT 2020'!AR43)/1000</f>
        <v>1215</v>
      </c>
      <c r="T17" s="41"/>
      <c r="U17" s="41"/>
      <c r="V17" s="34"/>
      <c r="W17" s="22"/>
    </row>
    <row r="18" spans="1:23" s="43" customFormat="1" ht="20.100000000000001" customHeight="1">
      <c r="A18" s="28">
        <v>2</v>
      </c>
      <c r="B18" s="32" t="s">
        <v>36</v>
      </c>
      <c r="C18" s="33">
        <f t="shared" si="0"/>
        <v>-13166.189999999999</v>
      </c>
      <c r="D18" s="30">
        <v>27727</v>
      </c>
      <c r="E18" s="31">
        <v>18147.915999999997</v>
      </c>
      <c r="F18" s="31">
        <f>SUM(G18:P18,S18:U18)</f>
        <v>14560.810000000001</v>
      </c>
      <c r="G18" s="31"/>
      <c r="H18" s="31"/>
      <c r="I18" s="31"/>
      <c r="J18" s="31"/>
      <c r="K18" s="31"/>
      <c r="L18" s="31"/>
      <c r="M18" s="31"/>
      <c r="N18" s="31"/>
      <c r="O18" s="31"/>
      <c r="P18" s="31">
        <f>+P19+P20+P21+P22+P23+P24</f>
        <v>4471.7150000000001</v>
      </c>
      <c r="Q18" s="31"/>
      <c r="R18" s="31"/>
      <c r="S18" s="31">
        <f>+S19+S20+S21+S22+S23+S24</f>
        <v>10089.095000000001</v>
      </c>
      <c r="T18" s="31"/>
      <c r="U18" s="31"/>
      <c r="V18" s="34"/>
      <c r="W18" s="35"/>
    </row>
    <row r="19" spans="1:23" ht="20.100000000000001" customHeight="1">
      <c r="A19" s="37"/>
      <c r="B19" s="38" t="s">
        <v>32</v>
      </c>
      <c r="C19" s="39">
        <f t="shared" si="0"/>
        <v>-8658.1899999999987</v>
      </c>
      <c r="D19" s="40">
        <v>15664</v>
      </c>
      <c r="E19" s="41">
        <v>6881.7710000000006</v>
      </c>
      <c r="F19" s="41">
        <f t="shared" si="2"/>
        <v>7005.81</v>
      </c>
      <c r="G19" s="41"/>
      <c r="H19" s="41"/>
      <c r="I19" s="41"/>
      <c r="J19" s="41"/>
      <c r="K19" s="41"/>
      <c r="L19" s="41"/>
      <c r="M19" s="41"/>
      <c r="N19" s="41"/>
      <c r="O19" s="41"/>
      <c r="P19" s="41">
        <f>'[2]DT 2020'!AR710/1000</f>
        <v>1359.7149999999999</v>
      </c>
      <c r="Q19" s="41"/>
      <c r="R19" s="41"/>
      <c r="S19" s="41">
        <f>+('[2]DT 2020'!AR46+'[2]DT 2020'!AR65)/1000</f>
        <v>5646.0950000000003</v>
      </c>
      <c r="T19" s="41"/>
      <c r="U19" s="41"/>
      <c r="V19" s="34"/>
      <c r="W19" s="22"/>
    </row>
    <row r="20" spans="1:23" ht="20.100000000000001" customHeight="1">
      <c r="A20" s="37"/>
      <c r="B20" s="38" t="s">
        <v>37</v>
      </c>
      <c r="C20" s="39">
        <f t="shared" si="0"/>
        <v>-11998</v>
      </c>
      <c r="D20" s="40">
        <v>12063</v>
      </c>
      <c r="E20" s="41">
        <v>65</v>
      </c>
      <c r="F20" s="41">
        <f t="shared" si="2"/>
        <v>65</v>
      </c>
      <c r="G20" s="41"/>
      <c r="H20" s="41"/>
      <c r="I20" s="41"/>
      <c r="J20" s="41"/>
      <c r="K20" s="41"/>
      <c r="L20" s="41"/>
      <c r="M20" s="41"/>
      <c r="N20" s="41"/>
      <c r="O20" s="41"/>
      <c r="P20" s="41"/>
      <c r="Q20" s="41"/>
      <c r="R20" s="41"/>
      <c r="S20" s="41">
        <f>('[2]DT 2020'!AR51+'[2]DT 2020'!AR55+'[2]DT 2020'!AR56)/1000</f>
        <v>65</v>
      </c>
      <c r="T20" s="41"/>
      <c r="U20" s="41"/>
      <c r="V20" s="34"/>
      <c r="W20" s="22"/>
    </row>
    <row r="21" spans="1:23" ht="20.100000000000001" customHeight="1">
      <c r="A21" s="37"/>
      <c r="B21" s="38" t="s">
        <v>38</v>
      </c>
      <c r="C21" s="39"/>
      <c r="D21" s="40"/>
      <c r="E21" s="41">
        <v>291.7</v>
      </c>
      <c r="F21" s="41">
        <f t="shared" si="2"/>
        <v>204</v>
      </c>
      <c r="G21" s="41"/>
      <c r="H21" s="41"/>
      <c r="I21" s="41"/>
      <c r="J21" s="41"/>
      <c r="K21" s="41"/>
      <c r="L21" s="41"/>
      <c r="M21" s="41"/>
      <c r="N21" s="41"/>
      <c r="O21" s="41"/>
      <c r="P21" s="41"/>
      <c r="Q21" s="41"/>
      <c r="R21" s="41"/>
      <c r="S21" s="41">
        <f>('[2]DT 2020'!AR50)/1000</f>
        <v>204</v>
      </c>
      <c r="T21" s="41"/>
      <c r="U21" s="41"/>
      <c r="V21" s="34"/>
      <c r="W21" s="22"/>
    </row>
    <row r="22" spans="1:23" ht="20.100000000000001" customHeight="1">
      <c r="A22" s="37"/>
      <c r="B22" s="38" t="s">
        <v>39</v>
      </c>
      <c r="C22" s="39"/>
      <c r="D22" s="40"/>
      <c r="E22" s="41">
        <v>8417</v>
      </c>
      <c r="F22" s="41">
        <f t="shared" si="2"/>
        <v>3112</v>
      </c>
      <c r="G22" s="41"/>
      <c r="H22" s="41"/>
      <c r="I22" s="41"/>
      <c r="J22" s="41"/>
      <c r="K22" s="41"/>
      <c r="L22" s="41"/>
      <c r="M22" s="41"/>
      <c r="N22" s="41"/>
      <c r="O22" s="41"/>
      <c r="P22" s="41">
        <f>('[2]DT 2020'!AR713+'[2]DT 2020'!AR714+'[2]DT 2020'!AR715+'[2]DT 2020'!AR717)/1000</f>
        <v>3112</v>
      </c>
      <c r="Q22" s="41"/>
      <c r="R22" s="41"/>
      <c r="S22" s="41"/>
      <c r="T22" s="41"/>
      <c r="U22" s="41"/>
      <c r="V22" s="34"/>
      <c r="W22" s="22"/>
    </row>
    <row r="23" spans="1:23" ht="20.100000000000001" customHeight="1">
      <c r="A23" s="37"/>
      <c r="B23" s="38" t="s">
        <v>40</v>
      </c>
      <c r="C23" s="39"/>
      <c r="D23" s="40"/>
      <c r="E23" s="41">
        <v>840</v>
      </c>
      <c r="F23" s="41">
        <f t="shared" si="2"/>
        <v>960</v>
      </c>
      <c r="G23" s="41"/>
      <c r="H23" s="41"/>
      <c r="I23" s="41"/>
      <c r="J23" s="41"/>
      <c r="K23" s="41"/>
      <c r="L23" s="41"/>
      <c r="M23" s="41"/>
      <c r="N23" s="41"/>
      <c r="O23" s="41"/>
      <c r="P23" s="41"/>
      <c r="Q23" s="41"/>
      <c r="R23" s="41"/>
      <c r="S23" s="41">
        <f>'[2]DT 2020'!AR64/1000</f>
        <v>960</v>
      </c>
      <c r="T23" s="41"/>
      <c r="U23" s="41"/>
      <c r="V23" s="34"/>
      <c r="W23" s="22"/>
    </row>
    <row r="24" spans="1:23" ht="20.100000000000001" customHeight="1">
      <c r="A24" s="37"/>
      <c r="B24" s="42" t="s">
        <v>35</v>
      </c>
      <c r="C24" s="39"/>
      <c r="D24" s="40"/>
      <c r="E24" s="41">
        <v>1652.4449999999999</v>
      </c>
      <c r="F24" s="41">
        <f t="shared" si="2"/>
        <v>3214</v>
      </c>
      <c r="G24" s="41"/>
      <c r="H24" s="41"/>
      <c r="I24" s="41"/>
      <c r="J24" s="41"/>
      <c r="K24" s="41"/>
      <c r="L24" s="41"/>
      <c r="M24" s="41"/>
      <c r="N24" s="41"/>
      <c r="O24" s="41"/>
      <c r="P24" s="41"/>
      <c r="Q24" s="41"/>
      <c r="R24" s="41"/>
      <c r="S24" s="41">
        <f>('[2]DT 2020'!AR52+'[2]DT 2020'!AR53+'[2]DT 2020'!AR54+'[2]DT 2020'!AR57+'[2]DT 2020'!AR58+'[2]DT 2020'!AR63+'[2]DT 2020'!AR60+'[2]DT 2020'!AR62+'[2]DT 2020'!AR61)/1000</f>
        <v>3214</v>
      </c>
      <c r="T24" s="41"/>
      <c r="U24" s="41"/>
      <c r="V24" s="34"/>
      <c r="W24" s="22"/>
    </row>
    <row r="25" spans="1:23" s="43" customFormat="1" ht="20.100000000000001" customHeight="1">
      <c r="A25" s="28">
        <v>3</v>
      </c>
      <c r="B25" s="32" t="s">
        <v>41</v>
      </c>
      <c r="C25" s="33">
        <f t="shared" si="0"/>
        <v>-124916.61499999999</v>
      </c>
      <c r="D25" s="30">
        <v>317529</v>
      </c>
      <c r="E25" s="31">
        <v>177074.91483490003</v>
      </c>
      <c r="F25" s="31">
        <f>SUM(G25:P25,S25:U25)</f>
        <v>192612.38500000001</v>
      </c>
      <c r="G25" s="31"/>
      <c r="H25" s="31"/>
      <c r="I25" s="31"/>
      <c r="J25" s="31"/>
      <c r="K25" s="31"/>
      <c r="L25" s="31"/>
      <c r="M25" s="31"/>
      <c r="N25" s="31"/>
      <c r="O25" s="31"/>
      <c r="P25" s="31">
        <f>SUM(P26:P29)</f>
        <v>181566.42600000001</v>
      </c>
      <c r="Q25" s="31"/>
      <c r="R25" s="31">
        <f>SUM(R26:R29)</f>
        <v>181566.42600000001</v>
      </c>
      <c r="S25" s="31">
        <f>SUM(S26:S29)</f>
        <v>11045.959000000001</v>
      </c>
      <c r="T25" s="31"/>
      <c r="U25" s="31"/>
      <c r="V25" s="34"/>
      <c r="W25" s="35"/>
    </row>
    <row r="26" spans="1:23" ht="20.100000000000001" customHeight="1">
      <c r="A26" s="37"/>
      <c r="B26" s="38" t="s">
        <v>32</v>
      </c>
      <c r="C26" s="39">
        <f t="shared" si="0"/>
        <v>7784.7750000000087</v>
      </c>
      <c r="D26" s="40">
        <v>116022</v>
      </c>
      <c r="E26" s="41">
        <v>123076.65293490002</v>
      </c>
      <c r="F26" s="41">
        <f t="shared" si="2"/>
        <v>123806.77500000001</v>
      </c>
      <c r="G26" s="41"/>
      <c r="H26" s="41"/>
      <c r="I26" s="41"/>
      <c r="J26" s="41"/>
      <c r="K26" s="41"/>
      <c r="L26" s="41"/>
      <c r="M26" s="41"/>
      <c r="N26" s="41"/>
      <c r="O26" s="41"/>
      <c r="P26" s="41">
        <f>R26</f>
        <v>114460.81600000001</v>
      </c>
      <c r="Q26" s="41"/>
      <c r="R26" s="41">
        <f>(('[2]DT 2020'!AR536+'[2]DT 2020'!AR550+'[2]DT 2020'!AR554+'[2]DT 2020'!AR566+'[2]DT 2020'!AR576+'[2]DT 2020'!AR588+'[2]DT 2020'!AR595+'[2]DT 2020'!AR603+'[2]DT 2020'!AR625+'[2]DT 2020'!AR636+'[2]DT 2020'!AR641+'[2]DT 2020'!AR647+'[2]DT 2020'!AR656+'[2]DT 2020'!AR660+'[2]DT 2020'!AR664+'[2]DT 2020'!AR668+'[2]DT 2020'!AR672+'[2]DT 2020'!AR675+'[2]DT 2020'!AR678+'[2]DT 2020'!AR682+'[2]DT 2020'!AR686+'[2]DT 2020'!AR690+'[2]DT 2020'!AR693+'[2]DT 2020'!AR695)/1000)</f>
        <v>114460.81600000001</v>
      </c>
      <c r="S26" s="41">
        <f>('[2]DT 2020'!AR74)/1000</f>
        <v>9345.9590000000007</v>
      </c>
      <c r="T26" s="41"/>
      <c r="U26" s="41"/>
      <c r="V26" s="34"/>
      <c r="W26" s="44"/>
    </row>
    <row r="27" spans="1:23" ht="20.100000000000001" customHeight="1">
      <c r="A27" s="37"/>
      <c r="B27" s="38" t="s">
        <v>42</v>
      </c>
      <c r="C27" s="39"/>
      <c r="D27" s="40"/>
      <c r="E27" s="41">
        <v>200</v>
      </c>
      <c r="F27" s="41">
        <f t="shared" si="2"/>
        <v>200</v>
      </c>
      <c r="G27" s="41"/>
      <c r="H27" s="41"/>
      <c r="I27" s="41"/>
      <c r="J27" s="41"/>
      <c r="K27" s="41"/>
      <c r="L27" s="41"/>
      <c r="M27" s="41"/>
      <c r="N27" s="41"/>
      <c r="O27" s="41"/>
      <c r="P27" s="41"/>
      <c r="Q27" s="41"/>
      <c r="R27" s="41"/>
      <c r="S27" s="41">
        <f>'[2]DT 2020'!AR79/1000</f>
        <v>200</v>
      </c>
      <c r="T27" s="41"/>
      <c r="U27" s="41"/>
      <c r="V27" s="34"/>
      <c r="W27" s="44"/>
    </row>
    <row r="28" spans="1:23" ht="32.1" customHeight="1">
      <c r="A28" s="37"/>
      <c r="B28" s="38" t="s">
        <v>43</v>
      </c>
      <c r="C28" s="39">
        <f t="shared" si="0"/>
        <v>20972.61</v>
      </c>
      <c r="D28" s="40">
        <v>46133</v>
      </c>
      <c r="E28" s="41">
        <v>52298.261900000005</v>
      </c>
      <c r="F28" s="41">
        <f t="shared" si="2"/>
        <v>67105.61</v>
      </c>
      <c r="G28" s="41"/>
      <c r="H28" s="41"/>
      <c r="I28" s="41"/>
      <c r="J28" s="41"/>
      <c r="K28" s="41"/>
      <c r="L28" s="41"/>
      <c r="M28" s="41"/>
      <c r="N28" s="41"/>
      <c r="O28" s="41"/>
      <c r="P28" s="39">
        <f>R28</f>
        <v>67105.61</v>
      </c>
      <c r="Q28" s="41"/>
      <c r="R28" s="41">
        <f>('[2]DT 2020'!AR531+'[2]DT 2020'!AR540+'[2]DT 2020'!AR558+'[2]DT 2020'!AR569+'[2]DT 2020'!AR579+'[2]DT 2020'!AR592+'[2]DT 2020'!AR599+'[2]DT 2020'!AR607+'[2]DT 2020'!AR629+'[2]DT 2020'!AR638+'[2]DT 2020'!AR644+'[2]DT 2020'!AR651+'[2]DT 2020'!AR915)/1000</f>
        <v>67105.61</v>
      </c>
      <c r="S28" s="41"/>
      <c r="T28" s="41"/>
      <c r="U28" s="41"/>
      <c r="V28" s="22"/>
      <c r="W28" s="22"/>
    </row>
    <row r="29" spans="1:23" ht="20.100000000000001" customHeight="1">
      <c r="A29" s="37"/>
      <c r="B29" s="38" t="s">
        <v>38</v>
      </c>
      <c r="C29" s="39"/>
      <c r="D29" s="40"/>
      <c r="E29" s="41">
        <v>1500</v>
      </c>
      <c r="F29" s="41">
        <f t="shared" si="2"/>
        <v>1500</v>
      </c>
      <c r="G29" s="41"/>
      <c r="H29" s="41"/>
      <c r="I29" s="41"/>
      <c r="J29" s="41"/>
      <c r="K29" s="41"/>
      <c r="L29" s="41"/>
      <c r="M29" s="41"/>
      <c r="N29" s="41"/>
      <c r="O29" s="41"/>
      <c r="P29" s="39"/>
      <c r="Q29" s="41"/>
      <c r="R29" s="41"/>
      <c r="S29" s="41">
        <f>'[2]DT 2020'!AR78/1000</f>
        <v>1500</v>
      </c>
      <c r="T29" s="41"/>
      <c r="U29" s="41"/>
      <c r="V29" s="22"/>
      <c r="W29" s="22"/>
    </row>
    <row r="30" spans="1:23" s="36" customFormat="1" ht="20.100000000000001" customHeight="1">
      <c r="A30" s="28">
        <v>4</v>
      </c>
      <c r="B30" s="32" t="s">
        <v>44</v>
      </c>
      <c r="C30" s="33">
        <f t="shared" si="0"/>
        <v>6400.3399999999965</v>
      </c>
      <c r="D30" s="30">
        <v>56201</v>
      </c>
      <c r="E30" s="31">
        <v>57583.9185</v>
      </c>
      <c r="F30" s="31">
        <f>SUM(G30:P30,S30:U30)</f>
        <v>62601.34</v>
      </c>
      <c r="G30" s="31"/>
      <c r="H30" s="31"/>
      <c r="I30" s="31"/>
      <c r="J30" s="31"/>
      <c r="K30" s="31">
        <f>SUM(K31:K36)</f>
        <v>410</v>
      </c>
      <c r="L30" s="31">
        <f>SUM(L31:L36)</f>
        <v>32645.856999999996</v>
      </c>
      <c r="M30" s="31">
        <f>+M31+M33</f>
        <v>0</v>
      </c>
      <c r="N30" s="31">
        <f>SUM(N31:N36)</f>
        <v>19599.868999999999</v>
      </c>
      <c r="O30" s="31">
        <f>SUM(O31:O36)</f>
        <v>841.6</v>
      </c>
      <c r="P30" s="31">
        <f>SUM(P31:P36)</f>
        <v>1200</v>
      </c>
      <c r="Q30" s="31"/>
      <c r="R30" s="31"/>
      <c r="S30" s="31">
        <f>SUM(S31:S36)</f>
        <v>7904.0140000000001</v>
      </c>
      <c r="T30" s="31"/>
      <c r="U30" s="31">
        <f>SUM(U31:U36)</f>
        <v>0</v>
      </c>
      <c r="V30" s="35"/>
      <c r="W30" s="35"/>
    </row>
    <row r="31" spans="1:23" ht="20.100000000000001" customHeight="1">
      <c r="A31" s="37"/>
      <c r="B31" s="38" t="s">
        <v>32</v>
      </c>
      <c r="C31" s="39">
        <f t="shared" si="0"/>
        <v>2421.9499999999971</v>
      </c>
      <c r="D31" s="40">
        <v>27203</v>
      </c>
      <c r="E31" s="41">
        <v>27260.273500000003</v>
      </c>
      <c r="F31" s="41">
        <f t="shared" ref="F31:F86" si="3">SUM(G31:P31,S31:U31)</f>
        <v>29624.949999999997</v>
      </c>
      <c r="G31" s="41"/>
      <c r="H31" s="41"/>
      <c r="I31" s="41"/>
      <c r="J31" s="41"/>
      <c r="K31" s="41"/>
      <c r="L31" s="41">
        <f>('[2]DT 2020'!AR1288+'[2]DT 2020'!AR1314+'[2]DT 2020'!AR1331+'[2]DT 2020'!AR1350+'[2]DT 2020'!AR1364+'[2]DT 2020'!AR1374+'[2]DT 2020'!AR1378+'[2]DT 2020'!AR1393)/1000</f>
        <v>18231.780999999999</v>
      </c>
      <c r="M31" s="41"/>
      <c r="N31" s="41">
        <f>'[2]DT 2020'!AR1434/1000</f>
        <v>3999.1550000000002</v>
      </c>
      <c r="O31" s="41"/>
      <c r="P31" s="41"/>
      <c r="Q31" s="41"/>
      <c r="R31" s="41"/>
      <c r="S31" s="41">
        <f>'[2]DT 2020'!AR82/1000</f>
        <v>7394.0140000000001</v>
      </c>
      <c r="T31" s="41"/>
      <c r="U31" s="41"/>
      <c r="V31" s="22"/>
      <c r="W31" s="22"/>
    </row>
    <row r="32" spans="1:23" ht="20.100000000000001" customHeight="1">
      <c r="A32" s="37"/>
      <c r="B32" s="38" t="s">
        <v>37</v>
      </c>
      <c r="C32" s="39"/>
      <c r="D32" s="40"/>
      <c r="E32" s="41">
        <v>75</v>
      </c>
      <c r="F32" s="41">
        <f t="shared" si="3"/>
        <v>75</v>
      </c>
      <c r="G32" s="41"/>
      <c r="H32" s="41"/>
      <c r="I32" s="41"/>
      <c r="J32" s="41"/>
      <c r="K32" s="41"/>
      <c r="L32" s="41"/>
      <c r="M32" s="41"/>
      <c r="N32" s="41"/>
      <c r="O32" s="41"/>
      <c r="P32" s="41"/>
      <c r="Q32" s="41"/>
      <c r="R32" s="41"/>
      <c r="S32" s="41">
        <f>('[2]DT 2020'!AR86+'[2]DT 2020'!AR87+'[2]DT 2020'!AR88)/1000</f>
        <v>75</v>
      </c>
      <c r="T32" s="41"/>
      <c r="U32" s="41"/>
      <c r="V32" s="22"/>
      <c r="W32" s="22"/>
    </row>
    <row r="33" spans="1:23" ht="20.100000000000001" customHeight="1">
      <c r="A33" s="37"/>
      <c r="B33" s="42" t="s">
        <v>35</v>
      </c>
      <c r="C33" s="39">
        <f t="shared" si="0"/>
        <v>2703.3899999999994</v>
      </c>
      <c r="D33" s="40">
        <v>28998</v>
      </c>
      <c r="E33" s="41">
        <v>27047.945</v>
      </c>
      <c r="F33" s="41">
        <f>SUM(G33:P33,S33:U33)</f>
        <v>31701.39</v>
      </c>
      <c r="G33" s="41"/>
      <c r="H33" s="41"/>
      <c r="I33" s="41"/>
      <c r="J33" s="41"/>
      <c r="K33" s="41">
        <f>'[2]DT 2020'!AR1260/1000</f>
        <v>410</v>
      </c>
      <c r="L33" s="41">
        <f>('[2]DT 2020'!AR1267+'[2]DT 2020'!AR1291+'[2]DT 2020'!AR1317+'[2]DT 2020'!AR1334+'[2]DT 2020'!AR1353+'[2]DT 2020'!AR1367+'[2]DT 2020'!AR1381)/1000</f>
        <v>14414.075999999999</v>
      </c>
      <c r="M33" s="41"/>
      <c r="N33" s="41">
        <f>('[2]DT 2020'!AR1417+'[2]DT 2020'!AR1437)/1000</f>
        <v>15600.714</v>
      </c>
      <c r="O33" s="41">
        <f>'[2]DT 2020'!AR1201/1000</f>
        <v>841.6</v>
      </c>
      <c r="P33" s="41"/>
      <c r="Q33" s="41"/>
      <c r="R33" s="41"/>
      <c r="S33" s="41">
        <f>('[2]DT 2020'!AR91+'[2]DT 2020'!AR92+'[2]DT 2020'!AR94+'[2]DT 2020'!AR96+'[2]DT 2020'!AR99+'[2]DT 2020'!AR90)/1000</f>
        <v>435</v>
      </c>
      <c r="T33" s="41"/>
      <c r="U33" s="41"/>
      <c r="V33" s="22"/>
      <c r="W33" s="22"/>
    </row>
    <row r="34" spans="1:23" ht="20.100000000000001" customHeight="1">
      <c r="A34" s="37"/>
      <c r="B34" s="38" t="s">
        <v>38</v>
      </c>
      <c r="C34" s="39"/>
      <c r="D34" s="40"/>
      <c r="E34" s="41">
        <v>110</v>
      </c>
      <c r="F34" s="41">
        <f t="shared" si="3"/>
        <v>0</v>
      </c>
      <c r="G34" s="41"/>
      <c r="H34" s="41"/>
      <c r="I34" s="41"/>
      <c r="J34" s="41"/>
      <c r="K34" s="41"/>
      <c r="L34" s="41"/>
      <c r="M34" s="41"/>
      <c r="N34" s="41"/>
      <c r="O34" s="41"/>
      <c r="P34" s="41"/>
      <c r="Q34" s="41"/>
      <c r="R34" s="41"/>
      <c r="S34" s="41">
        <f>'[2]DT 2020'!AR93/1000</f>
        <v>0</v>
      </c>
      <c r="T34" s="41"/>
      <c r="U34" s="41"/>
      <c r="V34" s="22"/>
      <c r="W34" s="22"/>
    </row>
    <row r="35" spans="1:23" ht="20.100000000000001" customHeight="1">
      <c r="A35" s="37"/>
      <c r="B35" s="38" t="s">
        <v>45</v>
      </c>
      <c r="C35" s="39"/>
      <c r="D35" s="40"/>
      <c r="E35" s="41">
        <v>2090.6999999999998</v>
      </c>
      <c r="F35" s="41">
        <f t="shared" si="3"/>
        <v>0</v>
      </c>
      <c r="G35" s="41"/>
      <c r="H35" s="41"/>
      <c r="I35" s="41"/>
      <c r="J35" s="41"/>
      <c r="K35" s="41"/>
      <c r="L35" s="41"/>
      <c r="M35" s="41"/>
      <c r="N35" s="41"/>
      <c r="O35" s="41"/>
      <c r="P35" s="41">
        <f>'[2]DT 2020'!AR720/1000</f>
        <v>0</v>
      </c>
      <c r="Q35" s="41"/>
      <c r="R35" s="41"/>
      <c r="S35" s="41"/>
      <c r="T35" s="41"/>
      <c r="U35" s="41"/>
      <c r="V35" s="22"/>
      <c r="W35" s="22"/>
    </row>
    <row r="36" spans="1:23" ht="20.100000000000001" customHeight="1">
      <c r="A36" s="37"/>
      <c r="B36" s="38" t="s">
        <v>46</v>
      </c>
      <c r="C36" s="39"/>
      <c r="D36" s="40"/>
      <c r="E36" s="41">
        <v>1000</v>
      </c>
      <c r="F36" s="41">
        <f t="shared" si="3"/>
        <v>1200</v>
      </c>
      <c r="G36" s="41"/>
      <c r="H36" s="41"/>
      <c r="I36" s="41"/>
      <c r="J36" s="41"/>
      <c r="K36" s="41"/>
      <c r="L36" s="41"/>
      <c r="M36" s="41"/>
      <c r="N36" s="41"/>
      <c r="O36" s="41"/>
      <c r="P36" s="41">
        <f>('[2]DT 2020'!AR921)/1000</f>
        <v>1200</v>
      </c>
      <c r="Q36" s="41"/>
      <c r="R36" s="41"/>
      <c r="S36" s="41"/>
      <c r="T36" s="41"/>
      <c r="U36" s="41"/>
      <c r="V36" s="22"/>
      <c r="W36" s="22"/>
    </row>
    <row r="37" spans="1:23" s="45" customFormat="1" ht="20.100000000000001" customHeight="1">
      <c r="A37" s="28">
        <v>5</v>
      </c>
      <c r="B37" s="32" t="s">
        <v>47</v>
      </c>
      <c r="C37" s="33">
        <f t="shared" si="0"/>
        <v>41790.722000000067</v>
      </c>
      <c r="D37" s="30">
        <v>322973</v>
      </c>
      <c r="E37" s="31">
        <v>345391.71039999998</v>
      </c>
      <c r="F37" s="31">
        <f>SUM(F38:F44)</f>
        <v>364763.72200000007</v>
      </c>
      <c r="G37" s="31">
        <f>SUM(G38:G44)</f>
        <v>341962.18600000005</v>
      </c>
      <c r="H37" s="31"/>
      <c r="I37" s="31"/>
      <c r="J37" s="31"/>
      <c r="K37" s="31">
        <f>SUM(K38:K44)</f>
        <v>7000</v>
      </c>
      <c r="L37" s="31"/>
      <c r="M37" s="31"/>
      <c r="N37" s="31"/>
      <c r="O37" s="31"/>
      <c r="P37" s="31">
        <f>SUM(P38:P44)</f>
        <v>7933.085</v>
      </c>
      <c r="Q37" s="31"/>
      <c r="R37" s="31"/>
      <c r="S37" s="31">
        <f>SUM(S38:S44)</f>
        <v>7868.451</v>
      </c>
      <c r="T37" s="31"/>
      <c r="U37" s="31"/>
      <c r="V37" s="35"/>
      <c r="W37" s="35"/>
    </row>
    <row r="38" spans="1:23" ht="20.100000000000001" customHeight="1">
      <c r="A38" s="37"/>
      <c r="B38" s="38" t="s">
        <v>32</v>
      </c>
      <c r="C38" s="39">
        <f t="shared" si="0"/>
        <v>-16219.604999999981</v>
      </c>
      <c r="D38" s="40">
        <v>314898</v>
      </c>
      <c r="E38" s="41">
        <v>308456.22339999996</v>
      </c>
      <c r="F38" s="41">
        <f t="shared" si="3"/>
        <v>298678.39500000002</v>
      </c>
      <c r="G38" s="41">
        <f>(('[2]DT 2020'!AR970+'[2]DT 2020'!AR973+'[2]DT 2020'!AR984+'[2]DT 2020'!AR985+'[2]DT 2020'!AR986)+('[2]DT 2020'!AR1018+'[2]DT 2020'!AR1030+'[2]DT 2020'!AR1033+'[2]DT 2020'!AR1037+'[2]DT 2020'!AR1040+'[2]DT 2020'!AR1044+'[2]DT 2020'!AR1047+'[2]DT 2020'!AR1051))/1000-(('[2]DT 2020'!AR1017+'[2]DT 2020'!AR1022+'[2]DT 2020'!AR1029+'[2]DT 2020'!AR1036+'[2]DT 2020'!AR1043))/1000</f>
        <v>290904.94400000002</v>
      </c>
      <c r="H38" s="41"/>
      <c r="I38" s="41"/>
      <c r="J38" s="41"/>
      <c r="K38" s="41"/>
      <c r="L38" s="41"/>
      <c r="M38" s="41"/>
      <c r="N38" s="41"/>
      <c r="O38" s="41"/>
      <c r="P38" s="41"/>
      <c r="Q38" s="41"/>
      <c r="R38" s="41"/>
      <c r="S38" s="41">
        <f>'[2]DT 2020'!AR101/1000</f>
        <v>7773.451</v>
      </c>
      <c r="T38" s="41"/>
      <c r="U38" s="41"/>
      <c r="V38" s="22"/>
      <c r="W38" s="22"/>
    </row>
    <row r="39" spans="1:23" ht="20.100000000000001" customHeight="1">
      <c r="A39" s="37"/>
      <c r="B39" s="38" t="s">
        <v>37</v>
      </c>
      <c r="C39" s="39"/>
      <c r="D39" s="40"/>
      <c r="E39" s="41">
        <v>75</v>
      </c>
      <c r="F39" s="41">
        <f t="shared" si="3"/>
        <v>95</v>
      </c>
      <c r="G39" s="41"/>
      <c r="H39" s="41"/>
      <c r="I39" s="41"/>
      <c r="J39" s="41"/>
      <c r="K39" s="41"/>
      <c r="L39" s="41"/>
      <c r="M39" s="41"/>
      <c r="N39" s="41"/>
      <c r="O39" s="41"/>
      <c r="P39" s="41"/>
      <c r="Q39" s="41"/>
      <c r="R39" s="41"/>
      <c r="S39" s="41">
        <f>'[2]DT 2020'!AR104/1000</f>
        <v>95</v>
      </c>
      <c r="T39" s="41"/>
      <c r="U39" s="41"/>
      <c r="V39" s="22"/>
      <c r="W39" s="22"/>
    </row>
    <row r="40" spans="1:23" ht="20.100000000000001" customHeight="1">
      <c r="A40" s="37"/>
      <c r="B40" s="38" t="s">
        <v>48</v>
      </c>
      <c r="C40" s="39"/>
      <c r="D40" s="40"/>
      <c r="E40" s="41">
        <v>7000</v>
      </c>
      <c r="F40" s="41">
        <f>SUM(G40:P40,S40:U40)</f>
        <v>7000</v>
      </c>
      <c r="G40" s="41"/>
      <c r="H40" s="41"/>
      <c r="I40" s="41"/>
      <c r="J40" s="41"/>
      <c r="K40" s="41">
        <f>'[2]DT 2020'!F1264/1000</f>
        <v>7000</v>
      </c>
      <c r="L40" s="41"/>
      <c r="M40" s="41"/>
      <c r="N40" s="41"/>
      <c r="O40" s="41"/>
      <c r="P40" s="41"/>
      <c r="Q40" s="41"/>
      <c r="R40" s="41"/>
      <c r="S40" s="41"/>
      <c r="T40" s="41"/>
      <c r="U40" s="41"/>
      <c r="V40" s="22"/>
      <c r="W40" s="22"/>
    </row>
    <row r="41" spans="1:23" ht="20.100000000000001" customHeight="1">
      <c r="A41" s="37"/>
      <c r="B41" s="38" t="s">
        <v>49</v>
      </c>
      <c r="C41" s="39"/>
      <c r="D41" s="40"/>
      <c r="E41" s="41">
        <v>14440.486999999999</v>
      </c>
      <c r="F41" s="41">
        <f>SUM(G41:P41,S41:U41)</f>
        <v>16633.226999999999</v>
      </c>
      <c r="G41" s="41">
        <f>'[2]DT 2020'!AR976/1000</f>
        <v>16633.226999999999</v>
      </c>
      <c r="H41" s="41"/>
      <c r="I41" s="41"/>
      <c r="J41" s="41"/>
      <c r="K41" s="41"/>
      <c r="L41" s="41"/>
      <c r="M41" s="41"/>
      <c r="N41" s="41"/>
      <c r="O41" s="41"/>
      <c r="P41" s="41"/>
      <c r="Q41" s="41"/>
      <c r="R41" s="41"/>
      <c r="S41" s="41"/>
      <c r="T41" s="41"/>
      <c r="U41" s="41"/>
      <c r="V41" s="22"/>
      <c r="W41" s="22"/>
    </row>
    <row r="42" spans="1:23" ht="20.100000000000001" customHeight="1">
      <c r="A42" s="37"/>
      <c r="B42" s="38" t="s">
        <v>50</v>
      </c>
      <c r="C42" s="39"/>
      <c r="D42" s="40"/>
      <c r="E42" s="41">
        <v>6420</v>
      </c>
      <c r="F42" s="41">
        <f>SUM(G42:P42,S42:U42)</f>
        <v>13500</v>
      </c>
      <c r="G42" s="41">
        <f>'[2]DT 2020'!AR1014/1000</f>
        <v>13500</v>
      </c>
      <c r="H42" s="41"/>
      <c r="I42" s="41"/>
      <c r="J42" s="41"/>
      <c r="K42" s="41"/>
      <c r="L42" s="41"/>
      <c r="M42" s="41"/>
      <c r="N42" s="41"/>
      <c r="O42" s="41"/>
      <c r="P42" s="41"/>
      <c r="Q42" s="41"/>
      <c r="R42" s="41"/>
      <c r="S42" s="41"/>
      <c r="T42" s="41"/>
      <c r="U42" s="41"/>
      <c r="V42" s="22"/>
      <c r="W42" s="22"/>
    </row>
    <row r="43" spans="1:23" ht="20.100000000000001" customHeight="1">
      <c r="A43" s="37"/>
      <c r="B43" s="42" t="s">
        <v>35</v>
      </c>
      <c r="C43" s="39"/>
      <c r="D43" s="40"/>
      <c r="E43" s="41">
        <v>9000</v>
      </c>
      <c r="F43" s="41">
        <f>SUM(G43:P43,S43:U43)</f>
        <v>20924.014999999999</v>
      </c>
      <c r="G43" s="41">
        <f>'[2]DT 2020'!AR974/1000</f>
        <v>20924.014999999999</v>
      </c>
      <c r="H43" s="41"/>
      <c r="I43" s="41"/>
      <c r="J43" s="41"/>
      <c r="K43" s="41"/>
      <c r="L43" s="41"/>
      <c r="M43" s="41"/>
      <c r="N43" s="41"/>
      <c r="O43" s="41"/>
      <c r="P43" s="41"/>
      <c r="Q43" s="41"/>
      <c r="R43" s="41"/>
      <c r="S43" s="41"/>
      <c r="T43" s="41"/>
      <c r="U43" s="41"/>
      <c r="V43" s="22"/>
      <c r="W43" s="22"/>
    </row>
    <row r="44" spans="1:23" ht="20.100000000000001" customHeight="1">
      <c r="A44" s="37"/>
      <c r="B44" s="42" t="s">
        <v>51</v>
      </c>
      <c r="C44" s="39"/>
      <c r="D44" s="40"/>
      <c r="E44" s="41"/>
      <c r="F44" s="41">
        <f>SUM(G44:P44,S44:U44)</f>
        <v>7933.085</v>
      </c>
      <c r="G44" s="41">
        <f>'[2]DT 2020'!AR975/1000</f>
        <v>0</v>
      </c>
      <c r="H44" s="41"/>
      <c r="I44" s="41"/>
      <c r="J44" s="41"/>
      <c r="K44" s="41"/>
      <c r="L44" s="41"/>
      <c r="M44" s="41"/>
      <c r="N44" s="41"/>
      <c r="O44" s="41"/>
      <c r="P44" s="41">
        <f>+('[2]DT 2020'!AR744+'[2]DT 2020'!AR745)/1000</f>
        <v>7933.085</v>
      </c>
      <c r="Q44" s="41"/>
      <c r="R44" s="41"/>
      <c r="S44" s="41"/>
      <c r="T44" s="41"/>
      <c r="U44" s="41"/>
      <c r="V44" s="22"/>
      <c r="W44" s="22"/>
    </row>
    <row r="45" spans="1:23" s="36" customFormat="1" ht="20.100000000000001" customHeight="1">
      <c r="A45" s="28">
        <v>6</v>
      </c>
      <c r="B45" s="32" t="s">
        <v>52</v>
      </c>
      <c r="C45" s="33">
        <f t="shared" si="0"/>
        <v>10108.108999999997</v>
      </c>
      <c r="D45" s="30">
        <v>72133</v>
      </c>
      <c r="E45" s="31">
        <v>67979.8894</v>
      </c>
      <c r="F45" s="31">
        <f t="shared" si="3"/>
        <v>82241.108999999997</v>
      </c>
      <c r="G45" s="31">
        <f>+G46+G49</f>
        <v>12500</v>
      </c>
      <c r="H45" s="31"/>
      <c r="I45" s="31"/>
      <c r="J45" s="31"/>
      <c r="K45" s="31">
        <f>+K46+K49</f>
        <v>0</v>
      </c>
      <c r="L45" s="31"/>
      <c r="M45" s="31"/>
      <c r="N45" s="31"/>
      <c r="O45" s="31"/>
      <c r="P45" s="31">
        <f>SUM(P46:P51)</f>
        <v>1834.444</v>
      </c>
      <c r="Q45" s="31"/>
      <c r="R45" s="31"/>
      <c r="S45" s="31">
        <f>SUM(S46:S51)</f>
        <v>8366.1059999999998</v>
      </c>
      <c r="T45" s="31">
        <f>SUM(T46:T51)</f>
        <v>59540.559000000001</v>
      </c>
      <c r="U45" s="31"/>
      <c r="V45" s="35"/>
      <c r="W45" s="35"/>
    </row>
    <row r="46" spans="1:23" ht="20.100000000000001" customHeight="1">
      <c r="A46" s="37"/>
      <c r="B46" s="38" t="s">
        <v>32</v>
      </c>
      <c r="C46" s="39">
        <f t="shared" si="0"/>
        <v>-1085.3349999999991</v>
      </c>
      <c r="D46" s="40">
        <v>33677</v>
      </c>
      <c r="E46" s="41">
        <v>32829.265400000004</v>
      </c>
      <c r="F46" s="41">
        <f t="shared" si="3"/>
        <v>32591.665000000001</v>
      </c>
      <c r="G46" s="41">
        <f>'[2]DT 2020'!AR1023/1000</f>
        <v>0</v>
      </c>
      <c r="H46" s="41"/>
      <c r="I46" s="41"/>
      <c r="J46" s="41"/>
      <c r="K46" s="41"/>
      <c r="L46" s="41"/>
      <c r="M46" s="41"/>
      <c r="N46" s="41"/>
      <c r="O46" s="41"/>
      <c r="P46" s="41"/>
      <c r="Q46" s="41"/>
      <c r="R46" s="41"/>
      <c r="S46" s="41">
        <f>'[2]DT 2020'!AR107/1000</f>
        <v>7960.1059999999998</v>
      </c>
      <c r="T46" s="41">
        <f>('[2]DT 2020'!AR1459)/1000</f>
        <v>24631.559000000001</v>
      </c>
      <c r="U46" s="41"/>
      <c r="V46" s="22"/>
      <c r="W46" s="22"/>
    </row>
    <row r="47" spans="1:23" ht="20.100000000000001" customHeight="1">
      <c r="A47" s="37"/>
      <c r="B47" s="38" t="s">
        <v>37</v>
      </c>
      <c r="C47" s="39"/>
      <c r="D47" s="40"/>
      <c r="E47" s="41">
        <v>65</v>
      </c>
      <c r="F47" s="41">
        <f t="shared" si="3"/>
        <v>75</v>
      </c>
      <c r="G47" s="41"/>
      <c r="H47" s="41"/>
      <c r="I47" s="41"/>
      <c r="J47" s="41"/>
      <c r="K47" s="41"/>
      <c r="L47" s="41"/>
      <c r="M47" s="41"/>
      <c r="N47" s="41"/>
      <c r="O47" s="41"/>
      <c r="P47" s="41"/>
      <c r="Q47" s="41"/>
      <c r="R47" s="41"/>
      <c r="S47" s="41">
        <f>'[2]DT 2020'!AR116/1000</f>
        <v>75</v>
      </c>
      <c r="T47" s="41"/>
      <c r="U47" s="41"/>
      <c r="V47" s="22"/>
      <c r="W47" s="22"/>
    </row>
    <row r="48" spans="1:23" ht="20.100000000000001" customHeight="1">
      <c r="A48" s="37"/>
      <c r="B48" s="38" t="s">
        <v>53</v>
      </c>
      <c r="C48" s="39"/>
      <c r="D48" s="40"/>
      <c r="E48" s="41">
        <v>900</v>
      </c>
      <c r="F48" s="41">
        <f t="shared" si="3"/>
        <v>1834.444</v>
      </c>
      <c r="G48" s="41"/>
      <c r="H48" s="41"/>
      <c r="I48" s="41"/>
      <c r="J48" s="41"/>
      <c r="K48" s="41"/>
      <c r="L48" s="41"/>
      <c r="M48" s="41"/>
      <c r="N48" s="41"/>
      <c r="O48" s="41"/>
      <c r="P48" s="41">
        <f>'[2]DT 2020'!AR951/1000</f>
        <v>1834.444</v>
      </c>
      <c r="Q48" s="41"/>
      <c r="R48" s="41"/>
      <c r="S48" s="41"/>
      <c r="T48" s="41"/>
      <c r="U48" s="41"/>
      <c r="V48" s="22"/>
      <c r="W48" s="22"/>
    </row>
    <row r="49" spans="1:23" ht="20.100000000000001" customHeight="1">
      <c r="A49" s="37"/>
      <c r="B49" s="38" t="s">
        <v>54</v>
      </c>
      <c r="C49" s="46">
        <f t="shared" si="0"/>
        <v>-25956</v>
      </c>
      <c r="D49" s="40">
        <v>38456</v>
      </c>
      <c r="E49" s="41">
        <v>10000</v>
      </c>
      <c r="F49" s="41">
        <f t="shared" si="3"/>
        <v>12500</v>
      </c>
      <c r="G49" s="41">
        <f>('[2]DT 2020'!AR992+'[2]DT 2020'!AR1026)/1000</f>
        <v>12500</v>
      </c>
      <c r="H49" s="41"/>
      <c r="I49" s="41"/>
      <c r="J49" s="41"/>
      <c r="K49" s="41">
        <f>'[2]DT 2020'!AR1261/1000</f>
        <v>0</v>
      </c>
      <c r="L49" s="41"/>
      <c r="M49" s="41"/>
      <c r="N49" s="41"/>
      <c r="O49" s="41"/>
      <c r="P49" s="41"/>
      <c r="Q49" s="41"/>
      <c r="R49" s="41"/>
      <c r="S49" s="41"/>
      <c r="T49" s="41"/>
      <c r="U49" s="41"/>
      <c r="V49" s="22"/>
      <c r="W49" s="22"/>
    </row>
    <row r="50" spans="1:23" ht="20.100000000000001" customHeight="1">
      <c r="A50" s="37"/>
      <c r="B50" s="38" t="s">
        <v>55</v>
      </c>
      <c r="C50" s="46"/>
      <c r="D50" s="40"/>
      <c r="E50" s="41">
        <v>76.066000000000003</v>
      </c>
      <c r="F50" s="41">
        <f t="shared" si="3"/>
        <v>110</v>
      </c>
      <c r="G50" s="41"/>
      <c r="H50" s="41"/>
      <c r="I50" s="41"/>
      <c r="J50" s="41"/>
      <c r="K50" s="41"/>
      <c r="L50" s="41"/>
      <c r="M50" s="41"/>
      <c r="N50" s="41"/>
      <c r="O50" s="41"/>
      <c r="P50" s="41"/>
      <c r="Q50" s="41"/>
      <c r="R50" s="41"/>
      <c r="S50" s="41">
        <f>('[2]DT 2020'!AR119+'[2]DT 2020'!AR121)/1000</f>
        <v>110</v>
      </c>
      <c r="T50" s="41"/>
      <c r="U50" s="41"/>
      <c r="V50" s="22"/>
      <c r="W50" s="22"/>
    </row>
    <row r="51" spans="1:23" ht="32.1" customHeight="1">
      <c r="A51" s="37"/>
      <c r="B51" s="38" t="s">
        <v>56</v>
      </c>
      <c r="C51" s="46"/>
      <c r="D51" s="40"/>
      <c r="E51" s="41">
        <v>24109.557999999997</v>
      </c>
      <c r="F51" s="41">
        <f t="shared" si="3"/>
        <v>35130</v>
      </c>
      <c r="G51" s="41"/>
      <c r="H51" s="41"/>
      <c r="I51" s="41"/>
      <c r="J51" s="41"/>
      <c r="K51" s="41"/>
      <c r="L51" s="41"/>
      <c r="M51" s="41"/>
      <c r="N51" s="41"/>
      <c r="O51" s="41"/>
      <c r="P51" s="41"/>
      <c r="Q51" s="41"/>
      <c r="R51" s="41"/>
      <c r="S51" s="41">
        <f>('[2]DT 2020'!AR115+'[2]DT 2020'!AR117+'[2]DT 2020'!AR118+'[2]DT 2020'!AR120+'[2]DT 2020'!AR123+'[2]DT 2020'!AR122)/1000</f>
        <v>221</v>
      </c>
      <c r="T51" s="41">
        <f>'[2]DT 2020'!AR1472/1000</f>
        <v>34909</v>
      </c>
      <c r="U51" s="41"/>
      <c r="V51" s="22"/>
      <c r="W51" s="22"/>
    </row>
    <row r="52" spans="1:23" s="36" customFormat="1" ht="20.100000000000001" customHeight="1">
      <c r="A52" s="28">
        <v>7</v>
      </c>
      <c r="B52" s="32" t="s">
        <v>57</v>
      </c>
      <c r="C52" s="33">
        <f t="shared" si="0"/>
        <v>-14040.785000000003</v>
      </c>
      <c r="D52" s="30">
        <v>85067</v>
      </c>
      <c r="E52" s="31">
        <v>76810.762999999992</v>
      </c>
      <c r="F52" s="31">
        <f t="shared" si="3"/>
        <v>71026.214999999997</v>
      </c>
      <c r="G52" s="31">
        <f>+G53+G54+G55+G56+G57+G58+G59+G60</f>
        <v>34436</v>
      </c>
      <c r="H52" s="31"/>
      <c r="I52" s="31"/>
      <c r="J52" s="31"/>
      <c r="K52" s="31"/>
      <c r="L52" s="31"/>
      <c r="M52" s="31"/>
      <c r="N52" s="31"/>
      <c r="O52" s="31"/>
      <c r="P52" s="31">
        <f>+P53+P54+P55+P56+P57+P58+P59+P60</f>
        <v>4578</v>
      </c>
      <c r="Q52" s="31"/>
      <c r="R52" s="31"/>
      <c r="S52" s="31">
        <f>+S53+S54+S55+S56+S57+S58+S59+S60</f>
        <v>32012.215</v>
      </c>
      <c r="T52" s="31"/>
      <c r="U52" s="31"/>
      <c r="V52" s="35"/>
      <c r="W52" s="35"/>
    </row>
    <row r="53" spans="1:23" ht="20.100000000000001" customHeight="1">
      <c r="A53" s="37"/>
      <c r="B53" s="38" t="s">
        <v>58</v>
      </c>
      <c r="C53" s="39">
        <f t="shared" si="0"/>
        <v>502.21500000000015</v>
      </c>
      <c r="D53" s="40">
        <v>9580</v>
      </c>
      <c r="E53" s="41">
        <v>9390.018</v>
      </c>
      <c r="F53" s="41">
        <f t="shared" si="3"/>
        <v>10082.215</v>
      </c>
      <c r="G53" s="41"/>
      <c r="H53" s="41"/>
      <c r="I53" s="41"/>
      <c r="J53" s="41"/>
      <c r="K53" s="41"/>
      <c r="L53" s="41"/>
      <c r="M53" s="41"/>
      <c r="N53" s="41"/>
      <c r="O53" s="41"/>
      <c r="P53" s="41">
        <f>'[2]DT 2020'!AR722/1000</f>
        <v>1138</v>
      </c>
      <c r="Q53" s="41"/>
      <c r="R53" s="41"/>
      <c r="S53" s="41">
        <f>+('[2]DT 2020'!AR126+'[2]DT 2020'!AR142+'[2]DT 2020'!AR148+'[2]DT 2020'!AR154)/1000</f>
        <v>8944.2150000000001</v>
      </c>
      <c r="T53" s="41"/>
      <c r="U53" s="41"/>
      <c r="V53" s="22"/>
      <c r="W53" s="22"/>
    </row>
    <row r="54" spans="1:23" ht="20.100000000000001" customHeight="1">
      <c r="A54" s="37"/>
      <c r="B54" s="38" t="s">
        <v>37</v>
      </c>
      <c r="C54" s="39"/>
      <c r="D54" s="40"/>
      <c r="E54" s="41">
        <v>65</v>
      </c>
      <c r="F54" s="41">
        <f t="shared" si="3"/>
        <v>95</v>
      </c>
      <c r="G54" s="41"/>
      <c r="H54" s="41"/>
      <c r="I54" s="41"/>
      <c r="J54" s="41"/>
      <c r="K54" s="41"/>
      <c r="L54" s="41"/>
      <c r="M54" s="41"/>
      <c r="N54" s="41"/>
      <c r="O54" s="41"/>
      <c r="P54" s="41"/>
      <c r="Q54" s="41"/>
      <c r="R54" s="41"/>
      <c r="S54" s="41">
        <f>+('[2]DT 2020'!AR130+'[2]DT 2020'!AR131+'[2]DT 2020'!AR132)/1000</f>
        <v>95</v>
      </c>
      <c r="T54" s="41"/>
      <c r="U54" s="41"/>
      <c r="V54" s="22"/>
      <c r="W54" s="22"/>
    </row>
    <row r="55" spans="1:23" ht="20.100000000000001" customHeight="1">
      <c r="A55" s="37"/>
      <c r="B55" s="38" t="s">
        <v>59</v>
      </c>
      <c r="C55" s="39">
        <f t="shared" si="0"/>
        <v>3367</v>
      </c>
      <c r="D55" s="40">
        <v>18000</v>
      </c>
      <c r="E55" s="41">
        <v>17600</v>
      </c>
      <c r="F55" s="41">
        <f t="shared" si="3"/>
        <v>21367</v>
      </c>
      <c r="G55" s="41"/>
      <c r="H55" s="41"/>
      <c r="I55" s="41"/>
      <c r="J55" s="41"/>
      <c r="K55" s="41"/>
      <c r="L55" s="41"/>
      <c r="M55" s="41"/>
      <c r="N55" s="41"/>
      <c r="O55" s="41"/>
      <c r="P55" s="41"/>
      <c r="Q55" s="41"/>
      <c r="R55" s="41"/>
      <c r="S55" s="41">
        <f>'[2]DT 2020'!AR152/1000</f>
        <v>21367</v>
      </c>
      <c r="T55" s="41"/>
      <c r="U55" s="41"/>
      <c r="V55" s="22"/>
      <c r="W55" s="22"/>
    </row>
    <row r="56" spans="1:23" ht="20.100000000000001" customHeight="1">
      <c r="A56" s="37"/>
      <c r="B56" s="38" t="s">
        <v>60</v>
      </c>
      <c r="C56" s="39">
        <f t="shared" si="0"/>
        <v>-14075</v>
      </c>
      <c r="D56" s="40">
        <v>14090</v>
      </c>
      <c r="E56" s="41">
        <v>9159.6110000000008</v>
      </c>
      <c r="F56" s="41">
        <f t="shared" si="3"/>
        <v>15</v>
      </c>
      <c r="G56" s="41"/>
      <c r="H56" s="41"/>
      <c r="I56" s="41"/>
      <c r="J56" s="41"/>
      <c r="K56" s="41"/>
      <c r="L56" s="41"/>
      <c r="M56" s="41"/>
      <c r="N56" s="41"/>
      <c r="O56" s="41"/>
      <c r="P56" s="41"/>
      <c r="Q56" s="41"/>
      <c r="R56" s="41"/>
      <c r="S56" s="41">
        <f>'[2]DT 2020'!AR134/1000</f>
        <v>15</v>
      </c>
      <c r="T56" s="41"/>
      <c r="U56" s="41"/>
      <c r="V56" s="22"/>
      <c r="W56" s="22"/>
    </row>
    <row r="57" spans="1:23" ht="20.100000000000001" customHeight="1">
      <c r="A57" s="37"/>
      <c r="B57" s="38" t="s">
        <v>61</v>
      </c>
      <c r="C57" s="39">
        <f t="shared" si="0"/>
        <v>-2230</v>
      </c>
      <c r="D57" s="40">
        <v>3670</v>
      </c>
      <c r="E57" s="41">
        <v>3362.4</v>
      </c>
      <c r="F57" s="41">
        <f t="shared" si="3"/>
        <v>1440</v>
      </c>
      <c r="G57" s="41"/>
      <c r="H57" s="41"/>
      <c r="I57" s="41"/>
      <c r="J57" s="41"/>
      <c r="K57" s="41"/>
      <c r="L57" s="41"/>
      <c r="M57" s="41"/>
      <c r="N57" s="41"/>
      <c r="O57" s="41"/>
      <c r="P57" s="41">
        <f>+'[2]DT 2020'!AR725/1000</f>
        <v>1440</v>
      </c>
      <c r="Q57" s="41"/>
      <c r="R57" s="41"/>
      <c r="S57" s="41"/>
      <c r="T57" s="41"/>
      <c r="U57" s="41"/>
      <c r="V57" s="22"/>
      <c r="W57" s="22"/>
    </row>
    <row r="58" spans="1:23" ht="32.1" customHeight="1">
      <c r="A58" s="37"/>
      <c r="B58" s="38" t="s">
        <v>62</v>
      </c>
      <c r="C58" s="39">
        <f t="shared" si="0"/>
        <v>-381</v>
      </c>
      <c r="D58" s="40">
        <v>2381</v>
      </c>
      <c r="E58" s="41">
        <v>2171</v>
      </c>
      <c r="F58" s="41">
        <f t="shared" si="3"/>
        <v>2000</v>
      </c>
      <c r="G58" s="41"/>
      <c r="H58" s="41"/>
      <c r="I58" s="41"/>
      <c r="J58" s="41"/>
      <c r="K58" s="41"/>
      <c r="L58" s="41"/>
      <c r="M58" s="41"/>
      <c r="N58" s="41"/>
      <c r="O58" s="41"/>
      <c r="P58" s="41">
        <f>'[2]DT 2020'!AR817/1000</f>
        <v>2000</v>
      </c>
      <c r="Q58" s="41"/>
      <c r="R58" s="41"/>
      <c r="S58" s="41"/>
      <c r="T58" s="41"/>
      <c r="U58" s="41"/>
      <c r="V58" s="22"/>
      <c r="W58" s="22"/>
    </row>
    <row r="59" spans="1:23" ht="32.1" customHeight="1">
      <c r="A59" s="37"/>
      <c r="B59" s="38" t="s">
        <v>63</v>
      </c>
      <c r="C59" s="39">
        <f t="shared" si="0"/>
        <v>110</v>
      </c>
      <c r="D59" s="40">
        <v>1481</v>
      </c>
      <c r="E59" s="41">
        <v>608.55999999999995</v>
      </c>
      <c r="F59" s="41">
        <f t="shared" si="3"/>
        <v>1591</v>
      </c>
      <c r="G59" s="41"/>
      <c r="H59" s="41"/>
      <c r="I59" s="41"/>
      <c r="J59" s="41"/>
      <c r="K59" s="41"/>
      <c r="L59" s="41"/>
      <c r="M59" s="41"/>
      <c r="N59" s="41"/>
      <c r="O59" s="41"/>
      <c r="P59" s="41"/>
      <c r="Q59" s="41"/>
      <c r="R59" s="41"/>
      <c r="S59" s="41">
        <f>+('[2]DT 2020'!AR158+'[2]DT 2020'!AR135+'[2]DT 2020'!AR136+'[2]DT 2020'!AR139+'[2]DT 2020'!AR133+'[2]DT 2020'!AR137+'[2]DT 2020'!AR138+'[2]DT 2020'!AR140)/1000</f>
        <v>1591</v>
      </c>
      <c r="T59" s="41"/>
      <c r="U59" s="41"/>
      <c r="V59" s="22"/>
      <c r="W59" s="22"/>
    </row>
    <row r="60" spans="1:23" ht="20.100000000000001" customHeight="1">
      <c r="A60" s="37"/>
      <c r="B60" s="42" t="s">
        <v>64</v>
      </c>
      <c r="C60" s="47">
        <f t="shared" si="0"/>
        <v>-1430</v>
      </c>
      <c r="D60" s="40">
        <v>35866</v>
      </c>
      <c r="E60" s="41">
        <v>34454.173999999999</v>
      </c>
      <c r="F60" s="41">
        <f t="shared" si="3"/>
        <v>34436</v>
      </c>
      <c r="G60" s="41">
        <f>'[2]DT 2020'!AR993/1000</f>
        <v>34436</v>
      </c>
      <c r="H60" s="41"/>
      <c r="I60" s="41"/>
      <c r="J60" s="41"/>
      <c r="K60" s="41"/>
      <c r="L60" s="41"/>
      <c r="M60" s="41"/>
      <c r="N60" s="41"/>
      <c r="O60" s="41"/>
      <c r="P60" s="41"/>
      <c r="Q60" s="41"/>
      <c r="R60" s="41"/>
      <c r="S60" s="41"/>
      <c r="T60" s="41"/>
      <c r="U60" s="41"/>
      <c r="V60" s="22"/>
      <c r="W60" s="22"/>
    </row>
    <row r="61" spans="1:23" s="36" customFormat="1" ht="20.100000000000001" customHeight="1">
      <c r="A61" s="28">
        <v>8</v>
      </c>
      <c r="B61" s="32" t="s">
        <v>65</v>
      </c>
      <c r="C61" s="33">
        <f t="shared" si="0"/>
        <v>168.99499999999989</v>
      </c>
      <c r="D61" s="30">
        <v>7448</v>
      </c>
      <c r="E61" s="31">
        <v>7175.3193000000001</v>
      </c>
      <c r="F61" s="31">
        <f t="shared" si="3"/>
        <v>7616.9949999999999</v>
      </c>
      <c r="G61" s="31"/>
      <c r="H61" s="31"/>
      <c r="I61" s="31"/>
      <c r="J61" s="31"/>
      <c r="K61" s="31"/>
      <c r="L61" s="31"/>
      <c r="M61" s="31"/>
      <c r="N61" s="31"/>
      <c r="O61" s="31"/>
      <c r="P61" s="31"/>
      <c r="Q61" s="31"/>
      <c r="R61" s="31"/>
      <c r="S61" s="31">
        <f>+S62+S63+S64+S65</f>
        <v>7616.9949999999999</v>
      </c>
      <c r="T61" s="31"/>
      <c r="U61" s="31"/>
      <c r="V61" s="35"/>
      <c r="W61" s="35"/>
    </row>
    <row r="62" spans="1:23" ht="20.100000000000001" customHeight="1">
      <c r="A62" s="37"/>
      <c r="B62" s="38" t="s">
        <v>32</v>
      </c>
      <c r="C62" s="39">
        <f t="shared" si="0"/>
        <v>213.99499999999989</v>
      </c>
      <c r="D62" s="40">
        <v>5668</v>
      </c>
      <c r="E62" s="41">
        <v>5417.0192999999999</v>
      </c>
      <c r="F62" s="41">
        <f t="shared" si="3"/>
        <v>5881.9949999999999</v>
      </c>
      <c r="G62" s="41"/>
      <c r="H62" s="41"/>
      <c r="I62" s="41"/>
      <c r="J62" s="41"/>
      <c r="K62" s="41"/>
      <c r="L62" s="41"/>
      <c r="M62" s="41"/>
      <c r="N62" s="41"/>
      <c r="O62" s="41"/>
      <c r="P62" s="41"/>
      <c r="Q62" s="41"/>
      <c r="R62" s="41"/>
      <c r="S62" s="41">
        <f>'[2]DT 2020'!AR161/1000</f>
        <v>5881.9949999999999</v>
      </c>
      <c r="T62" s="41"/>
      <c r="U62" s="41"/>
      <c r="V62" s="22"/>
      <c r="W62" s="22"/>
    </row>
    <row r="63" spans="1:23" ht="20.100000000000001" customHeight="1">
      <c r="A63" s="37"/>
      <c r="B63" s="38" t="s">
        <v>66</v>
      </c>
      <c r="C63" s="39">
        <f t="shared" si="0"/>
        <v>-1725</v>
      </c>
      <c r="D63" s="40">
        <v>1780</v>
      </c>
      <c r="E63" s="41">
        <v>45</v>
      </c>
      <c r="F63" s="41">
        <f t="shared" si="3"/>
        <v>55</v>
      </c>
      <c r="G63" s="41"/>
      <c r="H63" s="41"/>
      <c r="I63" s="41"/>
      <c r="J63" s="41"/>
      <c r="K63" s="41"/>
      <c r="L63" s="41"/>
      <c r="M63" s="41"/>
      <c r="N63" s="41"/>
      <c r="O63" s="41"/>
      <c r="P63" s="41"/>
      <c r="Q63" s="41"/>
      <c r="R63" s="41"/>
      <c r="S63" s="41">
        <f>+('[2]DT 2020'!AR166)/1000</f>
        <v>55</v>
      </c>
      <c r="T63" s="41"/>
      <c r="U63" s="41"/>
      <c r="V63" s="22"/>
      <c r="W63" s="22"/>
    </row>
    <row r="64" spans="1:23" ht="20.100000000000001" customHeight="1">
      <c r="A64" s="37"/>
      <c r="B64" s="38" t="s">
        <v>67</v>
      </c>
      <c r="C64" s="39"/>
      <c r="D64" s="40"/>
      <c r="E64" s="41">
        <v>1100</v>
      </c>
      <c r="F64" s="41">
        <f t="shared" si="3"/>
        <v>1000</v>
      </c>
      <c r="G64" s="41"/>
      <c r="H64" s="41"/>
      <c r="I64" s="41"/>
      <c r="J64" s="41"/>
      <c r="K64" s="41"/>
      <c r="L64" s="41"/>
      <c r="M64" s="41"/>
      <c r="N64" s="41"/>
      <c r="O64" s="41"/>
      <c r="P64" s="41"/>
      <c r="Q64" s="41"/>
      <c r="R64" s="41"/>
      <c r="S64" s="41">
        <f>'[2]DT 2020'!AR165/1000</f>
        <v>1000</v>
      </c>
      <c r="T64" s="41"/>
      <c r="U64" s="41"/>
      <c r="V64" s="22"/>
      <c r="W64" s="22"/>
    </row>
    <row r="65" spans="1:23" ht="20.100000000000001" customHeight="1">
      <c r="A65" s="37"/>
      <c r="B65" s="42" t="s">
        <v>35</v>
      </c>
      <c r="C65" s="39"/>
      <c r="D65" s="40"/>
      <c r="E65" s="41">
        <v>613.29999999999995</v>
      </c>
      <c r="F65" s="41">
        <f t="shared" si="3"/>
        <v>680</v>
      </c>
      <c r="G65" s="41"/>
      <c r="H65" s="41"/>
      <c r="I65" s="41"/>
      <c r="J65" s="41"/>
      <c r="K65" s="41"/>
      <c r="L65" s="41"/>
      <c r="M65" s="41"/>
      <c r="N65" s="41"/>
      <c r="O65" s="41"/>
      <c r="P65" s="41"/>
      <c r="Q65" s="41"/>
      <c r="R65" s="41"/>
      <c r="S65" s="41">
        <f>+('[2]DT 2020'!AR167+'[2]DT 2020'!AR168+'[2]DT 2020'!AR169+'[2]DT 2020'!AR170)/1000</f>
        <v>680</v>
      </c>
      <c r="T65" s="41"/>
      <c r="U65" s="41"/>
      <c r="V65" s="22"/>
      <c r="W65" s="22"/>
    </row>
    <row r="66" spans="1:23" s="36" customFormat="1" ht="20.100000000000001" customHeight="1">
      <c r="A66" s="28">
        <v>9</v>
      </c>
      <c r="B66" s="32" t="s">
        <v>68</v>
      </c>
      <c r="C66" s="33">
        <f t="shared" si="0"/>
        <v>10153</v>
      </c>
      <c r="D66" s="30">
        <v>11379</v>
      </c>
      <c r="E66" s="31">
        <v>19258.723999999998</v>
      </c>
      <c r="F66" s="31">
        <f t="shared" si="3"/>
        <v>21532</v>
      </c>
      <c r="G66" s="31"/>
      <c r="H66" s="31"/>
      <c r="I66" s="31"/>
      <c r="J66" s="31"/>
      <c r="K66" s="31"/>
      <c r="L66" s="31"/>
      <c r="M66" s="31"/>
      <c r="N66" s="31"/>
      <c r="O66" s="31"/>
      <c r="P66" s="31">
        <f>+P67+P68+P69+P70+P71</f>
        <v>8904</v>
      </c>
      <c r="Q66" s="31"/>
      <c r="R66" s="31"/>
      <c r="S66" s="31">
        <f>+S67+S68+S69+S70+S71</f>
        <v>12628</v>
      </c>
      <c r="T66" s="31"/>
      <c r="U66" s="31"/>
      <c r="V66" s="35"/>
      <c r="W66" s="35"/>
    </row>
    <row r="67" spans="1:23" ht="20.100000000000001" customHeight="1">
      <c r="A67" s="37"/>
      <c r="B67" s="38" t="s">
        <v>32</v>
      </c>
      <c r="C67" s="39">
        <f t="shared" si="0"/>
        <v>-932</v>
      </c>
      <c r="D67" s="40">
        <v>9745</v>
      </c>
      <c r="E67" s="41">
        <v>9544.3909999999996</v>
      </c>
      <c r="F67" s="41">
        <f t="shared" si="3"/>
        <v>8813</v>
      </c>
      <c r="G67" s="41"/>
      <c r="H67" s="41"/>
      <c r="I67" s="41"/>
      <c r="J67" s="41"/>
      <c r="K67" s="41"/>
      <c r="L67" s="41"/>
      <c r="M67" s="41"/>
      <c r="N67" s="41"/>
      <c r="O67" s="41"/>
      <c r="P67" s="41"/>
      <c r="Q67" s="41"/>
      <c r="R67" s="41"/>
      <c r="S67" s="41">
        <f>'[2]DT 2020'!AR172/1000</f>
        <v>8813</v>
      </c>
      <c r="T67" s="41"/>
      <c r="U67" s="41"/>
      <c r="V67" s="22"/>
      <c r="W67" s="22"/>
    </row>
    <row r="68" spans="1:23" ht="20.100000000000001" customHeight="1">
      <c r="A68" s="37"/>
      <c r="B68" s="38" t="s">
        <v>69</v>
      </c>
      <c r="C68" s="39"/>
      <c r="D68" s="40"/>
      <c r="E68" s="41">
        <v>7226.8329999999996</v>
      </c>
      <c r="F68" s="41">
        <f t="shared" si="3"/>
        <v>7759</v>
      </c>
      <c r="G68" s="41"/>
      <c r="H68" s="41"/>
      <c r="I68" s="41"/>
      <c r="J68" s="41"/>
      <c r="K68" s="41"/>
      <c r="L68" s="41"/>
      <c r="M68" s="41"/>
      <c r="N68" s="41"/>
      <c r="O68" s="41"/>
      <c r="P68" s="41">
        <f>'[2]DT 2020'!AR729/1000</f>
        <v>7759</v>
      </c>
      <c r="Q68" s="41"/>
      <c r="R68" s="41"/>
      <c r="S68" s="41"/>
      <c r="T68" s="41"/>
      <c r="U68" s="41"/>
      <c r="V68" s="22"/>
      <c r="W68" s="22"/>
    </row>
    <row r="69" spans="1:23" ht="20.100000000000001" customHeight="1">
      <c r="A69" s="37"/>
      <c r="B69" s="38" t="s">
        <v>37</v>
      </c>
      <c r="C69" s="39"/>
      <c r="D69" s="40"/>
      <c r="E69" s="41">
        <v>65</v>
      </c>
      <c r="F69" s="41">
        <f t="shared" si="3"/>
        <v>75</v>
      </c>
      <c r="G69" s="41"/>
      <c r="H69" s="41"/>
      <c r="I69" s="41"/>
      <c r="J69" s="41"/>
      <c r="K69" s="41"/>
      <c r="L69" s="41"/>
      <c r="M69" s="41"/>
      <c r="N69" s="41"/>
      <c r="O69" s="41"/>
      <c r="P69" s="41"/>
      <c r="Q69" s="41"/>
      <c r="R69" s="41"/>
      <c r="S69" s="41">
        <f>+('[2]DT 2020'!AR177+'[2]DT 2020'!AR178+'[2]DT 2020'!AR179)/1000</f>
        <v>75</v>
      </c>
      <c r="T69" s="41"/>
      <c r="U69" s="41"/>
      <c r="V69" s="22"/>
      <c r="W69" s="22"/>
    </row>
    <row r="70" spans="1:23" ht="20.100000000000001" customHeight="1">
      <c r="A70" s="37"/>
      <c r="B70" s="38" t="s">
        <v>67</v>
      </c>
      <c r="C70" s="39">
        <f t="shared" si="0"/>
        <v>-634</v>
      </c>
      <c r="D70" s="40">
        <v>1634</v>
      </c>
      <c r="E70" s="41">
        <v>350</v>
      </c>
      <c r="F70" s="41">
        <f t="shared" si="3"/>
        <v>1000</v>
      </c>
      <c r="G70" s="41"/>
      <c r="H70" s="41"/>
      <c r="I70" s="41"/>
      <c r="J70" s="41"/>
      <c r="K70" s="41"/>
      <c r="L70" s="41"/>
      <c r="M70" s="41"/>
      <c r="N70" s="41"/>
      <c r="O70" s="41"/>
      <c r="P70" s="41"/>
      <c r="Q70" s="41"/>
      <c r="R70" s="41"/>
      <c r="S70" s="41">
        <f>+('[2]DT 2020'!AR176)/1000</f>
        <v>1000</v>
      </c>
      <c r="T70" s="41"/>
      <c r="U70" s="41"/>
      <c r="V70" s="22"/>
      <c r="W70" s="22"/>
    </row>
    <row r="71" spans="1:23" ht="32.1" customHeight="1">
      <c r="A71" s="37"/>
      <c r="B71" s="42" t="s">
        <v>70</v>
      </c>
      <c r="C71" s="39"/>
      <c r="D71" s="40"/>
      <c r="E71" s="41">
        <v>2072.5</v>
      </c>
      <c r="F71" s="41">
        <f>SUM(G71:P71,S71:U71)</f>
        <v>3885</v>
      </c>
      <c r="G71" s="41"/>
      <c r="H71" s="41"/>
      <c r="I71" s="41"/>
      <c r="J71" s="41"/>
      <c r="K71" s="41"/>
      <c r="L71" s="41"/>
      <c r="M71" s="41"/>
      <c r="N71" s="41"/>
      <c r="O71" s="41"/>
      <c r="P71" s="41">
        <f>'[2]DT 2020'!AR733/1000</f>
        <v>1145</v>
      </c>
      <c r="Q71" s="41"/>
      <c r="R71" s="41"/>
      <c r="S71" s="41">
        <f>+('[2]DT 2020'!AR189+'[2]DT 2020'!AR188+'[2]DT 2020'!AR187+'[2]DT 2020'!AR186+'[2]DT 2020'!AR185+'[2]DT 2020'!AR184+'[2]DT 2020'!AR183+'[2]DT 2020'!AR182+'[2]DT 2020'!AR181+'[2]DT 2020'!AR180+'[2]DT 2020'!AR190)/1000</f>
        <v>2740</v>
      </c>
      <c r="T71" s="41"/>
      <c r="U71" s="41"/>
      <c r="V71" s="22"/>
      <c r="W71" s="22"/>
    </row>
    <row r="72" spans="1:23" s="36" customFormat="1" ht="20.100000000000001" customHeight="1">
      <c r="A72" s="28">
        <v>10</v>
      </c>
      <c r="B72" s="32" t="s">
        <v>71</v>
      </c>
      <c r="C72" s="33">
        <f t="shared" si="0"/>
        <v>1201.5680000000011</v>
      </c>
      <c r="D72" s="30">
        <v>14944</v>
      </c>
      <c r="E72" s="31">
        <v>14383.1055</v>
      </c>
      <c r="F72" s="31">
        <f t="shared" si="3"/>
        <v>16145.568000000001</v>
      </c>
      <c r="G72" s="31"/>
      <c r="H72" s="31"/>
      <c r="I72" s="31"/>
      <c r="J72" s="31"/>
      <c r="K72" s="31"/>
      <c r="L72" s="31"/>
      <c r="M72" s="31"/>
      <c r="N72" s="31"/>
      <c r="O72" s="31"/>
      <c r="P72" s="31">
        <f>SUM(P73:P76)</f>
        <v>5328.4140000000007</v>
      </c>
      <c r="Q72" s="31"/>
      <c r="R72" s="31"/>
      <c r="S72" s="31">
        <f>SUM(S73:S76)</f>
        <v>10817.154</v>
      </c>
      <c r="T72" s="31"/>
      <c r="U72" s="31"/>
      <c r="V72" s="35"/>
      <c r="W72" s="35"/>
    </row>
    <row r="73" spans="1:23" ht="20.100000000000001" customHeight="1">
      <c r="A73" s="37"/>
      <c r="B73" s="38" t="s">
        <v>32</v>
      </c>
      <c r="C73" s="39">
        <f t="shared" si="0"/>
        <v>748.65400000000045</v>
      </c>
      <c r="D73" s="40">
        <v>7655</v>
      </c>
      <c r="E73" s="41">
        <v>7816.5450000000001</v>
      </c>
      <c r="F73" s="41">
        <f t="shared" si="3"/>
        <v>8403.6540000000005</v>
      </c>
      <c r="G73" s="41"/>
      <c r="H73" s="41"/>
      <c r="I73" s="41"/>
      <c r="J73" s="41"/>
      <c r="K73" s="41"/>
      <c r="L73" s="41"/>
      <c r="M73" s="41"/>
      <c r="N73" s="41"/>
      <c r="O73" s="41"/>
      <c r="P73" s="41">
        <f>'[2]DT 2020'!AR737/1000</f>
        <v>3048</v>
      </c>
      <c r="Q73" s="41"/>
      <c r="R73" s="41"/>
      <c r="S73" s="41">
        <f>'[2]DT 2020'!AR192/1000</f>
        <v>5355.6540000000005</v>
      </c>
      <c r="T73" s="41"/>
      <c r="U73" s="41"/>
      <c r="V73" s="22"/>
      <c r="W73" s="22"/>
    </row>
    <row r="74" spans="1:23" ht="20.100000000000001" customHeight="1">
      <c r="A74" s="37"/>
      <c r="B74" s="38" t="s">
        <v>37</v>
      </c>
      <c r="C74" s="39"/>
      <c r="D74" s="40"/>
      <c r="E74" s="41">
        <v>75</v>
      </c>
      <c r="F74" s="41">
        <f t="shared" si="3"/>
        <v>75</v>
      </c>
      <c r="G74" s="41"/>
      <c r="H74" s="41"/>
      <c r="I74" s="41"/>
      <c r="J74" s="41"/>
      <c r="K74" s="41"/>
      <c r="L74" s="41"/>
      <c r="M74" s="41"/>
      <c r="N74" s="41"/>
      <c r="O74" s="41"/>
      <c r="P74" s="41"/>
      <c r="Q74" s="41"/>
      <c r="R74" s="41"/>
      <c r="S74" s="41">
        <f>+('[2]DT 2020'!AR234+'[2]DT 2020'!AR232)/1000</f>
        <v>75</v>
      </c>
      <c r="T74" s="41"/>
      <c r="U74" s="41"/>
      <c r="V74" s="22"/>
      <c r="W74" s="22"/>
    </row>
    <row r="75" spans="1:23" ht="20.100000000000001" customHeight="1">
      <c r="A75" s="37"/>
      <c r="B75" s="38" t="s">
        <v>72</v>
      </c>
      <c r="C75" s="39">
        <f t="shared" si="0"/>
        <v>3801.4</v>
      </c>
      <c r="D75" s="40">
        <v>0</v>
      </c>
      <c r="E75" s="41">
        <v>3502.0554999999999</v>
      </c>
      <c r="F75" s="41">
        <f t="shared" si="3"/>
        <v>3801.4</v>
      </c>
      <c r="G75" s="41"/>
      <c r="H75" s="41"/>
      <c r="I75" s="41"/>
      <c r="J75" s="41"/>
      <c r="K75" s="41"/>
      <c r="L75" s="41"/>
      <c r="M75" s="41"/>
      <c r="N75" s="41"/>
      <c r="O75" s="41"/>
      <c r="P75" s="41"/>
      <c r="Q75" s="41"/>
      <c r="R75" s="41"/>
      <c r="S75" s="41">
        <f>+'[2]DT 2020'!AR197/1000</f>
        <v>3801.4</v>
      </c>
      <c r="T75" s="41"/>
      <c r="U75" s="41"/>
      <c r="V75" s="22"/>
      <c r="W75" s="22"/>
    </row>
    <row r="76" spans="1:23" ht="20.100000000000001" customHeight="1">
      <c r="A76" s="37"/>
      <c r="B76" s="42" t="s">
        <v>35</v>
      </c>
      <c r="C76" s="39">
        <f t="shared" si="0"/>
        <v>-3422.4859999999999</v>
      </c>
      <c r="D76" s="40">
        <v>7288</v>
      </c>
      <c r="E76" s="41">
        <v>2989.5050000000001</v>
      </c>
      <c r="F76" s="41">
        <f t="shared" si="3"/>
        <v>3865.5140000000001</v>
      </c>
      <c r="G76" s="41"/>
      <c r="H76" s="41"/>
      <c r="I76" s="41"/>
      <c r="J76" s="41"/>
      <c r="K76" s="41"/>
      <c r="L76" s="41"/>
      <c r="M76" s="41"/>
      <c r="N76" s="41"/>
      <c r="O76" s="41"/>
      <c r="P76" s="41">
        <f>'[2]DT 2020'!AR740/1000</f>
        <v>2280.4140000000002</v>
      </c>
      <c r="Q76" s="41"/>
      <c r="R76" s="41"/>
      <c r="S76" s="41">
        <f>+('[2]DT 2020'!AR224+'[2]DT 2020'!AR230+'[2]DT 2020'!AR231+'[2]DT 2020'!AR233)/1000</f>
        <v>1585.1</v>
      </c>
      <c r="T76" s="41"/>
      <c r="U76" s="41"/>
      <c r="V76" s="22"/>
      <c r="W76" s="22"/>
    </row>
    <row r="77" spans="1:23" s="36" customFormat="1" ht="20.100000000000001" customHeight="1">
      <c r="A77" s="28">
        <v>11</v>
      </c>
      <c r="B77" s="32" t="s">
        <v>73</v>
      </c>
      <c r="C77" s="33">
        <f t="shared" si="0"/>
        <v>16235.293999999994</v>
      </c>
      <c r="D77" s="30">
        <v>49677</v>
      </c>
      <c r="E77" s="31">
        <v>41818.542999999998</v>
      </c>
      <c r="F77" s="31">
        <f t="shared" si="3"/>
        <v>65912.293999999994</v>
      </c>
      <c r="G77" s="31"/>
      <c r="H77" s="31"/>
      <c r="I77" s="31"/>
      <c r="J77" s="31"/>
      <c r="K77" s="31"/>
      <c r="L77" s="31"/>
      <c r="M77" s="31"/>
      <c r="N77" s="31"/>
      <c r="O77" s="31">
        <f>SUM(O78:O80)</f>
        <v>24321.894</v>
      </c>
      <c r="P77" s="31">
        <f>SUM(P78:P80)</f>
        <v>23591.5</v>
      </c>
      <c r="Q77" s="31"/>
      <c r="R77" s="31"/>
      <c r="S77" s="31">
        <f>SUM(S78:S80)</f>
        <v>17998.900000000001</v>
      </c>
      <c r="T77" s="31"/>
      <c r="U77" s="31"/>
      <c r="V77" s="35"/>
      <c r="W77" s="35"/>
    </row>
    <row r="78" spans="1:23" ht="20.100000000000001" customHeight="1">
      <c r="A78" s="37"/>
      <c r="B78" s="38" t="s">
        <v>32</v>
      </c>
      <c r="C78" s="39">
        <f t="shared" si="0"/>
        <v>9429.0190000000002</v>
      </c>
      <c r="D78" s="40">
        <v>9456</v>
      </c>
      <c r="E78" s="41">
        <v>9864.8529999999992</v>
      </c>
      <c r="F78" s="41">
        <f t="shared" si="3"/>
        <v>18885.019</v>
      </c>
      <c r="G78" s="41"/>
      <c r="H78" s="41"/>
      <c r="I78" s="41"/>
      <c r="J78" s="41"/>
      <c r="K78" s="41"/>
      <c r="L78" s="41"/>
      <c r="M78" s="41"/>
      <c r="N78" s="41"/>
      <c r="O78" s="41">
        <f>'[2]DT 2020'!AR1170/1000</f>
        <v>1416.1189999999999</v>
      </c>
      <c r="P78" s="41"/>
      <c r="Q78" s="41"/>
      <c r="R78" s="41"/>
      <c r="S78" s="41">
        <f>'[2]DT 2020'!AR236/1000</f>
        <v>17468.900000000001</v>
      </c>
      <c r="T78" s="41"/>
      <c r="U78" s="41"/>
      <c r="V78" s="22"/>
      <c r="W78" s="22"/>
    </row>
    <row r="79" spans="1:23" ht="20.100000000000001" customHeight="1">
      <c r="A79" s="37"/>
      <c r="B79" s="38" t="s">
        <v>37</v>
      </c>
      <c r="C79" s="39"/>
      <c r="D79" s="40"/>
      <c r="E79" s="41">
        <v>80</v>
      </c>
      <c r="F79" s="41">
        <f t="shared" si="3"/>
        <v>75</v>
      </c>
      <c r="G79" s="41"/>
      <c r="H79" s="41"/>
      <c r="I79" s="41"/>
      <c r="J79" s="41"/>
      <c r="K79" s="41"/>
      <c r="L79" s="41"/>
      <c r="M79" s="41"/>
      <c r="N79" s="41"/>
      <c r="O79" s="41"/>
      <c r="P79" s="41"/>
      <c r="Q79" s="41"/>
      <c r="R79" s="41"/>
      <c r="S79" s="41">
        <f>+'[2]DT 2020'!AR251/1000</f>
        <v>75</v>
      </c>
      <c r="T79" s="41"/>
      <c r="U79" s="41"/>
      <c r="V79" s="22"/>
      <c r="W79" s="22"/>
    </row>
    <row r="80" spans="1:23" ht="20.100000000000001" customHeight="1">
      <c r="A80" s="37"/>
      <c r="B80" s="42" t="s">
        <v>35</v>
      </c>
      <c r="C80" s="46">
        <f t="shared" si="0"/>
        <v>6731.2750000000015</v>
      </c>
      <c r="D80" s="40">
        <v>40221</v>
      </c>
      <c r="E80" s="41">
        <v>31873.69</v>
      </c>
      <c r="F80" s="41">
        <f t="shared" si="3"/>
        <v>46952.275000000001</v>
      </c>
      <c r="G80" s="41"/>
      <c r="H80" s="41"/>
      <c r="I80" s="41"/>
      <c r="J80" s="41"/>
      <c r="K80" s="41"/>
      <c r="L80" s="41"/>
      <c r="M80" s="41"/>
      <c r="N80" s="41"/>
      <c r="O80" s="41">
        <f>('[2]DT 2020'!AR1080+'[2]DT 2020'!AR1160+'[2]DT 2020'!AR1161+'[2]DT 2020'!AR1162+'[2]DT 2020'!AR1163)/1000</f>
        <v>22905.775000000001</v>
      </c>
      <c r="P80" s="41">
        <v>23591.5</v>
      </c>
      <c r="Q80" s="41"/>
      <c r="R80" s="41"/>
      <c r="S80" s="41">
        <f>+('[2]DT 2020'!AR250+'[2]DT 2020'!AR252+'[2]DT 2020'!AR253+'[2]DT 2020'!AR254)/1000</f>
        <v>455</v>
      </c>
      <c r="T80" s="41"/>
      <c r="U80" s="41"/>
      <c r="V80" s="22" t="s">
        <v>74</v>
      </c>
      <c r="W80" s="22"/>
    </row>
    <row r="81" spans="1:23" s="36" customFormat="1" ht="20.100000000000001" customHeight="1">
      <c r="A81" s="28">
        <v>12</v>
      </c>
      <c r="B81" s="32" t="s">
        <v>75</v>
      </c>
      <c r="C81" s="33">
        <f t="shared" si="0"/>
        <v>13732.419999999998</v>
      </c>
      <c r="D81" s="30">
        <v>9656</v>
      </c>
      <c r="E81" s="31">
        <v>17347.624899999999</v>
      </c>
      <c r="F81" s="31">
        <f t="shared" si="3"/>
        <v>23388.42</v>
      </c>
      <c r="G81" s="31"/>
      <c r="H81" s="31"/>
      <c r="I81" s="31"/>
      <c r="J81" s="31"/>
      <c r="K81" s="31"/>
      <c r="L81" s="31"/>
      <c r="M81" s="31"/>
      <c r="N81" s="31"/>
      <c r="O81" s="31"/>
      <c r="P81" s="31">
        <f>+P82+P83+P84+P85</f>
        <v>16820</v>
      </c>
      <c r="Q81" s="31"/>
      <c r="R81" s="31"/>
      <c r="S81" s="31">
        <f>+S82+S83+S84+S85</f>
        <v>6568.42</v>
      </c>
      <c r="T81" s="31"/>
      <c r="U81" s="31"/>
      <c r="V81" s="35"/>
      <c r="W81" s="35"/>
    </row>
    <row r="82" spans="1:23" ht="20.100000000000001" customHeight="1">
      <c r="A82" s="37"/>
      <c r="B82" s="38" t="s">
        <v>32</v>
      </c>
      <c r="C82" s="39">
        <f t="shared" si="0"/>
        <v>680.26000000000022</v>
      </c>
      <c r="D82" s="40">
        <v>5345</v>
      </c>
      <c r="E82" s="41">
        <v>5599.0439999999999</v>
      </c>
      <c r="F82" s="41">
        <f t="shared" si="3"/>
        <v>6025.26</v>
      </c>
      <c r="G82" s="41"/>
      <c r="H82" s="41"/>
      <c r="I82" s="41"/>
      <c r="J82" s="41"/>
      <c r="K82" s="41"/>
      <c r="L82" s="41"/>
      <c r="M82" s="41"/>
      <c r="N82" s="41"/>
      <c r="O82" s="41"/>
      <c r="P82" s="41"/>
      <c r="Q82" s="41"/>
      <c r="R82" s="41"/>
      <c r="S82" s="41">
        <f>'[2]DT 2020'!AR256/1000</f>
        <v>6025.26</v>
      </c>
      <c r="T82" s="41"/>
      <c r="U82" s="41"/>
      <c r="V82" s="22"/>
      <c r="W82" s="22"/>
    </row>
    <row r="83" spans="1:23" ht="20.100000000000001" customHeight="1">
      <c r="A83" s="37"/>
      <c r="B83" s="38" t="s">
        <v>37</v>
      </c>
      <c r="C83" s="39"/>
      <c r="D83" s="40"/>
      <c r="E83" s="41">
        <v>65</v>
      </c>
      <c r="F83" s="41">
        <f t="shared" si="3"/>
        <v>65</v>
      </c>
      <c r="G83" s="41"/>
      <c r="H83" s="41"/>
      <c r="I83" s="41"/>
      <c r="J83" s="41"/>
      <c r="K83" s="41"/>
      <c r="L83" s="41"/>
      <c r="M83" s="41"/>
      <c r="N83" s="41"/>
      <c r="O83" s="41"/>
      <c r="P83" s="41"/>
      <c r="Q83" s="41"/>
      <c r="R83" s="41"/>
      <c r="S83" s="41">
        <f>+('[2]DT 2020'!AR260+'[2]DT 2020'!AR261+'[2]DT 2020'!AR262)/1000</f>
        <v>65</v>
      </c>
      <c r="T83" s="41"/>
      <c r="U83" s="41"/>
      <c r="V83" s="22"/>
      <c r="W83" s="22"/>
    </row>
    <row r="84" spans="1:23" ht="20.100000000000001" customHeight="1">
      <c r="A84" s="37"/>
      <c r="B84" s="38" t="s">
        <v>76</v>
      </c>
      <c r="C84" s="39">
        <f t="shared" si="0"/>
        <v>-3832.84</v>
      </c>
      <c r="D84" s="40">
        <v>4311</v>
      </c>
      <c r="E84" s="41">
        <v>210.86</v>
      </c>
      <c r="F84" s="41">
        <f t="shared" si="3"/>
        <v>478.16</v>
      </c>
      <c r="G84" s="41"/>
      <c r="H84" s="41"/>
      <c r="I84" s="41"/>
      <c r="J84" s="41"/>
      <c r="K84" s="41"/>
      <c r="L84" s="41"/>
      <c r="M84" s="41"/>
      <c r="N84" s="41"/>
      <c r="O84" s="41"/>
      <c r="P84" s="41"/>
      <c r="Q84" s="41"/>
      <c r="R84" s="41"/>
      <c r="S84" s="41">
        <f>+('[2]DT 2020'!AR264+'[2]DT 2020'!AR266+'[2]DT 2020'!AR263+'[2]DT 2020'!AR265)/1000</f>
        <v>478.16</v>
      </c>
      <c r="T84" s="41"/>
      <c r="U84" s="41"/>
      <c r="V84" s="22"/>
      <c r="W84" s="22"/>
    </row>
    <row r="85" spans="1:23" ht="20.100000000000001" customHeight="1">
      <c r="A85" s="37"/>
      <c r="B85" s="42" t="s">
        <v>35</v>
      </c>
      <c r="C85" s="39"/>
      <c r="D85" s="40"/>
      <c r="E85" s="41">
        <v>11472.7209</v>
      </c>
      <c r="F85" s="41">
        <f t="shared" si="3"/>
        <v>16820</v>
      </c>
      <c r="G85" s="41"/>
      <c r="H85" s="41"/>
      <c r="I85" s="41"/>
      <c r="J85" s="41"/>
      <c r="K85" s="41"/>
      <c r="L85" s="41"/>
      <c r="M85" s="41"/>
      <c r="N85" s="41"/>
      <c r="O85" s="41"/>
      <c r="P85" s="41">
        <v>16820</v>
      </c>
      <c r="Q85" s="41"/>
      <c r="R85" s="41"/>
      <c r="S85" s="41"/>
      <c r="T85" s="41"/>
      <c r="U85" s="41"/>
      <c r="V85" s="22"/>
      <c r="W85" s="22"/>
    </row>
    <row r="86" spans="1:23" s="36" customFormat="1" ht="20.100000000000001" customHeight="1">
      <c r="A86" s="28">
        <v>13</v>
      </c>
      <c r="B86" s="32" t="s">
        <v>77</v>
      </c>
      <c r="C86" s="33">
        <f t="shared" si="0"/>
        <v>-149619.745</v>
      </c>
      <c r="D86" s="30">
        <v>163740</v>
      </c>
      <c r="E86" s="31">
        <v>15919.094999999999</v>
      </c>
      <c r="F86" s="31">
        <f t="shared" si="3"/>
        <v>14120.254999999999</v>
      </c>
      <c r="G86" s="31"/>
      <c r="H86" s="31"/>
      <c r="I86" s="31"/>
      <c r="J86" s="31"/>
      <c r="K86" s="31"/>
      <c r="L86" s="31"/>
      <c r="M86" s="31"/>
      <c r="N86" s="31"/>
      <c r="O86" s="31"/>
      <c r="P86" s="31">
        <f>+P87+P88+P89+P90</f>
        <v>2400</v>
      </c>
      <c r="Q86" s="31">
        <f>+Q87+Q88+Q89+Q90</f>
        <v>2400</v>
      </c>
      <c r="R86" s="31"/>
      <c r="S86" s="31">
        <f>+S87+S88+S89+S90</f>
        <v>11720.254999999999</v>
      </c>
      <c r="T86" s="31"/>
      <c r="U86" s="31"/>
      <c r="V86" s="35"/>
      <c r="W86" s="35"/>
    </row>
    <row r="87" spans="1:23" ht="20.100000000000001" customHeight="1">
      <c r="A87" s="37"/>
      <c r="B87" s="38" t="s">
        <v>32</v>
      </c>
      <c r="C87" s="39">
        <f t="shared" si="0"/>
        <v>-283.7450000000008</v>
      </c>
      <c r="D87" s="40">
        <v>11929</v>
      </c>
      <c r="E87" s="41">
        <v>10904.094999999999</v>
      </c>
      <c r="F87" s="41">
        <f>SUM(G87:P87,S87:U87)</f>
        <v>11645.254999999999</v>
      </c>
      <c r="G87" s="41"/>
      <c r="H87" s="41"/>
      <c r="I87" s="41"/>
      <c r="J87" s="41"/>
      <c r="K87" s="41"/>
      <c r="L87" s="41"/>
      <c r="M87" s="41"/>
      <c r="N87" s="41"/>
      <c r="O87" s="41"/>
      <c r="P87" s="41">
        <f>Q87</f>
        <v>0</v>
      </c>
      <c r="Q87" s="41">
        <f>'[2]DT 2020'!AR698/1000</f>
        <v>0</v>
      </c>
      <c r="R87" s="41"/>
      <c r="S87" s="41">
        <f>'[2]DT 2020'!AR269/1000</f>
        <v>11645.254999999999</v>
      </c>
      <c r="T87" s="41"/>
      <c r="U87" s="41"/>
      <c r="V87" s="22"/>
      <c r="W87" s="22"/>
    </row>
    <row r="88" spans="1:23" ht="20.100000000000001" customHeight="1">
      <c r="A88" s="37"/>
      <c r="B88" s="38" t="s">
        <v>37</v>
      </c>
      <c r="C88" s="39"/>
      <c r="D88" s="40"/>
      <c r="E88" s="41">
        <v>65</v>
      </c>
      <c r="F88" s="41">
        <f>SUM(G88:P88,S88:U88)</f>
        <v>75</v>
      </c>
      <c r="G88" s="41"/>
      <c r="H88" s="41"/>
      <c r="I88" s="41"/>
      <c r="J88" s="41"/>
      <c r="K88" s="41"/>
      <c r="L88" s="41"/>
      <c r="M88" s="41"/>
      <c r="N88" s="41"/>
      <c r="O88" s="41"/>
      <c r="P88" s="41"/>
      <c r="Q88" s="41"/>
      <c r="R88" s="41"/>
      <c r="S88" s="41">
        <f>+'[2]DT 2020'!AR273/1000</f>
        <v>75</v>
      </c>
      <c r="T88" s="41"/>
      <c r="U88" s="41"/>
      <c r="V88" s="22"/>
      <c r="W88" s="22"/>
    </row>
    <row r="89" spans="1:23" ht="20.100000000000001" customHeight="1">
      <c r="A89" s="37"/>
      <c r="B89" s="38" t="s">
        <v>78</v>
      </c>
      <c r="C89" s="39"/>
      <c r="D89" s="40"/>
      <c r="E89" s="41">
        <v>240</v>
      </c>
      <c r="F89" s="41">
        <f>SUM(G89:P89,S89:U89)</f>
        <v>0</v>
      </c>
      <c r="G89" s="41"/>
      <c r="H89" s="41"/>
      <c r="I89" s="41"/>
      <c r="J89" s="41"/>
      <c r="K89" s="41"/>
      <c r="L89" s="41"/>
      <c r="M89" s="41"/>
      <c r="N89" s="41"/>
      <c r="O89" s="41"/>
      <c r="P89" s="41"/>
      <c r="Q89" s="41"/>
      <c r="R89" s="41"/>
      <c r="S89" s="41">
        <f>+'[2]DT 2020'!AR274/1000</f>
        <v>0</v>
      </c>
      <c r="T89" s="41"/>
      <c r="U89" s="41"/>
      <c r="V89" s="22"/>
      <c r="W89" s="22"/>
    </row>
    <row r="90" spans="1:23" ht="20.100000000000001" customHeight="1">
      <c r="A90" s="37"/>
      <c r="B90" s="38" t="s">
        <v>79</v>
      </c>
      <c r="C90" s="39">
        <f t="shared" si="0"/>
        <v>-149411</v>
      </c>
      <c r="D90" s="40">
        <v>151811</v>
      </c>
      <c r="E90" s="41">
        <v>4710</v>
      </c>
      <c r="F90" s="41">
        <f>SUM(G90:P90,S90:U90)</f>
        <v>2400</v>
      </c>
      <c r="G90" s="41"/>
      <c r="H90" s="41"/>
      <c r="I90" s="41"/>
      <c r="J90" s="41"/>
      <c r="K90" s="41"/>
      <c r="L90" s="41"/>
      <c r="M90" s="41"/>
      <c r="N90" s="41"/>
      <c r="O90" s="41"/>
      <c r="P90" s="39">
        <f>Q90</f>
        <v>2400</v>
      </c>
      <c r="Q90" s="41">
        <f>+('[2]DT 2020'!AR700+'[2]DT 2020'!AR701)/1000</f>
        <v>2400</v>
      </c>
      <c r="R90" s="41"/>
      <c r="S90" s="41"/>
      <c r="T90" s="41"/>
      <c r="U90" s="41"/>
      <c r="V90" s="22"/>
      <c r="W90" s="22"/>
    </row>
    <row r="91" spans="1:23" s="48" customFormat="1" ht="20.100000000000001" customHeight="1">
      <c r="A91" s="28">
        <v>14</v>
      </c>
      <c r="B91" s="32" t="s">
        <v>80</v>
      </c>
      <c r="C91" s="33">
        <f t="shared" si="0"/>
        <v>118426.88099999999</v>
      </c>
      <c r="D91" s="30">
        <v>126170</v>
      </c>
      <c r="E91" s="31">
        <v>276888.5</v>
      </c>
      <c r="F91" s="31">
        <f>SUM(G91:P91,S91:U91)</f>
        <v>244596.88099999999</v>
      </c>
      <c r="G91" s="31"/>
      <c r="H91" s="31"/>
      <c r="I91" s="31"/>
      <c r="J91" s="31"/>
      <c r="K91" s="31">
        <f>+K92+K93+K94</f>
        <v>194718</v>
      </c>
      <c r="L91" s="31"/>
      <c r="M91" s="31"/>
      <c r="N91" s="31"/>
      <c r="O91" s="31"/>
      <c r="P91" s="31">
        <f>+P92+P93+P94</f>
        <v>39902</v>
      </c>
      <c r="Q91" s="31"/>
      <c r="R91" s="31"/>
      <c r="S91" s="31">
        <f>+S92+S93+S94+S95</f>
        <v>9976.8809999999994</v>
      </c>
      <c r="T91" s="31"/>
      <c r="U91" s="31"/>
      <c r="V91" s="35"/>
      <c r="W91" s="35"/>
    </row>
    <row r="92" spans="1:23" s="49" customFormat="1" ht="20.100000000000001" customHeight="1">
      <c r="A92" s="37"/>
      <c r="B92" s="38" t="s">
        <v>32</v>
      </c>
      <c r="C92" s="39">
        <f t="shared" si="0"/>
        <v>72146.880999999994</v>
      </c>
      <c r="D92" s="40">
        <v>125200</v>
      </c>
      <c r="E92" s="41">
        <v>269668.5</v>
      </c>
      <c r="F92" s="41">
        <f t="shared" ref="F92:F155" si="4">SUM(G92:P92,S92:U92)</f>
        <v>197346.88099999999</v>
      </c>
      <c r="G92" s="41"/>
      <c r="H92" s="41"/>
      <c r="I92" s="41"/>
      <c r="J92" s="41"/>
      <c r="K92" s="41">
        <v>187718</v>
      </c>
      <c r="L92" s="41"/>
      <c r="M92" s="41"/>
      <c r="N92" s="41"/>
      <c r="O92" s="41"/>
      <c r="P92" s="41"/>
      <c r="Q92" s="41"/>
      <c r="R92" s="41"/>
      <c r="S92" s="41">
        <f>+('[2]DT 2020'!AR276)/1000</f>
        <v>9628.8809999999994</v>
      </c>
      <c r="T92" s="41"/>
      <c r="U92" s="41"/>
      <c r="V92" s="22"/>
      <c r="W92" s="22"/>
    </row>
    <row r="93" spans="1:23" s="49" customFormat="1" ht="20.100000000000001" customHeight="1">
      <c r="A93" s="37"/>
      <c r="B93" s="38" t="s">
        <v>81</v>
      </c>
      <c r="C93" s="39">
        <f>F93-D93</f>
        <v>7000</v>
      </c>
      <c r="D93" s="40">
        <v>0</v>
      </c>
      <c r="E93" s="41">
        <v>7000</v>
      </c>
      <c r="F93" s="41">
        <f t="shared" si="4"/>
        <v>7000</v>
      </c>
      <c r="G93" s="41"/>
      <c r="H93" s="41"/>
      <c r="I93" s="41"/>
      <c r="J93" s="41"/>
      <c r="K93" s="31">
        <f>'[2]DT 2020'!AR1256/1000</f>
        <v>7000</v>
      </c>
      <c r="L93" s="41"/>
      <c r="M93" s="41"/>
      <c r="N93" s="41"/>
      <c r="O93" s="41"/>
      <c r="P93" s="41"/>
      <c r="Q93" s="41"/>
      <c r="R93" s="41"/>
      <c r="S93" s="41"/>
      <c r="T93" s="41"/>
      <c r="U93" s="41"/>
      <c r="V93" s="22"/>
      <c r="W93" s="22"/>
    </row>
    <row r="94" spans="1:23" s="49" customFormat="1" ht="20.100000000000001" customHeight="1">
      <c r="A94" s="37"/>
      <c r="B94" s="38" t="s">
        <v>82</v>
      </c>
      <c r="C94" s="39">
        <f t="shared" si="0"/>
        <v>39007</v>
      </c>
      <c r="D94" s="40">
        <v>970</v>
      </c>
      <c r="E94" s="41">
        <v>90</v>
      </c>
      <c r="F94" s="41">
        <f t="shared" si="4"/>
        <v>39977</v>
      </c>
      <c r="G94" s="41"/>
      <c r="H94" s="41"/>
      <c r="I94" s="41"/>
      <c r="J94" s="41"/>
      <c r="K94" s="41"/>
      <c r="L94" s="41"/>
      <c r="M94" s="41"/>
      <c r="N94" s="41"/>
      <c r="O94" s="41"/>
      <c r="P94" s="41">
        <f>+('[2]DT 2020'!AR939+'[2]DT 2020'!AR746)/1000</f>
        <v>39902</v>
      </c>
      <c r="Q94" s="41"/>
      <c r="R94" s="41"/>
      <c r="S94" s="41">
        <f>'[2]DT 2020'!AR288/1000</f>
        <v>75</v>
      </c>
      <c r="T94" s="41"/>
      <c r="U94" s="41"/>
      <c r="V94" s="22"/>
      <c r="W94" s="22"/>
    </row>
    <row r="95" spans="1:23" s="49" customFormat="1" ht="20.100000000000001" customHeight="1">
      <c r="A95" s="37"/>
      <c r="B95" s="38" t="s">
        <v>83</v>
      </c>
      <c r="C95" s="39"/>
      <c r="D95" s="40"/>
      <c r="E95" s="41">
        <v>130</v>
      </c>
      <c r="F95" s="41">
        <f t="shared" si="4"/>
        <v>273</v>
      </c>
      <c r="G95" s="41"/>
      <c r="H95" s="41"/>
      <c r="I95" s="41"/>
      <c r="J95" s="41"/>
      <c r="K95" s="41"/>
      <c r="L95" s="41"/>
      <c r="M95" s="41"/>
      <c r="N95" s="41"/>
      <c r="O95" s="41"/>
      <c r="P95" s="41"/>
      <c r="Q95" s="41"/>
      <c r="R95" s="41"/>
      <c r="S95" s="41">
        <f>'[2]DT 2020'!AR287/1000</f>
        <v>273</v>
      </c>
      <c r="T95" s="41"/>
      <c r="U95" s="41"/>
      <c r="V95" s="22"/>
      <c r="W95" s="22"/>
    </row>
    <row r="96" spans="1:23" s="36" customFormat="1" ht="20.100000000000001" customHeight="1">
      <c r="A96" s="28">
        <v>15</v>
      </c>
      <c r="B96" s="32" t="s">
        <v>84</v>
      </c>
      <c r="C96" s="33">
        <f t="shared" si="0"/>
        <v>7844.3910000000033</v>
      </c>
      <c r="D96" s="30">
        <v>24949</v>
      </c>
      <c r="E96" s="31">
        <v>29341.928</v>
      </c>
      <c r="F96" s="31">
        <f t="shared" si="4"/>
        <v>32793.391000000003</v>
      </c>
      <c r="G96" s="31"/>
      <c r="H96" s="31">
        <f>SUM(H97:H100)</f>
        <v>20994</v>
      </c>
      <c r="I96" s="31"/>
      <c r="J96" s="31"/>
      <c r="K96" s="31"/>
      <c r="L96" s="31"/>
      <c r="M96" s="31"/>
      <c r="N96" s="31"/>
      <c r="O96" s="31">
        <f>SUM(O97:O100)</f>
        <v>0</v>
      </c>
      <c r="P96" s="31">
        <f>SUM(P97:P100)</f>
        <v>6091.66</v>
      </c>
      <c r="Q96" s="31"/>
      <c r="R96" s="31"/>
      <c r="S96" s="31">
        <f>SUM(S97:S100)</f>
        <v>5707.7309999999998</v>
      </c>
      <c r="T96" s="31"/>
      <c r="U96" s="31"/>
      <c r="V96" s="35"/>
      <c r="W96" s="35"/>
    </row>
    <row r="97" spans="1:23" ht="20.100000000000001" customHeight="1">
      <c r="A97" s="37"/>
      <c r="B97" s="38" t="s">
        <v>32</v>
      </c>
      <c r="C97" s="39">
        <f t="shared" si="0"/>
        <v>3860.3909999999996</v>
      </c>
      <c r="D97" s="40">
        <v>5889</v>
      </c>
      <c r="E97" s="41">
        <v>10141.088</v>
      </c>
      <c r="F97" s="41">
        <f t="shared" si="4"/>
        <v>9749.3909999999996</v>
      </c>
      <c r="G97" s="41"/>
      <c r="H97" s="41"/>
      <c r="I97" s="41"/>
      <c r="J97" s="41"/>
      <c r="K97" s="41"/>
      <c r="L97" s="41"/>
      <c r="M97" s="41"/>
      <c r="N97" s="41"/>
      <c r="O97" s="41"/>
      <c r="P97" s="41">
        <f>+('[2]DT 2020'!AR840+'[2]DT 2020'!AR844)/1000</f>
        <v>4281.66</v>
      </c>
      <c r="Q97" s="41"/>
      <c r="R97" s="41"/>
      <c r="S97" s="41">
        <f>+('[2]DT 2020'!AR292+'[2]DT 2020'!AR301)/1000</f>
        <v>5467.7309999999998</v>
      </c>
      <c r="T97" s="41"/>
      <c r="U97" s="41"/>
      <c r="V97" s="22"/>
      <c r="W97" s="22"/>
    </row>
    <row r="98" spans="1:23" ht="32.1" customHeight="1">
      <c r="A98" s="37"/>
      <c r="B98" s="38" t="s">
        <v>85</v>
      </c>
      <c r="C98" s="39"/>
      <c r="D98" s="40"/>
      <c r="E98" s="41">
        <v>240</v>
      </c>
      <c r="F98" s="41">
        <f t="shared" si="4"/>
        <v>240</v>
      </c>
      <c r="G98" s="41"/>
      <c r="H98" s="41"/>
      <c r="I98" s="41"/>
      <c r="J98" s="41"/>
      <c r="K98" s="41"/>
      <c r="L98" s="41"/>
      <c r="M98" s="41"/>
      <c r="N98" s="41"/>
      <c r="O98" s="41"/>
      <c r="P98" s="41"/>
      <c r="Q98" s="41"/>
      <c r="R98" s="41"/>
      <c r="S98" s="41">
        <f>+('[2]DT 2020'!AR296+'[2]DT 2020'!AR297+'[2]DT 2020'!AR298+'[2]DT 2020'!AR305+'[2]DT 2020'!AR299)/1000</f>
        <v>240</v>
      </c>
      <c r="T98" s="41"/>
      <c r="U98" s="41"/>
      <c r="V98" s="22"/>
      <c r="W98" s="22"/>
    </row>
    <row r="99" spans="1:23" ht="57" customHeight="1">
      <c r="A99" s="37"/>
      <c r="B99" s="50" t="s">
        <v>86</v>
      </c>
      <c r="C99" s="39">
        <f t="shared" si="0"/>
        <v>-17250</v>
      </c>
      <c r="D99" s="40">
        <v>19060</v>
      </c>
      <c r="E99" s="41">
        <v>1962</v>
      </c>
      <c r="F99" s="41">
        <f t="shared" si="4"/>
        <v>1810</v>
      </c>
      <c r="G99" s="41"/>
      <c r="H99" s="41"/>
      <c r="I99" s="41"/>
      <c r="J99" s="41"/>
      <c r="K99" s="41"/>
      <c r="L99" s="41"/>
      <c r="M99" s="41"/>
      <c r="N99" s="41"/>
      <c r="O99" s="41">
        <f>'[2]DT 2020'!AR1200/1000</f>
        <v>0</v>
      </c>
      <c r="P99" s="41">
        <f>+'[2]DT 2020'!AR707/1000</f>
        <v>1810</v>
      </c>
      <c r="Q99" s="41"/>
      <c r="R99" s="41"/>
      <c r="S99" s="41"/>
      <c r="T99" s="41"/>
      <c r="U99" s="41"/>
      <c r="V99" s="22"/>
      <c r="W99" s="22"/>
    </row>
    <row r="100" spans="1:23" ht="20.100000000000001" customHeight="1">
      <c r="A100" s="37"/>
      <c r="B100" s="50" t="s">
        <v>87</v>
      </c>
      <c r="C100" s="39"/>
      <c r="D100" s="40"/>
      <c r="E100" s="41">
        <v>16998.84</v>
      </c>
      <c r="F100" s="41">
        <f t="shared" si="4"/>
        <v>20994</v>
      </c>
      <c r="G100" s="41"/>
      <c r="H100" s="41">
        <f>+('[2]DT 2020'!AR1060+'[2]DT 2020'!AR1070)/1000</f>
        <v>20994</v>
      </c>
      <c r="I100" s="41"/>
      <c r="J100" s="41"/>
      <c r="K100" s="41"/>
      <c r="L100" s="41"/>
      <c r="M100" s="41"/>
      <c r="N100" s="41"/>
      <c r="O100" s="41"/>
      <c r="P100" s="41"/>
      <c r="Q100" s="41"/>
      <c r="R100" s="41"/>
      <c r="S100" s="41"/>
      <c r="T100" s="41"/>
      <c r="U100" s="41"/>
      <c r="V100" s="22"/>
      <c r="W100" s="22"/>
    </row>
    <row r="101" spans="1:23" s="36" customFormat="1" ht="20.100000000000001" customHeight="1">
      <c r="A101" s="28">
        <v>16</v>
      </c>
      <c r="B101" s="32" t="s">
        <v>88</v>
      </c>
      <c r="C101" s="33">
        <f t="shared" si="0"/>
        <v>14546</v>
      </c>
      <c r="D101" s="30">
        <v>30492</v>
      </c>
      <c r="E101" s="31">
        <v>35515.919999999998</v>
      </c>
      <c r="F101" s="31">
        <f t="shared" si="4"/>
        <v>45038</v>
      </c>
      <c r="G101" s="31"/>
      <c r="H101" s="31"/>
      <c r="I101" s="31"/>
      <c r="J101" s="31"/>
      <c r="K101" s="31"/>
      <c r="L101" s="31"/>
      <c r="M101" s="31"/>
      <c r="N101" s="31"/>
      <c r="O101" s="31"/>
      <c r="P101" s="31">
        <f>SUM(P102:P105)</f>
        <v>39480</v>
      </c>
      <c r="Q101" s="31"/>
      <c r="R101" s="31"/>
      <c r="S101" s="31">
        <f>SUM(S102:S105)</f>
        <v>5558</v>
      </c>
      <c r="T101" s="31"/>
      <c r="U101" s="31"/>
      <c r="V101" s="35"/>
      <c r="W101" s="35"/>
    </row>
    <row r="102" spans="1:23" ht="20.100000000000001" customHeight="1">
      <c r="A102" s="37"/>
      <c r="B102" s="38" t="s">
        <v>32</v>
      </c>
      <c r="C102" s="39">
        <f t="shared" si="0"/>
        <v>77</v>
      </c>
      <c r="D102" s="40">
        <v>5976</v>
      </c>
      <c r="E102" s="41">
        <v>5411.32</v>
      </c>
      <c r="F102" s="41">
        <f t="shared" si="4"/>
        <v>6053</v>
      </c>
      <c r="G102" s="41"/>
      <c r="H102" s="41"/>
      <c r="I102" s="41"/>
      <c r="J102" s="41"/>
      <c r="K102" s="41"/>
      <c r="L102" s="41"/>
      <c r="M102" s="41"/>
      <c r="N102" s="41"/>
      <c r="O102" s="41"/>
      <c r="P102" s="41">
        <f>'[2]DT 2020'!AR849/1000</f>
        <v>1830</v>
      </c>
      <c r="Q102" s="41"/>
      <c r="R102" s="41"/>
      <c r="S102" s="41">
        <f>'[2]DT 2020'!AR307/1000</f>
        <v>4223</v>
      </c>
      <c r="T102" s="41"/>
      <c r="U102" s="41"/>
      <c r="V102" s="22"/>
      <c r="W102" s="22"/>
    </row>
    <row r="103" spans="1:23" ht="32.1" customHeight="1">
      <c r="A103" s="37"/>
      <c r="B103" s="38" t="s">
        <v>85</v>
      </c>
      <c r="C103" s="39"/>
      <c r="D103" s="40"/>
      <c r="E103" s="41">
        <v>275</v>
      </c>
      <c r="F103" s="41">
        <f t="shared" si="4"/>
        <v>275</v>
      </c>
      <c r="G103" s="41"/>
      <c r="H103" s="41"/>
      <c r="I103" s="41"/>
      <c r="J103" s="41"/>
      <c r="K103" s="41"/>
      <c r="L103" s="41"/>
      <c r="M103" s="41"/>
      <c r="N103" s="41"/>
      <c r="O103" s="41"/>
      <c r="P103" s="41"/>
      <c r="Q103" s="41"/>
      <c r="R103" s="41"/>
      <c r="S103" s="41">
        <f>+('[2]DT 2020'!AR313+'[2]DT 2020'!AR314)/1000</f>
        <v>275</v>
      </c>
      <c r="T103" s="41"/>
      <c r="U103" s="41"/>
      <c r="V103" s="22"/>
      <c r="W103" s="22"/>
    </row>
    <row r="104" spans="1:23" ht="20.100000000000001" customHeight="1">
      <c r="A104" s="37"/>
      <c r="B104" s="38" t="s">
        <v>89</v>
      </c>
      <c r="C104" s="39">
        <f t="shared" si="0"/>
        <v>13134</v>
      </c>
      <c r="D104" s="40">
        <v>24516</v>
      </c>
      <c r="E104" s="41">
        <v>28850.3</v>
      </c>
      <c r="F104" s="41">
        <f t="shared" si="4"/>
        <v>37650</v>
      </c>
      <c r="G104" s="41"/>
      <c r="H104" s="41"/>
      <c r="I104" s="41"/>
      <c r="J104" s="41"/>
      <c r="K104" s="41"/>
      <c r="L104" s="41"/>
      <c r="M104" s="41"/>
      <c r="N104" s="41"/>
      <c r="O104" s="41"/>
      <c r="P104" s="41">
        <f>'[2]DT 2020'!AR852/1000</f>
        <v>37650</v>
      </c>
      <c r="Q104" s="41"/>
      <c r="R104" s="41"/>
      <c r="S104" s="41"/>
      <c r="T104" s="41"/>
      <c r="U104" s="41"/>
      <c r="V104" s="22"/>
      <c r="W104" s="22"/>
    </row>
    <row r="105" spans="1:23" ht="20.100000000000001" customHeight="1">
      <c r="A105" s="37"/>
      <c r="B105" s="42" t="s">
        <v>35</v>
      </c>
      <c r="C105" s="39"/>
      <c r="D105" s="40"/>
      <c r="E105" s="41">
        <v>979.3</v>
      </c>
      <c r="F105" s="41">
        <f t="shared" si="4"/>
        <v>1060</v>
      </c>
      <c r="G105" s="41"/>
      <c r="H105" s="41"/>
      <c r="I105" s="41"/>
      <c r="J105" s="41"/>
      <c r="K105" s="41"/>
      <c r="L105" s="41"/>
      <c r="M105" s="41"/>
      <c r="N105" s="41"/>
      <c r="O105" s="41"/>
      <c r="P105" s="41"/>
      <c r="Q105" s="41"/>
      <c r="R105" s="41"/>
      <c r="S105" s="41">
        <f>+('[2]DT 2020'!AR311+'[2]DT 2020'!AR312+'[2]DT 2020'!AR316+'[2]DT 2020'!AR317+'[2]DT 2020'!AR318+'[2]DT 2020'!AR319)/1000</f>
        <v>1060</v>
      </c>
      <c r="T105" s="41"/>
      <c r="U105" s="41"/>
      <c r="V105" s="22"/>
      <c r="W105" s="22"/>
    </row>
    <row r="106" spans="1:23" s="36" customFormat="1" ht="20.100000000000001" customHeight="1">
      <c r="A106" s="28">
        <v>17</v>
      </c>
      <c r="B106" s="32" t="s">
        <v>90</v>
      </c>
      <c r="C106" s="33">
        <f t="shared" si="0"/>
        <v>9787.16</v>
      </c>
      <c r="D106" s="30">
        <v>4418</v>
      </c>
      <c r="E106" s="31">
        <f t="shared" ref="E106:U106" si="5">+E107+E108+E109+E110+E111</f>
        <v>10580.144</v>
      </c>
      <c r="F106" s="31">
        <f t="shared" si="5"/>
        <v>14205.16</v>
      </c>
      <c r="G106" s="31">
        <f t="shared" si="5"/>
        <v>0</v>
      </c>
      <c r="H106" s="31">
        <f t="shared" si="5"/>
        <v>0</v>
      </c>
      <c r="I106" s="31">
        <f t="shared" si="5"/>
        <v>0</v>
      </c>
      <c r="J106" s="31">
        <f t="shared" si="5"/>
        <v>0</v>
      </c>
      <c r="K106" s="31">
        <f t="shared" si="5"/>
        <v>0</v>
      </c>
      <c r="L106" s="31">
        <f t="shared" si="5"/>
        <v>0</v>
      </c>
      <c r="M106" s="31">
        <f t="shared" si="5"/>
        <v>0</v>
      </c>
      <c r="N106" s="31">
        <f t="shared" si="5"/>
        <v>0</v>
      </c>
      <c r="O106" s="31">
        <f t="shared" si="5"/>
        <v>40</v>
      </c>
      <c r="P106" s="31">
        <f t="shared" si="5"/>
        <v>9519.4359999999997</v>
      </c>
      <c r="Q106" s="31">
        <f t="shared" si="5"/>
        <v>0</v>
      </c>
      <c r="R106" s="31">
        <f t="shared" si="5"/>
        <v>0</v>
      </c>
      <c r="S106" s="31">
        <f t="shared" si="5"/>
        <v>4645.7240000000002</v>
      </c>
      <c r="T106" s="31">
        <f t="shared" si="5"/>
        <v>0</v>
      </c>
      <c r="U106" s="31">
        <f t="shared" si="5"/>
        <v>0</v>
      </c>
      <c r="V106" s="35"/>
      <c r="W106" s="35"/>
    </row>
    <row r="107" spans="1:23" ht="20.100000000000001" customHeight="1">
      <c r="A107" s="37"/>
      <c r="B107" s="38" t="s">
        <v>32</v>
      </c>
      <c r="C107" s="39">
        <f t="shared" si="0"/>
        <v>-276.27599999999984</v>
      </c>
      <c r="D107" s="40">
        <v>3937</v>
      </c>
      <c r="E107" s="41">
        <v>4339.2929999999997</v>
      </c>
      <c r="F107" s="41">
        <f t="shared" si="4"/>
        <v>3660.7240000000002</v>
      </c>
      <c r="G107" s="41"/>
      <c r="H107" s="41"/>
      <c r="I107" s="41"/>
      <c r="J107" s="41"/>
      <c r="K107" s="41"/>
      <c r="L107" s="41"/>
      <c r="M107" s="41"/>
      <c r="N107" s="41"/>
      <c r="O107" s="41"/>
      <c r="P107" s="41">
        <f>'[2]DT 2020'!AR794/1000</f>
        <v>0</v>
      </c>
      <c r="Q107" s="41"/>
      <c r="R107" s="41"/>
      <c r="S107" s="41">
        <f>'[2]DT 2020'!AR322/1000</f>
        <v>3660.7240000000002</v>
      </c>
      <c r="T107" s="41"/>
      <c r="U107" s="41"/>
      <c r="V107" s="22"/>
      <c r="W107" s="22"/>
    </row>
    <row r="108" spans="1:23" ht="20.100000000000001" customHeight="1">
      <c r="A108" s="37"/>
      <c r="B108" s="38" t="s">
        <v>91</v>
      </c>
      <c r="C108" s="39"/>
      <c r="D108" s="40"/>
      <c r="E108" s="41">
        <v>45</v>
      </c>
      <c r="F108" s="41">
        <f t="shared" si="4"/>
        <v>55</v>
      </c>
      <c r="G108" s="41"/>
      <c r="H108" s="41"/>
      <c r="I108" s="41"/>
      <c r="J108" s="41"/>
      <c r="K108" s="41"/>
      <c r="L108" s="41"/>
      <c r="M108" s="41"/>
      <c r="N108" s="41"/>
      <c r="O108" s="41"/>
      <c r="P108" s="41"/>
      <c r="Q108" s="41"/>
      <c r="R108" s="41"/>
      <c r="S108" s="41">
        <f>+('[2]DT 2020'!AR326)/1000</f>
        <v>55</v>
      </c>
      <c r="T108" s="41"/>
      <c r="U108" s="41"/>
      <c r="V108" s="22"/>
      <c r="W108" s="22"/>
    </row>
    <row r="109" spans="1:23" ht="32.1" customHeight="1">
      <c r="A109" s="37"/>
      <c r="B109" s="38" t="s">
        <v>92</v>
      </c>
      <c r="C109" s="39">
        <f t="shared" si="0"/>
        <v>7465.6869999999999</v>
      </c>
      <c r="D109" s="40">
        <v>482</v>
      </c>
      <c r="E109" s="41">
        <v>5847.9110000000001</v>
      </c>
      <c r="F109" s="41">
        <f t="shared" si="4"/>
        <v>7947.6869999999999</v>
      </c>
      <c r="G109" s="41"/>
      <c r="H109" s="41"/>
      <c r="I109" s="41"/>
      <c r="J109" s="41"/>
      <c r="K109" s="41"/>
      <c r="L109" s="41"/>
      <c r="M109" s="41"/>
      <c r="N109" s="41"/>
      <c r="O109" s="41">
        <f>'[2]DT 2020'!AR1202/1000</f>
        <v>40</v>
      </c>
      <c r="P109" s="41">
        <f>('[2]DT 2020'!AR742+'[2]DT 2020'!AR941+'[2]DT 2020'!AR942+'[2]DT 2020'!AR943)/1000</f>
        <v>7907.6869999999999</v>
      </c>
      <c r="Q109" s="41"/>
      <c r="R109" s="41"/>
      <c r="S109" s="41"/>
      <c r="T109" s="41"/>
      <c r="U109" s="41"/>
      <c r="V109" s="22"/>
      <c r="W109" s="22"/>
    </row>
    <row r="110" spans="1:23" ht="20.100000000000001" customHeight="1">
      <c r="A110" s="37"/>
      <c r="B110" s="42" t="s">
        <v>35</v>
      </c>
      <c r="C110" s="39"/>
      <c r="D110" s="40"/>
      <c r="E110" s="41"/>
      <c r="F110" s="41">
        <f>SUM(G110:P110,S110:U110)</f>
        <v>1611.749</v>
      </c>
      <c r="G110" s="41"/>
      <c r="H110" s="41"/>
      <c r="I110" s="41"/>
      <c r="J110" s="41"/>
      <c r="K110" s="41"/>
      <c r="L110" s="41"/>
      <c r="M110" s="41"/>
      <c r="N110" s="41"/>
      <c r="O110" s="41"/>
      <c r="P110" s="41">
        <f>'[2]DT 2020'!AR944/1000</f>
        <v>1611.749</v>
      </c>
      <c r="Q110" s="41"/>
      <c r="R110" s="41"/>
      <c r="S110" s="41"/>
      <c r="T110" s="41"/>
      <c r="U110" s="41"/>
      <c r="V110" s="22"/>
      <c r="W110" s="22"/>
    </row>
    <row r="111" spans="1:23" ht="20.100000000000001" customHeight="1">
      <c r="A111" s="37"/>
      <c r="B111" s="42" t="s">
        <v>35</v>
      </c>
      <c r="C111" s="39"/>
      <c r="D111" s="40"/>
      <c r="E111" s="41">
        <v>347.94</v>
      </c>
      <c r="F111" s="41">
        <f t="shared" si="4"/>
        <v>930</v>
      </c>
      <c r="G111" s="41"/>
      <c r="H111" s="41"/>
      <c r="I111" s="41"/>
      <c r="J111" s="41"/>
      <c r="K111" s="41"/>
      <c r="L111" s="41"/>
      <c r="M111" s="41"/>
      <c r="N111" s="41"/>
      <c r="O111" s="41"/>
      <c r="P111" s="41"/>
      <c r="Q111" s="41"/>
      <c r="R111" s="41"/>
      <c r="S111" s="41">
        <f>+('[2]DT 2020'!AR327+'[2]DT 2020'!AR329)/1000</f>
        <v>930</v>
      </c>
      <c r="T111" s="41"/>
      <c r="U111" s="41"/>
      <c r="V111" s="22"/>
      <c r="W111" s="22"/>
    </row>
    <row r="112" spans="1:23" s="36" customFormat="1" ht="20.100000000000001" customHeight="1">
      <c r="A112" s="28">
        <v>18</v>
      </c>
      <c r="B112" s="32" t="s">
        <v>93</v>
      </c>
      <c r="C112" s="33">
        <f t="shared" si="0"/>
        <v>-3007.0280000000002</v>
      </c>
      <c r="D112" s="30">
        <v>3360</v>
      </c>
      <c r="E112" s="31">
        <v>463.32769999999999</v>
      </c>
      <c r="F112" s="31">
        <f t="shared" si="4"/>
        <v>352.97199999999998</v>
      </c>
      <c r="G112" s="31"/>
      <c r="H112" s="31"/>
      <c r="I112" s="31"/>
      <c r="J112" s="31"/>
      <c r="K112" s="31"/>
      <c r="L112" s="31"/>
      <c r="M112" s="31"/>
      <c r="N112" s="31"/>
      <c r="O112" s="31"/>
      <c r="P112" s="31">
        <f>+P113+P114</f>
        <v>0</v>
      </c>
      <c r="Q112" s="31"/>
      <c r="R112" s="31"/>
      <c r="S112" s="31">
        <f>+S113+S114</f>
        <v>352.97199999999998</v>
      </c>
      <c r="T112" s="31"/>
      <c r="U112" s="31"/>
      <c r="V112" s="35"/>
      <c r="W112" s="35"/>
    </row>
    <row r="113" spans="1:23" s="36" customFormat="1" ht="20.100000000000001" customHeight="1">
      <c r="A113" s="28"/>
      <c r="B113" s="38" t="s">
        <v>32</v>
      </c>
      <c r="C113" s="33"/>
      <c r="D113" s="30"/>
      <c r="E113" s="31">
        <v>463.32769999999999</v>
      </c>
      <c r="F113" s="41">
        <f t="shared" si="4"/>
        <v>352.97199999999998</v>
      </c>
      <c r="G113" s="31"/>
      <c r="H113" s="31"/>
      <c r="I113" s="31"/>
      <c r="J113" s="31"/>
      <c r="K113" s="31"/>
      <c r="L113" s="31"/>
      <c r="M113" s="31"/>
      <c r="N113" s="31"/>
      <c r="O113" s="31"/>
      <c r="P113" s="31"/>
      <c r="Q113" s="31"/>
      <c r="R113" s="31"/>
      <c r="S113" s="41">
        <f>'[2]DT 2020'!AR331/1000</f>
        <v>352.97199999999998</v>
      </c>
      <c r="T113" s="31"/>
      <c r="U113" s="31"/>
      <c r="V113" s="35"/>
      <c r="W113" s="35"/>
    </row>
    <row r="114" spans="1:23" s="36" customFormat="1" ht="20.100000000000001" customHeight="1">
      <c r="A114" s="28"/>
      <c r="B114" s="38" t="s">
        <v>94</v>
      </c>
      <c r="C114" s="33"/>
      <c r="D114" s="30"/>
      <c r="E114" s="31">
        <v>0</v>
      </c>
      <c r="F114" s="41">
        <f t="shared" si="4"/>
        <v>0</v>
      </c>
      <c r="G114" s="31"/>
      <c r="H114" s="31"/>
      <c r="I114" s="31"/>
      <c r="J114" s="31"/>
      <c r="K114" s="31"/>
      <c r="L114" s="31"/>
      <c r="M114" s="31"/>
      <c r="N114" s="31"/>
      <c r="O114" s="31"/>
      <c r="P114" s="41">
        <f>+'[2]DT 2020'!AR699/1000</f>
        <v>0</v>
      </c>
      <c r="Q114" s="31"/>
      <c r="R114" s="31"/>
      <c r="S114" s="41"/>
      <c r="T114" s="31"/>
      <c r="U114" s="31"/>
      <c r="V114" s="35"/>
      <c r="W114" s="35"/>
    </row>
    <row r="115" spans="1:23" s="36" customFormat="1" ht="20.100000000000001" customHeight="1">
      <c r="A115" s="28">
        <v>19</v>
      </c>
      <c r="B115" s="32" t="s">
        <v>95</v>
      </c>
      <c r="C115" s="33">
        <f t="shared" si="0"/>
        <v>-24.777000000001863</v>
      </c>
      <c r="D115" s="30">
        <v>16523</v>
      </c>
      <c r="E115" s="31">
        <v>16272.429</v>
      </c>
      <c r="F115" s="31">
        <f t="shared" si="4"/>
        <v>16498.222999999998</v>
      </c>
      <c r="G115" s="31"/>
      <c r="H115" s="31"/>
      <c r="I115" s="31"/>
      <c r="J115" s="31"/>
      <c r="K115" s="31"/>
      <c r="L115" s="31"/>
      <c r="M115" s="31"/>
      <c r="N115" s="31"/>
      <c r="O115" s="31"/>
      <c r="P115" s="31"/>
      <c r="Q115" s="31"/>
      <c r="R115" s="31"/>
      <c r="S115" s="31">
        <f>+S116+S117+S118</f>
        <v>16498.222999999998</v>
      </c>
      <c r="T115" s="31"/>
      <c r="U115" s="31"/>
      <c r="V115" s="35"/>
      <c r="W115" s="35"/>
    </row>
    <row r="116" spans="1:23" ht="20.100000000000001" customHeight="1">
      <c r="A116" s="37"/>
      <c r="B116" s="38" t="s">
        <v>96</v>
      </c>
      <c r="C116" s="39">
        <f t="shared" si="0"/>
        <v>457.22299999999996</v>
      </c>
      <c r="D116" s="40">
        <v>4317</v>
      </c>
      <c r="E116" s="41">
        <v>4548.4290000000001</v>
      </c>
      <c r="F116" s="41">
        <f t="shared" si="4"/>
        <v>4774.223</v>
      </c>
      <c r="G116" s="41"/>
      <c r="H116" s="41"/>
      <c r="I116" s="41"/>
      <c r="J116" s="41"/>
      <c r="K116" s="41"/>
      <c r="L116" s="41"/>
      <c r="M116" s="41"/>
      <c r="N116" s="41"/>
      <c r="O116" s="41"/>
      <c r="P116" s="41"/>
      <c r="Q116" s="41"/>
      <c r="R116" s="41"/>
      <c r="S116" s="41">
        <f>'[2]DT 2020'!AR335/1000</f>
        <v>4774.223</v>
      </c>
      <c r="T116" s="41"/>
      <c r="U116" s="41"/>
      <c r="V116" s="22"/>
      <c r="W116" s="22"/>
    </row>
    <row r="117" spans="1:23" ht="20.100000000000001" customHeight="1">
      <c r="A117" s="37"/>
      <c r="B117" s="38" t="s">
        <v>97</v>
      </c>
      <c r="C117" s="39">
        <f t="shared" si="0"/>
        <v>40</v>
      </c>
      <c r="D117" s="40">
        <v>540</v>
      </c>
      <c r="E117" s="41">
        <v>580</v>
      </c>
      <c r="F117" s="41">
        <f t="shared" si="4"/>
        <v>580</v>
      </c>
      <c r="G117" s="41"/>
      <c r="H117" s="41"/>
      <c r="I117" s="41"/>
      <c r="J117" s="41"/>
      <c r="K117" s="41"/>
      <c r="L117" s="41"/>
      <c r="M117" s="41"/>
      <c r="N117" s="41"/>
      <c r="O117" s="41"/>
      <c r="P117" s="41"/>
      <c r="Q117" s="41"/>
      <c r="R117" s="41"/>
      <c r="S117" s="41">
        <f>'[2]DT 2020'!AR338/1000</f>
        <v>580</v>
      </c>
      <c r="T117" s="41"/>
      <c r="U117" s="41"/>
      <c r="V117" s="22"/>
      <c r="W117" s="22"/>
    </row>
    <row r="118" spans="1:23" ht="32.1" customHeight="1">
      <c r="A118" s="37"/>
      <c r="B118" s="38" t="s">
        <v>98</v>
      </c>
      <c r="C118" s="39">
        <f t="shared" ref="C118:C190" si="6">F118-D118</f>
        <v>-522</v>
      </c>
      <c r="D118" s="40">
        <v>11666</v>
      </c>
      <c r="E118" s="41">
        <v>11144</v>
      </c>
      <c r="F118" s="41">
        <f t="shared" si="4"/>
        <v>11144</v>
      </c>
      <c r="G118" s="41"/>
      <c r="H118" s="41"/>
      <c r="I118" s="41"/>
      <c r="J118" s="41"/>
      <c r="K118" s="41"/>
      <c r="L118" s="41"/>
      <c r="M118" s="41"/>
      <c r="N118" s="41"/>
      <c r="O118" s="41"/>
      <c r="P118" s="41"/>
      <c r="Q118" s="41"/>
      <c r="R118" s="41"/>
      <c r="S118" s="41">
        <f>'[2]DT 2020'!AR339/1000</f>
        <v>11144</v>
      </c>
      <c r="T118" s="41"/>
      <c r="U118" s="41"/>
      <c r="V118" s="22"/>
      <c r="W118" s="22"/>
    </row>
    <row r="119" spans="1:23" s="36" customFormat="1" ht="20.100000000000001" customHeight="1">
      <c r="A119" s="28">
        <v>20</v>
      </c>
      <c r="B119" s="32" t="s">
        <v>99</v>
      </c>
      <c r="C119" s="33">
        <f t="shared" si="6"/>
        <v>18204.853999999999</v>
      </c>
      <c r="D119" s="30">
        <v>28948</v>
      </c>
      <c r="E119" s="31">
        <v>44447.351999999999</v>
      </c>
      <c r="F119" s="31">
        <f t="shared" si="4"/>
        <v>47152.853999999999</v>
      </c>
      <c r="G119" s="31"/>
      <c r="H119" s="31"/>
      <c r="I119" s="31"/>
      <c r="J119" s="31"/>
      <c r="K119" s="31"/>
      <c r="L119" s="31"/>
      <c r="M119" s="31"/>
      <c r="N119" s="31"/>
      <c r="O119" s="31"/>
      <c r="P119" s="31">
        <f>SUM(P120:P124)</f>
        <v>8575.8310000000001</v>
      </c>
      <c r="Q119" s="31"/>
      <c r="R119" s="31"/>
      <c r="S119" s="31">
        <f>SUM(S120:S124)</f>
        <v>38577.023000000001</v>
      </c>
      <c r="T119" s="31"/>
      <c r="U119" s="31"/>
      <c r="V119" s="35"/>
      <c r="W119" s="35"/>
    </row>
    <row r="120" spans="1:23" ht="20.100000000000001" customHeight="1">
      <c r="A120" s="37"/>
      <c r="B120" s="38" t="s">
        <v>100</v>
      </c>
      <c r="C120" s="39">
        <f t="shared" si="6"/>
        <v>418.63500000000022</v>
      </c>
      <c r="D120" s="40">
        <v>9427</v>
      </c>
      <c r="E120" s="41">
        <v>9277.8610000000008</v>
      </c>
      <c r="F120" s="41">
        <f t="shared" si="4"/>
        <v>9845.6350000000002</v>
      </c>
      <c r="G120" s="41"/>
      <c r="H120" s="41"/>
      <c r="I120" s="41"/>
      <c r="J120" s="41"/>
      <c r="K120" s="41"/>
      <c r="L120" s="41"/>
      <c r="M120" s="41"/>
      <c r="N120" s="41"/>
      <c r="O120" s="41"/>
      <c r="P120" s="41"/>
      <c r="Q120" s="41"/>
      <c r="R120" s="41"/>
      <c r="S120" s="41">
        <f>'[2]DT 2020'!AR341/1000</f>
        <v>9845.6350000000002</v>
      </c>
      <c r="T120" s="41"/>
      <c r="U120" s="41"/>
      <c r="V120" s="22"/>
      <c r="W120" s="22"/>
    </row>
    <row r="121" spans="1:23" ht="20.100000000000001" customHeight="1">
      <c r="A121" s="37"/>
      <c r="B121" s="38" t="s">
        <v>101</v>
      </c>
      <c r="C121" s="39">
        <f t="shared" si="6"/>
        <v>948.38800000000003</v>
      </c>
      <c r="D121" s="40"/>
      <c r="E121" s="41">
        <v>755.74699999999996</v>
      </c>
      <c r="F121" s="41">
        <f t="shared" si="4"/>
        <v>948.38800000000003</v>
      </c>
      <c r="G121" s="41"/>
      <c r="H121" s="41"/>
      <c r="I121" s="41"/>
      <c r="J121" s="41"/>
      <c r="K121" s="41"/>
      <c r="L121" s="41"/>
      <c r="M121" s="41"/>
      <c r="N121" s="41"/>
      <c r="O121" s="41"/>
      <c r="P121" s="41"/>
      <c r="Q121" s="41"/>
      <c r="R121" s="41"/>
      <c r="S121" s="41">
        <f>'[2]DT 2020'!AR344/1000</f>
        <v>948.38800000000003</v>
      </c>
      <c r="T121" s="41"/>
      <c r="U121" s="41"/>
      <c r="V121" s="22"/>
      <c r="W121" s="22"/>
    </row>
    <row r="122" spans="1:23" ht="44.1" customHeight="1">
      <c r="A122" s="37"/>
      <c r="B122" s="38" t="s">
        <v>102</v>
      </c>
      <c r="C122" s="39">
        <f t="shared" si="6"/>
        <v>13139.61</v>
      </c>
      <c r="D122" s="40">
        <v>3663</v>
      </c>
      <c r="E122" s="41">
        <v>15090</v>
      </c>
      <c r="F122" s="41">
        <f>SUM(G122:P122,S122:U122)</f>
        <v>16802.61</v>
      </c>
      <c r="G122" s="41"/>
      <c r="H122" s="41"/>
      <c r="I122" s="41"/>
      <c r="J122" s="41"/>
      <c r="K122" s="41"/>
      <c r="L122" s="41"/>
      <c r="M122" s="41"/>
      <c r="N122" s="41"/>
      <c r="O122" s="41"/>
      <c r="P122" s="41">
        <f>+'[2]DT 2020'!AR749/1000</f>
        <v>3519.61</v>
      </c>
      <c r="Q122" s="41"/>
      <c r="R122" s="41"/>
      <c r="S122" s="41">
        <f>('[2]DT 2020'!AR347-'[2]DT 2020'!AR354)/1000</f>
        <v>13283</v>
      </c>
      <c r="T122" s="41"/>
      <c r="U122" s="41"/>
      <c r="V122" s="22"/>
      <c r="W122" s="22"/>
    </row>
    <row r="123" spans="1:23" ht="32.1" customHeight="1">
      <c r="A123" s="37"/>
      <c r="B123" s="38" t="s">
        <v>103</v>
      </c>
      <c r="C123" s="39">
        <f t="shared" si="6"/>
        <v>4000</v>
      </c>
      <c r="D123" s="40">
        <v>10500</v>
      </c>
      <c r="E123" s="41">
        <v>14000</v>
      </c>
      <c r="F123" s="41">
        <f t="shared" si="4"/>
        <v>14500</v>
      </c>
      <c r="G123" s="41"/>
      <c r="H123" s="41"/>
      <c r="I123" s="41"/>
      <c r="J123" s="41"/>
      <c r="K123" s="41"/>
      <c r="L123" s="41"/>
      <c r="M123" s="41"/>
      <c r="N123" s="41"/>
      <c r="O123" s="41"/>
      <c r="P123" s="41"/>
      <c r="Q123" s="41"/>
      <c r="R123" s="41"/>
      <c r="S123" s="41">
        <f>'[2]DT 2020'!AR354/1000</f>
        <v>14500</v>
      </c>
      <c r="T123" s="41"/>
      <c r="U123" s="41"/>
      <c r="V123" s="22"/>
      <c r="W123" s="22"/>
    </row>
    <row r="124" spans="1:23" ht="20.100000000000001" customHeight="1">
      <c r="A124" s="37"/>
      <c r="B124" s="38" t="s">
        <v>104</v>
      </c>
      <c r="C124" s="39">
        <f t="shared" si="6"/>
        <v>-301.77900000000045</v>
      </c>
      <c r="D124" s="40">
        <v>5358</v>
      </c>
      <c r="E124" s="41">
        <v>5323.7439999999997</v>
      </c>
      <c r="F124" s="41">
        <f t="shared" si="4"/>
        <v>5056.2209999999995</v>
      </c>
      <c r="G124" s="41"/>
      <c r="H124" s="41"/>
      <c r="I124" s="41"/>
      <c r="J124" s="41"/>
      <c r="K124" s="41"/>
      <c r="L124" s="41"/>
      <c r="M124" s="41"/>
      <c r="N124" s="41"/>
      <c r="O124" s="41"/>
      <c r="P124" s="41">
        <f>('[2]DT 2020'!AR795-'[2]DT 2020'!AR801)/1000</f>
        <v>5056.2209999999995</v>
      </c>
      <c r="Q124" s="41"/>
      <c r="R124" s="41"/>
      <c r="S124" s="41"/>
      <c r="T124" s="41"/>
      <c r="U124" s="41"/>
      <c r="V124" s="22"/>
      <c r="W124" s="22"/>
    </row>
    <row r="125" spans="1:23" s="36" customFormat="1" ht="20.100000000000001" customHeight="1">
      <c r="A125" s="28">
        <v>21</v>
      </c>
      <c r="B125" s="32" t="s">
        <v>105</v>
      </c>
      <c r="C125" s="33">
        <f t="shared" si="6"/>
        <v>-573.16100000000006</v>
      </c>
      <c r="D125" s="30">
        <v>7445</v>
      </c>
      <c r="E125" s="31">
        <v>7803.0282999999999</v>
      </c>
      <c r="F125" s="31">
        <f t="shared" si="4"/>
        <v>6871.8389999999999</v>
      </c>
      <c r="G125" s="31"/>
      <c r="H125" s="31"/>
      <c r="I125" s="31"/>
      <c r="J125" s="31"/>
      <c r="K125" s="31"/>
      <c r="L125" s="31"/>
      <c r="M125" s="31"/>
      <c r="N125" s="31"/>
      <c r="O125" s="31"/>
      <c r="P125" s="31">
        <f>+P126+P127+P128</f>
        <v>4218</v>
      </c>
      <c r="Q125" s="31"/>
      <c r="R125" s="31"/>
      <c r="S125" s="31">
        <f>+S126+S127+S128</f>
        <v>2653.8389999999999</v>
      </c>
      <c r="T125" s="31"/>
      <c r="U125" s="31"/>
      <c r="V125" s="35"/>
      <c r="W125" s="22"/>
    </row>
    <row r="126" spans="1:23" ht="20.100000000000001" customHeight="1">
      <c r="A126" s="37"/>
      <c r="B126" s="38" t="s">
        <v>32</v>
      </c>
      <c r="C126" s="39">
        <f t="shared" si="6"/>
        <v>-124.16100000000006</v>
      </c>
      <c r="D126" s="40">
        <v>2494</v>
      </c>
      <c r="E126" s="41">
        <v>2642.17</v>
      </c>
      <c r="F126" s="41">
        <f t="shared" si="4"/>
        <v>2369.8389999999999</v>
      </c>
      <c r="G126" s="41"/>
      <c r="H126" s="41"/>
      <c r="I126" s="41"/>
      <c r="J126" s="41"/>
      <c r="K126" s="41"/>
      <c r="L126" s="41"/>
      <c r="M126" s="41"/>
      <c r="N126" s="41"/>
      <c r="O126" s="41"/>
      <c r="P126" s="41"/>
      <c r="Q126" s="41"/>
      <c r="R126" s="41"/>
      <c r="S126" s="41">
        <f>'[2]DT 2020'!AR362/1000</f>
        <v>2369.8389999999999</v>
      </c>
      <c r="T126" s="41"/>
      <c r="U126" s="41"/>
      <c r="V126" s="22"/>
      <c r="W126" s="35"/>
    </row>
    <row r="127" spans="1:23" ht="20.100000000000001" customHeight="1">
      <c r="A127" s="37"/>
      <c r="B127" s="38" t="s">
        <v>106</v>
      </c>
      <c r="C127" s="39"/>
      <c r="D127" s="40"/>
      <c r="E127" s="41">
        <v>225</v>
      </c>
      <c r="F127" s="41">
        <f t="shared" si="4"/>
        <v>284</v>
      </c>
      <c r="G127" s="41"/>
      <c r="H127" s="41"/>
      <c r="I127" s="41"/>
      <c r="J127" s="41"/>
      <c r="K127" s="41"/>
      <c r="L127" s="41"/>
      <c r="M127" s="41"/>
      <c r="N127" s="41"/>
      <c r="O127" s="41"/>
      <c r="P127" s="41"/>
      <c r="Q127" s="41"/>
      <c r="R127" s="41"/>
      <c r="S127" s="41">
        <f>'[2]DT 2020'!AR365/1000</f>
        <v>284</v>
      </c>
      <c r="T127" s="41"/>
      <c r="U127" s="41"/>
      <c r="V127" s="22"/>
      <c r="W127" s="35"/>
    </row>
    <row r="128" spans="1:23" ht="20.100000000000001" customHeight="1">
      <c r="A128" s="37"/>
      <c r="B128" s="38" t="s">
        <v>107</v>
      </c>
      <c r="C128" s="39">
        <f t="shared" si="6"/>
        <v>-733</v>
      </c>
      <c r="D128" s="40">
        <v>4951</v>
      </c>
      <c r="E128" s="41">
        <v>4935.8582999999999</v>
      </c>
      <c r="F128" s="41">
        <f t="shared" si="4"/>
        <v>4218</v>
      </c>
      <c r="G128" s="41">
        <f>'[2]DT 2020'!AR1013/1000</f>
        <v>0</v>
      </c>
      <c r="H128" s="41"/>
      <c r="I128" s="41"/>
      <c r="J128" s="41"/>
      <c r="K128" s="41"/>
      <c r="L128" s="41"/>
      <c r="M128" s="41"/>
      <c r="N128" s="41"/>
      <c r="O128" s="41"/>
      <c r="P128" s="41">
        <f>'[2]DT 2020'!AR816/1000</f>
        <v>4218</v>
      </c>
      <c r="Q128" s="41"/>
      <c r="R128" s="41"/>
      <c r="S128" s="41"/>
      <c r="T128" s="41"/>
      <c r="U128" s="41"/>
      <c r="V128" s="22"/>
      <c r="W128" s="22"/>
    </row>
    <row r="129" spans="1:23" s="36" customFormat="1" ht="20.100000000000001" customHeight="1">
      <c r="A129" s="28">
        <v>22</v>
      </c>
      <c r="B129" s="32" t="s">
        <v>108</v>
      </c>
      <c r="C129" s="33">
        <f t="shared" si="6"/>
        <v>821.95800000000054</v>
      </c>
      <c r="D129" s="30">
        <v>8347</v>
      </c>
      <c r="E129" s="31">
        <v>8231.2710000000006</v>
      </c>
      <c r="F129" s="31">
        <f t="shared" si="4"/>
        <v>9168.9580000000005</v>
      </c>
      <c r="G129" s="31"/>
      <c r="H129" s="31"/>
      <c r="I129" s="31"/>
      <c r="J129" s="31"/>
      <c r="K129" s="31"/>
      <c r="L129" s="31">
        <f>+L130+L131+L132</f>
        <v>550.95799999999997</v>
      </c>
      <c r="M129" s="31"/>
      <c r="N129" s="31"/>
      <c r="O129" s="31"/>
      <c r="P129" s="31"/>
      <c r="Q129" s="31"/>
      <c r="R129" s="31"/>
      <c r="S129" s="31">
        <f>+S130+S131+S132</f>
        <v>8618</v>
      </c>
      <c r="T129" s="31"/>
      <c r="U129" s="31"/>
      <c r="V129" s="35"/>
      <c r="W129" s="22"/>
    </row>
    <row r="130" spans="1:23" ht="20.100000000000001" customHeight="1">
      <c r="A130" s="37"/>
      <c r="B130" s="38" t="s">
        <v>32</v>
      </c>
      <c r="C130" s="39">
        <f t="shared" si="6"/>
        <v>-58.042000000000371</v>
      </c>
      <c r="D130" s="40">
        <v>4927</v>
      </c>
      <c r="E130" s="41">
        <v>4672.2709999999997</v>
      </c>
      <c r="F130" s="41">
        <f t="shared" si="4"/>
        <v>4868.9579999999996</v>
      </c>
      <c r="G130" s="41"/>
      <c r="H130" s="41"/>
      <c r="I130" s="41"/>
      <c r="J130" s="41"/>
      <c r="K130" s="41"/>
      <c r="L130" s="41">
        <f>'[2]DT 2020'!AR1396/1000</f>
        <v>550.95799999999997</v>
      </c>
      <c r="M130" s="41"/>
      <c r="N130" s="41"/>
      <c r="O130" s="41"/>
      <c r="P130" s="41"/>
      <c r="Q130" s="41"/>
      <c r="R130" s="41"/>
      <c r="S130" s="41">
        <f>'[2]DT 2020'!AR373/1000</f>
        <v>4318</v>
      </c>
      <c r="T130" s="41"/>
      <c r="U130" s="41"/>
      <c r="V130" s="22"/>
      <c r="W130" s="35"/>
    </row>
    <row r="131" spans="1:23" ht="20.100000000000001" customHeight="1">
      <c r="A131" s="37"/>
      <c r="B131" s="38" t="s">
        <v>109</v>
      </c>
      <c r="C131" s="39"/>
      <c r="D131" s="40"/>
      <c r="E131" s="41">
        <v>40</v>
      </c>
      <c r="F131" s="41">
        <f t="shared" si="4"/>
        <v>80</v>
      </c>
      <c r="G131" s="41"/>
      <c r="H131" s="41"/>
      <c r="I131" s="41"/>
      <c r="J131" s="41"/>
      <c r="K131" s="41"/>
      <c r="L131" s="41"/>
      <c r="M131" s="41"/>
      <c r="N131" s="41"/>
      <c r="O131" s="41"/>
      <c r="P131" s="41"/>
      <c r="Q131" s="41"/>
      <c r="R131" s="41"/>
      <c r="S131" s="41">
        <f>+('[2]DT 2020'!AR378+'[2]DT 2020'!AR379)/1000</f>
        <v>80</v>
      </c>
      <c r="T131" s="41"/>
      <c r="U131" s="41"/>
      <c r="V131" s="22"/>
      <c r="W131" s="35"/>
    </row>
    <row r="132" spans="1:23" ht="20.100000000000001" customHeight="1">
      <c r="A132" s="37"/>
      <c r="B132" s="38" t="s">
        <v>110</v>
      </c>
      <c r="C132" s="39">
        <f t="shared" si="6"/>
        <v>800</v>
      </c>
      <c r="D132" s="40">
        <v>3420</v>
      </c>
      <c r="E132" s="41">
        <v>3519</v>
      </c>
      <c r="F132" s="41">
        <f t="shared" si="4"/>
        <v>4220</v>
      </c>
      <c r="G132" s="41"/>
      <c r="H132" s="41"/>
      <c r="I132" s="41"/>
      <c r="J132" s="41"/>
      <c r="K132" s="41"/>
      <c r="L132" s="41"/>
      <c r="M132" s="41"/>
      <c r="N132" s="41"/>
      <c r="O132" s="41"/>
      <c r="P132" s="41"/>
      <c r="Q132" s="41"/>
      <c r="R132" s="41"/>
      <c r="S132" s="41">
        <f>('[2]DT 2020'!AR377+'[2]DT 2020'!AR380)/1000</f>
        <v>4220</v>
      </c>
      <c r="T132" s="41"/>
      <c r="U132" s="41"/>
      <c r="V132" s="22"/>
      <c r="W132" s="22"/>
    </row>
    <row r="133" spans="1:23" s="36" customFormat="1" ht="20.100000000000001" customHeight="1">
      <c r="A133" s="28">
        <v>23</v>
      </c>
      <c r="B133" s="32" t="s">
        <v>111</v>
      </c>
      <c r="C133" s="33">
        <f t="shared" si="6"/>
        <v>-261.67000000000007</v>
      </c>
      <c r="D133" s="30">
        <v>4639</v>
      </c>
      <c r="E133" s="31">
        <v>4400.4050999999999</v>
      </c>
      <c r="F133" s="31">
        <f t="shared" si="4"/>
        <v>4377.33</v>
      </c>
      <c r="G133" s="31"/>
      <c r="H133" s="31"/>
      <c r="I133" s="31"/>
      <c r="J133" s="31"/>
      <c r="K133" s="31"/>
      <c r="L133" s="31"/>
      <c r="M133" s="31"/>
      <c r="N133" s="31"/>
      <c r="O133" s="31"/>
      <c r="P133" s="31"/>
      <c r="Q133" s="31"/>
      <c r="R133" s="31"/>
      <c r="S133" s="31">
        <f>+S134+S135+S136</f>
        <v>4377.33</v>
      </c>
      <c r="T133" s="31"/>
      <c r="U133" s="31"/>
      <c r="V133" s="35"/>
      <c r="W133" s="22"/>
    </row>
    <row r="134" spans="1:23" ht="20.100000000000001" customHeight="1">
      <c r="A134" s="37"/>
      <c r="B134" s="38" t="s">
        <v>32</v>
      </c>
      <c r="C134" s="39">
        <f t="shared" si="6"/>
        <v>-25</v>
      </c>
      <c r="D134" s="40">
        <v>3651</v>
      </c>
      <c r="E134" s="41">
        <v>3477.8451</v>
      </c>
      <c r="F134" s="41">
        <f t="shared" si="4"/>
        <v>3626</v>
      </c>
      <c r="G134" s="41"/>
      <c r="H134" s="41"/>
      <c r="I134" s="41"/>
      <c r="J134" s="41"/>
      <c r="K134" s="41"/>
      <c r="L134" s="41"/>
      <c r="M134" s="41"/>
      <c r="N134" s="41"/>
      <c r="O134" s="41"/>
      <c r="P134" s="41"/>
      <c r="Q134" s="41"/>
      <c r="R134" s="41"/>
      <c r="S134" s="41">
        <f>'[2]DT 2020'!AR382/1000</f>
        <v>3626</v>
      </c>
      <c r="T134" s="41"/>
      <c r="U134" s="41"/>
      <c r="V134" s="22"/>
      <c r="W134" s="35"/>
    </row>
    <row r="135" spans="1:23" ht="20.100000000000001" customHeight="1">
      <c r="A135" s="37"/>
      <c r="B135" s="38" t="s">
        <v>112</v>
      </c>
      <c r="C135" s="39"/>
      <c r="D135" s="40"/>
      <c r="E135" s="41">
        <v>438</v>
      </c>
      <c r="F135" s="41">
        <f t="shared" si="4"/>
        <v>479.33</v>
      </c>
      <c r="G135" s="41"/>
      <c r="H135" s="41"/>
      <c r="I135" s="41"/>
      <c r="J135" s="41"/>
      <c r="K135" s="41"/>
      <c r="L135" s="41"/>
      <c r="M135" s="41"/>
      <c r="N135" s="41"/>
      <c r="O135" s="41"/>
      <c r="P135" s="41"/>
      <c r="Q135" s="41"/>
      <c r="R135" s="41"/>
      <c r="S135" s="41">
        <f>+('[2]DT 2020'!AR388+'[2]DT 2020'!AR389+'[2]DT 2020'!AR387)/1000</f>
        <v>479.33</v>
      </c>
      <c r="T135" s="41"/>
      <c r="U135" s="41"/>
      <c r="V135" s="22"/>
      <c r="W135" s="35"/>
    </row>
    <row r="136" spans="1:23" ht="32.1" customHeight="1">
      <c r="A136" s="37"/>
      <c r="B136" s="38" t="s">
        <v>113</v>
      </c>
      <c r="C136" s="39">
        <f t="shared" si="6"/>
        <v>-715</v>
      </c>
      <c r="D136" s="40">
        <v>987</v>
      </c>
      <c r="E136" s="41">
        <v>484.56</v>
      </c>
      <c r="F136" s="41">
        <f t="shared" si="4"/>
        <v>272</v>
      </c>
      <c r="G136" s="41"/>
      <c r="H136" s="41"/>
      <c r="I136" s="41"/>
      <c r="J136" s="41"/>
      <c r="K136" s="41"/>
      <c r="L136" s="41"/>
      <c r="M136" s="41"/>
      <c r="N136" s="41"/>
      <c r="O136" s="41"/>
      <c r="P136" s="41"/>
      <c r="Q136" s="41"/>
      <c r="R136" s="41"/>
      <c r="S136" s="41">
        <v>272</v>
      </c>
      <c r="T136" s="41"/>
      <c r="U136" s="41"/>
      <c r="V136" s="22"/>
      <c r="W136" s="22"/>
    </row>
    <row r="137" spans="1:23" s="36" customFormat="1" ht="20.100000000000001" customHeight="1">
      <c r="A137" s="28">
        <v>24</v>
      </c>
      <c r="B137" s="32" t="s">
        <v>114</v>
      </c>
      <c r="C137" s="33">
        <f t="shared" si="6"/>
        <v>-2801.0339999999997</v>
      </c>
      <c r="D137" s="30">
        <v>8701</v>
      </c>
      <c r="E137" s="31">
        <v>6303.8697000000002</v>
      </c>
      <c r="F137" s="31">
        <f t="shared" si="4"/>
        <v>5899.9660000000003</v>
      </c>
      <c r="G137" s="31"/>
      <c r="H137" s="31"/>
      <c r="I137" s="31"/>
      <c r="J137" s="31"/>
      <c r="K137" s="31"/>
      <c r="L137" s="31"/>
      <c r="M137" s="31"/>
      <c r="N137" s="31"/>
      <c r="O137" s="31"/>
      <c r="P137" s="31">
        <f>+P138+P139+P140</f>
        <v>2000</v>
      </c>
      <c r="Q137" s="31"/>
      <c r="R137" s="31"/>
      <c r="S137" s="31">
        <f>+S138+S139+S140</f>
        <v>3899.9659999999999</v>
      </c>
      <c r="T137" s="31"/>
      <c r="U137" s="31"/>
      <c r="V137" s="35"/>
      <c r="W137" s="22"/>
    </row>
    <row r="138" spans="1:23" ht="20.100000000000001" customHeight="1">
      <c r="A138" s="37"/>
      <c r="B138" s="38" t="s">
        <v>32</v>
      </c>
      <c r="C138" s="39">
        <f t="shared" si="6"/>
        <v>55.565999999999804</v>
      </c>
      <c r="D138" s="40">
        <v>3500</v>
      </c>
      <c r="E138" s="41">
        <v>3652.7147</v>
      </c>
      <c r="F138" s="41">
        <f t="shared" si="4"/>
        <v>3555.5659999999998</v>
      </c>
      <c r="G138" s="41"/>
      <c r="H138" s="41"/>
      <c r="I138" s="41"/>
      <c r="J138" s="41"/>
      <c r="K138" s="41"/>
      <c r="L138" s="41"/>
      <c r="M138" s="41"/>
      <c r="N138" s="41"/>
      <c r="O138" s="41"/>
      <c r="P138" s="41"/>
      <c r="Q138" s="41"/>
      <c r="R138" s="41"/>
      <c r="S138" s="41">
        <f>'[2]DT 2020'!AR391/1000</f>
        <v>3555.5659999999998</v>
      </c>
      <c r="T138" s="41"/>
      <c r="U138" s="41"/>
      <c r="V138" s="22"/>
      <c r="W138" s="35"/>
    </row>
    <row r="139" spans="1:23" ht="20.100000000000001" customHeight="1">
      <c r="A139" s="37"/>
      <c r="B139" s="38" t="s">
        <v>115</v>
      </c>
      <c r="C139" s="39"/>
      <c r="D139" s="40"/>
      <c r="E139" s="41">
        <v>2050</v>
      </c>
      <c r="F139" s="41">
        <f t="shared" si="4"/>
        <v>2060</v>
      </c>
      <c r="G139" s="41"/>
      <c r="H139" s="41"/>
      <c r="I139" s="41"/>
      <c r="J139" s="41"/>
      <c r="K139" s="41"/>
      <c r="L139" s="41"/>
      <c r="M139" s="41"/>
      <c r="N139" s="41"/>
      <c r="O139" s="41"/>
      <c r="P139" s="41">
        <f>'[2]DT 2020'!AR818/1000</f>
        <v>2000</v>
      </c>
      <c r="Q139" s="41"/>
      <c r="R139" s="41"/>
      <c r="S139" s="41">
        <f>+('[2]DT 2020'!AR417+'[2]DT 2020'!AR418)/1000</f>
        <v>60</v>
      </c>
      <c r="T139" s="41"/>
      <c r="U139" s="41"/>
      <c r="V139" s="22"/>
      <c r="W139" s="35"/>
    </row>
    <row r="140" spans="1:23" ht="20.100000000000001" customHeight="1">
      <c r="A140" s="37"/>
      <c r="B140" s="38" t="s">
        <v>116</v>
      </c>
      <c r="C140" s="39">
        <f t="shared" si="6"/>
        <v>-4916.6000000000004</v>
      </c>
      <c r="D140" s="40">
        <v>5201</v>
      </c>
      <c r="E140" s="41">
        <v>601.15499999999997</v>
      </c>
      <c r="F140" s="41">
        <f t="shared" si="4"/>
        <v>284.39999999999998</v>
      </c>
      <c r="G140" s="41"/>
      <c r="H140" s="41"/>
      <c r="I140" s="41"/>
      <c r="J140" s="41"/>
      <c r="K140" s="41"/>
      <c r="L140" s="41"/>
      <c r="M140" s="41"/>
      <c r="N140" s="41"/>
      <c r="O140" s="41"/>
      <c r="P140" s="41"/>
      <c r="Q140" s="41"/>
      <c r="R140" s="41"/>
      <c r="S140" s="41">
        <f>+('[2]DT 2020'!AR395+'[2]DT 2020'!AR416)/1000</f>
        <v>284.39999999999998</v>
      </c>
      <c r="T140" s="41"/>
      <c r="U140" s="41"/>
      <c r="V140" s="22"/>
      <c r="W140" s="22"/>
    </row>
    <row r="141" spans="1:23" s="36" customFormat="1" ht="20.100000000000001" customHeight="1">
      <c r="A141" s="28">
        <v>25</v>
      </c>
      <c r="B141" s="32" t="s">
        <v>117</v>
      </c>
      <c r="C141" s="33">
        <f t="shared" si="6"/>
        <v>227.42599999999993</v>
      </c>
      <c r="D141" s="30">
        <v>2128</v>
      </c>
      <c r="E141" s="31">
        <v>2074.0839999999998</v>
      </c>
      <c r="F141" s="31">
        <f t="shared" si="4"/>
        <v>2355.4259999999999</v>
      </c>
      <c r="G141" s="31"/>
      <c r="H141" s="31"/>
      <c r="I141" s="31"/>
      <c r="J141" s="31"/>
      <c r="K141" s="31"/>
      <c r="L141" s="31"/>
      <c r="M141" s="31"/>
      <c r="N141" s="31"/>
      <c r="O141" s="31"/>
      <c r="P141" s="31"/>
      <c r="Q141" s="31"/>
      <c r="R141" s="31"/>
      <c r="S141" s="31">
        <f>+S142+S143+S144</f>
        <v>2355.4259999999999</v>
      </c>
      <c r="T141" s="31"/>
      <c r="U141" s="31"/>
      <c r="V141" s="35"/>
      <c r="W141" s="22"/>
    </row>
    <row r="142" spans="1:23" ht="20.100000000000001" customHeight="1">
      <c r="A142" s="37"/>
      <c r="B142" s="38" t="s">
        <v>32</v>
      </c>
      <c r="C142" s="39">
        <f t="shared" si="6"/>
        <v>41.486000000000104</v>
      </c>
      <c r="D142" s="40">
        <v>1923</v>
      </c>
      <c r="E142" s="41">
        <v>1773.4390000000001</v>
      </c>
      <c r="F142" s="41">
        <f t="shared" si="4"/>
        <v>1964.4860000000001</v>
      </c>
      <c r="G142" s="41"/>
      <c r="H142" s="41"/>
      <c r="I142" s="41"/>
      <c r="J142" s="41"/>
      <c r="K142" s="41"/>
      <c r="L142" s="41"/>
      <c r="M142" s="41"/>
      <c r="N142" s="41"/>
      <c r="O142" s="41"/>
      <c r="P142" s="41"/>
      <c r="Q142" s="41"/>
      <c r="R142" s="41"/>
      <c r="S142" s="41">
        <f>'[2]DT 2020'!AR420/1000</f>
        <v>1964.4860000000001</v>
      </c>
      <c r="T142" s="41"/>
      <c r="U142" s="41"/>
      <c r="V142" s="22"/>
      <c r="W142" s="35"/>
    </row>
    <row r="143" spans="1:23" ht="20.100000000000001" customHeight="1">
      <c r="A143" s="37"/>
      <c r="B143" s="38" t="s">
        <v>118</v>
      </c>
      <c r="C143" s="39">
        <f t="shared" si="6"/>
        <v>185.94</v>
      </c>
      <c r="D143" s="40">
        <v>205</v>
      </c>
      <c r="E143" s="41">
        <v>184.56299999999999</v>
      </c>
      <c r="F143" s="41">
        <f t="shared" si="4"/>
        <v>390.94</v>
      </c>
      <c r="G143" s="41"/>
      <c r="H143" s="41"/>
      <c r="I143" s="41"/>
      <c r="J143" s="41"/>
      <c r="K143" s="41"/>
      <c r="L143" s="41"/>
      <c r="M143" s="41"/>
      <c r="N143" s="41"/>
      <c r="O143" s="41"/>
      <c r="P143" s="41"/>
      <c r="Q143" s="41"/>
      <c r="R143" s="41"/>
      <c r="S143" s="41">
        <f>'[2]DT 2020'!AR423/1000</f>
        <v>390.94</v>
      </c>
      <c r="T143" s="41"/>
      <c r="U143" s="41"/>
      <c r="V143" s="22"/>
      <c r="W143" s="22"/>
    </row>
    <row r="144" spans="1:23" ht="32.1" customHeight="1">
      <c r="A144" s="37"/>
      <c r="B144" s="38" t="s">
        <v>119</v>
      </c>
      <c r="C144" s="39"/>
      <c r="D144" s="40"/>
      <c r="E144" s="41">
        <v>116.08199999999999</v>
      </c>
      <c r="F144" s="41">
        <f t="shared" si="4"/>
        <v>0</v>
      </c>
      <c r="G144" s="41"/>
      <c r="H144" s="41"/>
      <c r="I144" s="41"/>
      <c r="J144" s="41"/>
      <c r="K144" s="41"/>
      <c r="L144" s="41"/>
      <c r="M144" s="41"/>
      <c r="N144" s="41"/>
      <c r="O144" s="41"/>
      <c r="P144" s="41"/>
      <c r="Q144" s="41"/>
      <c r="R144" s="41"/>
      <c r="S144" s="41">
        <f>+'[2]DT 2020'!AR427/1000</f>
        <v>0</v>
      </c>
      <c r="T144" s="41"/>
      <c r="U144" s="41"/>
      <c r="V144" s="22"/>
      <c r="W144" s="22"/>
    </row>
    <row r="145" spans="1:23" s="36" customFormat="1" ht="20.100000000000001" customHeight="1">
      <c r="A145" s="28">
        <v>26</v>
      </c>
      <c r="B145" s="32" t="s">
        <v>120</v>
      </c>
      <c r="C145" s="33">
        <f t="shared" si="6"/>
        <v>408.67000000000007</v>
      </c>
      <c r="D145" s="30">
        <v>1856</v>
      </c>
      <c r="E145" s="31">
        <v>2035.402</v>
      </c>
      <c r="F145" s="31">
        <f t="shared" si="4"/>
        <v>2264.67</v>
      </c>
      <c r="G145" s="31"/>
      <c r="H145" s="31"/>
      <c r="I145" s="31"/>
      <c r="J145" s="31"/>
      <c r="K145" s="31"/>
      <c r="L145" s="31"/>
      <c r="M145" s="31"/>
      <c r="N145" s="31"/>
      <c r="O145" s="31"/>
      <c r="P145" s="31"/>
      <c r="Q145" s="31"/>
      <c r="R145" s="31"/>
      <c r="S145" s="31">
        <f>+S146+S147</f>
        <v>2264.67</v>
      </c>
      <c r="T145" s="31"/>
      <c r="U145" s="31"/>
      <c r="V145" s="35"/>
      <c r="W145" s="22"/>
    </row>
    <row r="146" spans="1:23" ht="20.100000000000001" customHeight="1">
      <c r="A146" s="37"/>
      <c r="B146" s="38" t="s">
        <v>32</v>
      </c>
      <c r="C146" s="39">
        <f t="shared" si="6"/>
        <v>344.67000000000007</v>
      </c>
      <c r="D146" s="40">
        <v>1590</v>
      </c>
      <c r="E146" s="41">
        <v>1772.402</v>
      </c>
      <c r="F146" s="41">
        <f t="shared" si="4"/>
        <v>1934.67</v>
      </c>
      <c r="G146" s="41"/>
      <c r="H146" s="41"/>
      <c r="I146" s="41"/>
      <c r="J146" s="41"/>
      <c r="K146" s="41"/>
      <c r="L146" s="41"/>
      <c r="M146" s="41"/>
      <c r="N146" s="41"/>
      <c r="O146" s="41"/>
      <c r="P146" s="41"/>
      <c r="Q146" s="41"/>
      <c r="R146" s="41"/>
      <c r="S146" s="41">
        <f>'[2]DT 2020'!AR431/1000</f>
        <v>1934.67</v>
      </c>
      <c r="T146" s="41"/>
      <c r="U146" s="41"/>
      <c r="V146" s="22"/>
      <c r="W146" s="35"/>
    </row>
    <row r="147" spans="1:23" ht="20.100000000000001" customHeight="1">
      <c r="A147" s="37"/>
      <c r="B147" s="38" t="s">
        <v>121</v>
      </c>
      <c r="C147" s="39">
        <f t="shared" si="6"/>
        <v>64</v>
      </c>
      <c r="D147" s="40">
        <v>266</v>
      </c>
      <c r="E147" s="41">
        <v>263</v>
      </c>
      <c r="F147" s="41">
        <f t="shared" si="4"/>
        <v>330</v>
      </c>
      <c r="G147" s="41"/>
      <c r="H147" s="41"/>
      <c r="I147" s="41"/>
      <c r="J147" s="41"/>
      <c r="K147" s="41"/>
      <c r="L147" s="41"/>
      <c r="M147" s="41"/>
      <c r="N147" s="41"/>
      <c r="O147" s="41"/>
      <c r="P147" s="41"/>
      <c r="Q147" s="41"/>
      <c r="R147" s="41"/>
      <c r="S147" s="41">
        <f>'[2]DT 2020'!AR434/1000</f>
        <v>330</v>
      </c>
      <c r="T147" s="41"/>
      <c r="U147" s="41"/>
      <c r="V147" s="22"/>
      <c r="W147" s="22"/>
    </row>
    <row r="148" spans="1:23" s="36" customFormat="1" ht="20.100000000000001" customHeight="1">
      <c r="A148" s="28">
        <v>27</v>
      </c>
      <c r="B148" s="32" t="s">
        <v>122</v>
      </c>
      <c r="C148" s="33">
        <f t="shared" si="6"/>
        <v>2155.31</v>
      </c>
      <c r="D148" s="30">
        <v>1541</v>
      </c>
      <c r="E148" s="31">
        <v>1590.268</v>
      </c>
      <c r="F148" s="31">
        <f t="shared" si="4"/>
        <v>3696.31</v>
      </c>
      <c r="G148" s="31"/>
      <c r="H148" s="31"/>
      <c r="I148" s="31"/>
      <c r="J148" s="31"/>
      <c r="K148" s="31"/>
      <c r="L148" s="31"/>
      <c r="M148" s="31"/>
      <c r="N148" s="31"/>
      <c r="O148" s="31"/>
      <c r="P148" s="31"/>
      <c r="Q148" s="31"/>
      <c r="R148" s="31"/>
      <c r="S148" s="31">
        <f>+S149+S150</f>
        <v>3696.31</v>
      </c>
      <c r="T148" s="31"/>
      <c r="U148" s="31"/>
      <c r="V148" s="35"/>
      <c r="W148" s="22"/>
    </row>
    <row r="149" spans="1:23" ht="20.100000000000001" customHeight="1">
      <c r="A149" s="37"/>
      <c r="B149" s="38" t="s">
        <v>32</v>
      </c>
      <c r="C149" s="39">
        <f t="shared" si="6"/>
        <v>92.309999999999945</v>
      </c>
      <c r="D149" s="40">
        <v>969</v>
      </c>
      <c r="E149" s="41">
        <v>976.26800000000003</v>
      </c>
      <c r="F149" s="41">
        <f t="shared" si="4"/>
        <v>1061.31</v>
      </c>
      <c r="G149" s="41"/>
      <c r="H149" s="41"/>
      <c r="I149" s="41"/>
      <c r="J149" s="41"/>
      <c r="K149" s="41"/>
      <c r="L149" s="41"/>
      <c r="M149" s="41"/>
      <c r="N149" s="41"/>
      <c r="O149" s="41"/>
      <c r="P149" s="41"/>
      <c r="Q149" s="41"/>
      <c r="R149" s="41"/>
      <c r="S149" s="41">
        <f>'[2]DT 2020'!AR439/1000</f>
        <v>1061.31</v>
      </c>
      <c r="T149" s="41"/>
      <c r="U149" s="41"/>
      <c r="V149" s="22"/>
      <c r="W149" s="35"/>
    </row>
    <row r="150" spans="1:23" ht="20.100000000000001" customHeight="1">
      <c r="A150" s="37"/>
      <c r="B150" s="38" t="s">
        <v>123</v>
      </c>
      <c r="C150" s="39">
        <f t="shared" si="6"/>
        <v>2064</v>
      </c>
      <c r="D150" s="40">
        <v>571</v>
      </c>
      <c r="E150" s="41">
        <v>614</v>
      </c>
      <c r="F150" s="41">
        <f t="shared" si="4"/>
        <v>2635</v>
      </c>
      <c r="G150" s="41"/>
      <c r="H150" s="41"/>
      <c r="I150" s="41"/>
      <c r="J150" s="41"/>
      <c r="K150" s="41"/>
      <c r="L150" s="41"/>
      <c r="M150" s="41"/>
      <c r="N150" s="41"/>
      <c r="O150" s="41"/>
      <c r="P150" s="41"/>
      <c r="Q150" s="41"/>
      <c r="R150" s="41"/>
      <c r="S150" s="41">
        <f>'[2]DT 2020'!AR442/1000</f>
        <v>2635</v>
      </c>
      <c r="T150" s="41"/>
      <c r="U150" s="41"/>
      <c r="V150" s="22"/>
      <c r="W150" s="22"/>
    </row>
    <row r="151" spans="1:23" s="36" customFormat="1" ht="20.100000000000001" customHeight="1">
      <c r="A151" s="28">
        <v>28</v>
      </c>
      <c r="B151" s="32" t="s">
        <v>124</v>
      </c>
      <c r="C151" s="33">
        <f t="shared" si="6"/>
        <v>274.29999999999995</v>
      </c>
      <c r="D151" s="30">
        <v>1493</v>
      </c>
      <c r="E151" s="31">
        <v>1610.825</v>
      </c>
      <c r="F151" s="31">
        <f t="shared" si="4"/>
        <v>1767.3</v>
      </c>
      <c r="G151" s="31"/>
      <c r="H151" s="31"/>
      <c r="I151" s="31"/>
      <c r="J151" s="31"/>
      <c r="K151" s="31"/>
      <c r="L151" s="31"/>
      <c r="M151" s="31"/>
      <c r="N151" s="31"/>
      <c r="O151" s="31"/>
      <c r="P151" s="31"/>
      <c r="Q151" s="31"/>
      <c r="R151" s="31"/>
      <c r="S151" s="31">
        <f>+S152+S153</f>
        <v>1767.3</v>
      </c>
      <c r="T151" s="31"/>
      <c r="U151" s="31"/>
      <c r="V151" s="35"/>
      <c r="W151" s="22"/>
    </row>
    <row r="152" spans="1:23" ht="20.100000000000001" customHeight="1">
      <c r="A152" s="37"/>
      <c r="B152" s="38" t="s">
        <v>32</v>
      </c>
      <c r="C152" s="39">
        <f t="shared" si="6"/>
        <v>124.29999999999995</v>
      </c>
      <c r="D152" s="40">
        <v>1213</v>
      </c>
      <c r="E152" s="41">
        <v>1280.825</v>
      </c>
      <c r="F152" s="41">
        <f t="shared" si="4"/>
        <v>1337.3</v>
      </c>
      <c r="G152" s="41"/>
      <c r="H152" s="41"/>
      <c r="I152" s="41"/>
      <c r="J152" s="41"/>
      <c r="K152" s="41"/>
      <c r="L152" s="41"/>
      <c r="M152" s="41"/>
      <c r="N152" s="41"/>
      <c r="O152" s="41"/>
      <c r="P152" s="41"/>
      <c r="Q152" s="41"/>
      <c r="R152" s="41"/>
      <c r="S152" s="41">
        <f>'[2]DT 2020'!AR450/1000</f>
        <v>1337.3</v>
      </c>
      <c r="T152" s="41"/>
      <c r="U152" s="41"/>
      <c r="V152" s="22"/>
      <c r="W152" s="35"/>
    </row>
    <row r="153" spans="1:23" ht="20.100000000000001" customHeight="1">
      <c r="A153" s="37"/>
      <c r="B153" s="38" t="s">
        <v>125</v>
      </c>
      <c r="C153" s="39">
        <f t="shared" si="6"/>
        <v>150</v>
      </c>
      <c r="D153" s="40">
        <v>280</v>
      </c>
      <c r="E153" s="41">
        <v>330</v>
      </c>
      <c r="F153" s="41">
        <f t="shared" si="4"/>
        <v>430</v>
      </c>
      <c r="G153" s="41"/>
      <c r="H153" s="41"/>
      <c r="I153" s="41"/>
      <c r="J153" s="41"/>
      <c r="K153" s="41"/>
      <c r="L153" s="41"/>
      <c r="M153" s="41"/>
      <c r="N153" s="41"/>
      <c r="O153" s="41"/>
      <c r="P153" s="41"/>
      <c r="Q153" s="41"/>
      <c r="R153" s="41"/>
      <c r="S153" s="41">
        <f>'[2]DT 2020'!AR453/1000</f>
        <v>430</v>
      </c>
      <c r="T153" s="41"/>
      <c r="U153" s="41"/>
      <c r="V153" s="22"/>
      <c r="W153" s="22"/>
    </row>
    <row r="154" spans="1:23" s="36" customFormat="1" ht="20.100000000000001" customHeight="1">
      <c r="A154" s="28">
        <v>29</v>
      </c>
      <c r="B154" s="32" t="s">
        <v>126</v>
      </c>
      <c r="C154" s="33">
        <f t="shared" si="6"/>
        <v>350.01</v>
      </c>
      <c r="D154" s="30">
        <v>952</v>
      </c>
      <c r="E154" s="31">
        <v>990.73900000000003</v>
      </c>
      <c r="F154" s="31">
        <f>SUM(G154:P154,S154:U154)</f>
        <v>1302.01</v>
      </c>
      <c r="G154" s="31"/>
      <c r="H154" s="31"/>
      <c r="I154" s="31"/>
      <c r="J154" s="31"/>
      <c r="K154" s="31"/>
      <c r="L154" s="31"/>
      <c r="M154" s="31"/>
      <c r="N154" s="31"/>
      <c r="O154" s="31"/>
      <c r="P154" s="31"/>
      <c r="Q154" s="31"/>
      <c r="R154" s="31"/>
      <c r="S154" s="31">
        <f>'[2]DT 2020'!AR457/1000</f>
        <v>1302.01</v>
      </c>
      <c r="T154" s="31"/>
      <c r="U154" s="31"/>
      <c r="V154" s="35"/>
      <c r="W154" s="22"/>
    </row>
    <row r="155" spans="1:23" s="36" customFormat="1" ht="20.100000000000001" customHeight="1">
      <c r="A155" s="28">
        <v>30</v>
      </c>
      <c r="B155" s="32" t="s">
        <v>127</v>
      </c>
      <c r="C155" s="33">
        <f t="shared" si="6"/>
        <v>2435.6000000000004</v>
      </c>
      <c r="D155" s="30">
        <v>2342</v>
      </c>
      <c r="E155" s="31">
        <v>2346.4760000000001</v>
      </c>
      <c r="F155" s="31">
        <f t="shared" si="4"/>
        <v>4777.6000000000004</v>
      </c>
      <c r="G155" s="31"/>
      <c r="H155" s="31"/>
      <c r="I155" s="31"/>
      <c r="J155" s="31"/>
      <c r="K155" s="31"/>
      <c r="L155" s="31"/>
      <c r="M155" s="31"/>
      <c r="N155" s="31"/>
      <c r="O155" s="31"/>
      <c r="P155" s="31"/>
      <c r="Q155" s="31"/>
      <c r="R155" s="31"/>
      <c r="S155" s="31">
        <f>+S156+S157</f>
        <v>4777.6000000000004</v>
      </c>
      <c r="T155" s="31"/>
      <c r="U155" s="31"/>
      <c r="V155" s="35"/>
      <c r="W155" s="22"/>
    </row>
    <row r="156" spans="1:23" ht="20.100000000000001" customHeight="1">
      <c r="A156" s="37"/>
      <c r="B156" s="38" t="s">
        <v>32</v>
      </c>
      <c r="C156" s="39">
        <f t="shared" si="6"/>
        <v>247.59999999999991</v>
      </c>
      <c r="D156" s="40">
        <v>1733</v>
      </c>
      <c r="E156" s="41">
        <v>1729.4760000000001</v>
      </c>
      <c r="F156" s="41">
        <f t="shared" ref="F156:F219" si="7">SUM(G156:P156,S156:U156)</f>
        <v>1980.6</v>
      </c>
      <c r="G156" s="41"/>
      <c r="H156" s="41"/>
      <c r="I156" s="41"/>
      <c r="J156" s="41"/>
      <c r="K156" s="41"/>
      <c r="L156" s="41"/>
      <c r="M156" s="41"/>
      <c r="N156" s="41"/>
      <c r="O156" s="41"/>
      <c r="P156" s="41"/>
      <c r="Q156" s="41"/>
      <c r="R156" s="41"/>
      <c r="S156" s="41">
        <f>'[2]DT 2020'!AR464/1000</f>
        <v>1980.6</v>
      </c>
      <c r="T156" s="41"/>
      <c r="U156" s="41"/>
      <c r="V156" s="22"/>
      <c r="W156" s="35"/>
    </row>
    <row r="157" spans="1:23" ht="20.100000000000001" customHeight="1">
      <c r="A157" s="37"/>
      <c r="B157" s="38" t="s">
        <v>128</v>
      </c>
      <c r="C157" s="39">
        <f t="shared" si="6"/>
        <v>2188</v>
      </c>
      <c r="D157" s="40">
        <v>609</v>
      </c>
      <c r="E157" s="41">
        <v>617</v>
      </c>
      <c r="F157" s="41">
        <f t="shared" si="7"/>
        <v>2797</v>
      </c>
      <c r="G157" s="41"/>
      <c r="H157" s="41"/>
      <c r="I157" s="41"/>
      <c r="J157" s="41"/>
      <c r="K157" s="41"/>
      <c r="L157" s="41"/>
      <c r="M157" s="41"/>
      <c r="N157" s="41"/>
      <c r="O157" s="41"/>
      <c r="P157" s="41"/>
      <c r="Q157" s="41"/>
      <c r="R157" s="41"/>
      <c r="S157" s="41">
        <f>'[2]DT 2020'!AR467/1000</f>
        <v>2797</v>
      </c>
      <c r="T157" s="41"/>
      <c r="U157" s="41"/>
      <c r="V157" s="22"/>
      <c r="W157" s="22"/>
    </row>
    <row r="158" spans="1:23" s="36" customFormat="1" ht="20.100000000000001" customHeight="1">
      <c r="A158" s="28">
        <v>31</v>
      </c>
      <c r="B158" s="32" t="s">
        <v>129</v>
      </c>
      <c r="C158" s="33">
        <f t="shared" si="6"/>
        <v>4308.8289999999997</v>
      </c>
      <c r="D158" s="30">
        <v>2605</v>
      </c>
      <c r="E158" s="31">
        <v>4363.5</v>
      </c>
      <c r="F158" s="31">
        <f t="shared" si="7"/>
        <v>6913.8289999999997</v>
      </c>
      <c r="G158" s="31">
        <f>+G159+G160</f>
        <v>2406.5</v>
      </c>
      <c r="H158" s="31"/>
      <c r="I158" s="31"/>
      <c r="J158" s="31"/>
      <c r="K158" s="31"/>
      <c r="L158" s="31"/>
      <c r="M158" s="31"/>
      <c r="N158" s="31"/>
      <c r="O158" s="31"/>
      <c r="P158" s="31">
        <f>+P159+P160</f>
        <v>2451</v>
      </c>
      <c r="Q158" s="31"/>
      <c r="R158" s="31"/>
      <c r="S158" s="31">
        <f>+S159+S160</f>
        <v>2056.3289999999997</v>
      </c>
      <c r="T158" s="31"/>
      <c r="U158" s="31"/>
      <c r="V158" s="35"/>
      <c r="W158" s="35"/>
    </row>
    <row r="159" spans="1:23" ht="20.100000000000001" customHeight="1">
      <c r="A159" s="37"/>
      <c r="B159" s="38" t="s">
        <v>32</v>
      </c>
      <c r="C159" s="39">
        <f t="shared" si="6"/>
        <v>177.32899999999972</v>
      </c>
      <c r="D159" s="40">
        <v>1925</v>
      </c>
      <c r="E159" s="41">
        <v>1880</v>
      </c>
      <c r="F159" s="41">
        <f t="shared" si="7"/>
        <v>2102.3289999999997</v>
      </c>
      <c r="G159" s="41"/>
      <c r="H159" s="41"/>
      <c r="I159" s="41"/>
      <c r="J159" s="41"/>
      <c r="K159" s="41"/>
      <c r="L159" s="41"/>
      <c r="M159" s="41"/>
      <c r="N159" s="41"/>
      <c r="O159" s="41"/>
      <c r="P159" s="41">
        <f>'[2]DT 2020'!AR827/1000</f>
        <v>376</v>
      </c>
      <c r="Q159" s="41"/>
      <c r="R159" s="41"/>
      <c r="S159" s="41">
        <f>'[2]DT 2020'!AR475/1000</f>
        <v>1726.329</v>
      </c>
      <c r="T159" s="41"/>
      <c r="U159" s="41"/>
      <c r="V159" s="22"/>
      <c r="W159" s="35"/>
    </row>
    <row r="160" spans="1:23" ht="20.100000000000001" customHeight="1">
      <c r="A160" s="37"/>
      <c r="B160" s="38" t="s">
        <v>130</v>
      </c>
      <c r="C160" s="39">
        <f t="shared" si="6"/>
        <v>4131.5</v>
      </c>
      <c r="D160" s="40">
        <v>680</v>
      </c>
      <c r="E160" s="41">
        <v>2483.5</v>
      </c>
      <c r="F160" s="41">
        <f t="shared" si="7"/>
        <v>4811.5</v>
      </c>
      <c r="G160" s="41">
        <f>+'[2]DT 2020'!AR1001/1000</f>
        <v>2406.5</v>
      </c>
      <c r="H160" s="41"/>
      <c r="I160" s="41"/>
      <c r="J160" s="41"/>
      <c r="K160" s="41"/>
      <c r="L160" s="41"/>
      <c r="M160" s="41"/>
      <c r="N160" s="41"/>
      <c r="O160" s="41"/>
      <c r="P160" s="41">
        <f>('[2]DT 2020'!AR819)/1000</f>
        <v>2075</v>
      </c>
      <c r="Q160" s="41"/>
      <c r="R160" s="41"/>
      <c r="S160" s="41">
        <f>'[2]DT 2020'!AR478/1000</f>
        <v>330</v>
      </c>
      <c r="T160" s="41"/>
      <c r="U160" s="41"/>
      <c r="V160" s="22"/>
      <c r="W160" s="22"/>
    </row>
    <row r="161" spans="1:23" s="36" customFormat="1" ht="20.100000000000001" customHeight="1">
      <c r="A161" s="28">
        <v>32</v>
      </c>
      <c r="B161" s="32" t="s">
        <v>131</v>
      </c>
      <c r="C161" s="33">
        <f t="shared" si="6"/>
        <v>747</v>
      </c>
      <c r="D161" s="30">
        <v>1862</v>
      </c>
      <c r="E161" s="31">
        <v>2350.2669999999998</v>
      </c>
      <c r="F161" s="31">
        <f t="shared" si="7"/>
        <v>2609</v>
      </c>
      <c r="G161" s="31"/>
      <c r="H161" s="31">
        <f>+H162+H163</f>
        <v>1472</v>
      </c>
      <c r="I161" s="31"/>
      <c r="J161" s="31"/>
      <c r="K161" s="31"/>
      <c r="L161" s="31"/>
      <c r="M161" s="31"/>
      <c r="N161" s="31"/>
      <c r="O161" s="31"/>
      <c r="P161" s="31">
        <f>+P162+P163</f>
        <v>0</v>
      </c>
      <c r="Q161" s="31"/>
      <c r="R161" s="31"/>
      <c r="S161" s="31">
        <f>+S162+S163</f>
        <v>1137</v>
      </c>
      <c r="T161" s="31"/>
      <c r="U161" s="31"/>
      <c r="V161" s="35"/>
      <c r="W161" s="22"/>
    </row>
    <row r="162" spans="1:23" ht="20.100000000000001" customHeight="1">
      <c r="A162" s="37"/>
      <c r="B162" s="38" t="s">
        <v>32</v>
      </c>
      <c r="C162" s="39">
        <f t="shared" si="6"/>
        <v>-715</v>
      </c>
      <c r="D162" s="40">
        <v>1822</v>
      </c>
      <c r="E162" s="41">
        <v>995.46699999999998</v>
      </c>
      <c r="F162" s="41">
        <f t="shared" si="7"/>
        <v>1107</v>
      </c>
      <c r="G162" s="41"/>
      <c r="H162" s="41"/>
      <c r="I162" s="41"/>
      <c r="J162" s="41"/>
      <c r="K162" s="41"/>
      <c r="L162" s="41"/>
      <c r="M162" s="41"/>
      <c r="N162" s="41"/>
      <c r="O162" s="41"/>
      <c r="P162" s="41"/>
      <c r="Q162" s="41"/>
      <c r="R162" s="41"/>
      <c r="S162" s="41">
        <f>'[2]DT 2020'!AR484/1000</f>
        <v>1107</v>
      </c>
      <c r="T162" s="41"/>
      <c r="U162" s="41"/>
      <c r="V162" s="22"/>
      <c r="W162" s="35"/>
    </row>
    <row r="163" spans="1:23" ht="20.100000000000001" customHeight="1">
      <c r="A163" s="37"/>
      <c r="B163" s="38" t="s">
        <v>132</v>
      </c>
      <c r="C163" s="39">
        <f t="shared" si="6"/>
        <v>1462</v>
      </c>
      <c r="D163" s="40">
        <v>40</v>
      </c>
      <c r="E163" s="41">
        <v>1354.8</v>
      </c>
      <c r="F163" s="41">
        <f t="shared" si="7"/>
        <v>1502</v>
      </c>
      <c r="G163" s="41"/>
      <c r="H163" s="41">
        <f>'[2]DT 2020'!AR1077/1000</f>
        <v>1472</v>
      </c>
      <c r="I163" s="41"/>
      <c r="J163" s="41"/>
      <c r="K163" s="41"/>
      <c r="L163" s="41"/>
      <c r="M163" s="41"/>
      <c r="N163" s="41"/>
      <c r="O163" s="41"/>
      <c r="P163" s="41"/>
      <c r="Q163" s="41"/>
      <c r="R163" s="41"/>
      <c r="S163" s="41">
        <f>'[2]DT 2020'!AR487/1000</f>
        <v>30</v>
      </c>
      <c r="T163" s="41"/>
      <c r="U163" s="41"/>
      <c r="V163" s="22"/>
      <c r="W163" s="22"/>
    </row>
    <row r="164" spans="1:23" s="36" customFormat="1" ht="20.100000000000001" customHeight="1">
      <c r="A164" s="28">
        <v>33</v>
      </c>
      <c r="B164" s="32" t="s">
        <v>133</v>
      </c>
      <c r="C164" s="33">
        <f t="shared" si="6"/>
        <v>666.53052000000025</v>
      </c>
      <c r="D164" s="30">
        <v>7167.6664799999999</v>
      </c>
      <c r="E164" s="31">
        <v>7618.4063999999998</v>
      </c>
      <c r="F164" s="31">
        <f t="shared" si="7"/>
        <v>7834.1970000000001</v>
      </c>
      <c r="G164" s="31">
        <f>+G165+G167</f>
        <v>584</v>
      </c>
      <c r="H164" s="31"/>
      <c r="I164" s="31"/>
      <c r="J164" s="31"/>
      <c r="K164" s="31"/>
      <c r="L164" s="31"/>
      <c r="M164" s="31"/>
      <c r="N164" s="31"/>
      <c r="O164" s="31"/>
      <c r="P164" s="31"/>
      <c r="Q164" s="31"/>
      <c r="R164" s="31"/>
      <c r="S164" s="31">
        <f>+S165+S166+S167+S168</f>
        <v>3979.1970000000001</v>
      </c>
      <c r="T164" s="31">
        <f>+T165+T166+T167+T168</f>
        <v>3271</v>
      </c>
      <c r="U164" s="31"/>
      <c r="V164" s="35"/>
      <c r="W164" s="22"/>
    </row>
    <row r="165" spans="1:23" ht="20.100000000000001" customHeight="1">
      <c r="A165" s="37"/>
      <c r="B165" s="38" t="s">
        <v>32</v>
      </c>
      <c r="C165" s="39">
        <f t="shared" si="6"/>
        <v>145.9369999999999</v>
      </c>
      <c r="D165" s="40">
        <v>2857.36</v>
      </c>
      <c r="E165" s="41">
        <v>2747.252</v>
      </c>
      <c r="F165" s="41">
        <f t="shared" si="7"/>
        <v>3003.297</v>
      </c>
      <c r="G165" s="41"/>
      <c r="H165" s="41"/>
      <c r="I165" s="41"/>
      <c r="J165" s="41"/>
      <c r="K165" s="41"/>
      <c r="L165" s="41"/>
      <c r="M165" s="41"/>
      <c r="N165" s="41"/>
      <c r="O165" s="41"/>
      <c r="P165" s="41"/>
      <c r="Q165" s="41"/>
      <c r="R165" s="41"/>
      <c r="S165" s="41">
        <f>'[2]DT 2020'!AR489/1000</f>
        <v>3003.297</v>
      </c>
      <c r="T165" s="41"/>
      <c r="U165" s="41"/>
      <c r="V165" s="22"/>
      <c r="W165" s="35"/>
    </row>
    <row r="166" spans="1:23" ht="20.100000000000001" customHeight="1">
      <c r="A166" s="37"/>
      <c r="B166" s="38" t="s">
        <v>134</v>
      </c>
      <c r="C166" s="39"/>
      <c r="D166" s="40"/>
      <c r="E166" s="41">
        <v>203.17439999999999</v>
      </c>
      <c r="F166" s="41">
        <f t="shared" si="7"/>
        <v>215.8</v>
      </c>
      <c r="G166" s="41"/>
      <c r="H166" s="41"/>
      <c r="I166" s="41"/>
      <c r="J166" s="41"/>
      <c r="K166" s="41"/>
      <c r="L166" s="41"/>
      <c r="M166" s="41"/>
      <c r="N166" s="41"/>
      <c r="O166" s="41"/>
      <c r="P166" s="41"/>
      <c r="Q166" s="41"/>
      <c r="R166" s="41"/>
      <c r="S166" s="41">
        <f>+('[2]DT 2020'!AR493+'[2]DT 2020'!AR494+'[2]DT 2020'!AR495+'[2]DT 2020'!AR499)/1000</f>
        <v>215.8</v>
      </c>
      <c r="T166" s="41"/>
      <c r="U166" s="41"/>
      <c r="V166" s="22"/>
      <c r="W166" s="35"/>
    </row>
    <row r="167" spans="1:23" ht="20.100000000000001" customHeight="1">
      <c r="A167" s="37"/>
      <c r="B167" s="38" t="s">
        <v>135</v>
      </c>
      <c r="C167" s="39">
        <f t="shared" si="6"/>
        <v>-2966.2064800000003</v>
      </c>
      <c r="D167" s="40">
        <v>4310.3064800000002</v>
      </c>
      <c r="E167" s="41">
        <v>1221.9769999999999</v>
      </c>
      <c r="F167" s="41">
        <f t="shared" si="7"/>
        <v>1344.1</v>
      </c>
      <c r="G167" s="41">
        <f>'[2]DT 2020'!AR991/1000</f>
        <v>584</v>
      </c>
      <c r="H167" s="41"/>
      <c r="I167" s="41"/>
      <c r="J167" s="41"/>
      <c r="K167" s="41"/>
      <c r="L167" s="41"/>
      <c r="M167" s="41"/>
      <c r="N167" s="41"/>
      <c r="O167" s="41"/>
      <c r="P167" s="41"/>
      <c r="Q167" s="41"/>
      <c r="R167" s="41"/>
      <c r="S167" s="41">
        <f>+('[2]DT 2020'!AR496+'[2]DT 2020'!AR497+'[2]DT 2020'!AR498)/1000</f>
        <v>760.1</v>
      </c>
      <c r="T167" s="41"/>
      <c r="U167" s="41"/>
      <c r="V167" s="22"/>
      <c r="W167" s="22"/>
    </row>
    <row r="168" spans="1:23" ht="32.1" customHeight="1">
      <c r="A168" s="37"/>
      <c r="B168" s="50" t="s">
        <v>136</v>
      </c>
      <c r="C168" s="39"/>
      <c r="D168" s="40"/>
      <c r="E168" s="41">
        <v>3446.0030000000002</v>
      </c>
      <c r="F168" s="41">
        <f t="shared" si="7"/>
        <v>3271</v>
      </c>
      <c r="G168" s="41"/>
      <c r="H168" s="41"/>
      <c r="I168" s="41"/>
      <c r="J168" s="41"/>
      <c r="K168" s="41"/>
      <c r="L168" s="41"/>
      <c r="M168" s="41"/>
      <c r="N168" s="41"/>
      <c r="O168" s="41"/>
      <c r="P168" s="41"/>
      <c r="Q168" s="41"/>
      <c r="R168" s="41"/>
      <c r="S168" s="41"/>
      <c r="T168" s="41">
        <f>+('[2]DT 2020'!AR1526+'[2]DT 2020'!AR1527+'[2]DT 2020'!AR1533)/1000</f>
        <v>3271</v>
      </c>
      <c r="U168" s="41"/>
      <c r="V168" s="22"/>
      <c r="W168" s="22"/>
    </row>
    <row r="169" spans="1:23" s="36" customFormat="1" ht="20.100000000000001" customHeight="1">
      <c r="A169" s="28">
        <v>34</v>
      </c>
      <c r="B169" s="32" t="s">
        <v>137</v>
      </c>
      <c r="C169" s="33">
        <f t="shared" si="6"/>
        <v>-4019</v>
      </c>
      <c r="D169" s="30">
        <v>9863</v>
      </c>
      <c r="E169" s="31">
        <v>6111.99</v>
      </c>
      <c r="F169" s="31">
        <f t="shared" si="7"/>
        <v>5844</v>
      </c>
      <c r="G169" s="31"/>
      <c r="H169" s="31"/>
      <c r="I169" s="31"/>
      <c r="J169" s="31"/>
      <c r="K169" s="31"/>
      <c r="L169" s="31"/>
      <c r="M169" s="31"/>
      <c r="N169" s="31"/>
      <c r="O169" s="31"/>
      <c r="P169" s="31"/>
      <c r="Q169" s="31"/>
      <c r="R169" s="31"/>
      <c r="S169" s="31">
        <f>+S170+S171+S172+S173</f>
        <v>5844</v>
      </c>
      <c r="T169" s="31">
        <f>+T170+T172+T173</f>
        <v>0</v>
      </c>
      <c r="U169" s="31"/>
      <c r="V169" s="35"/>
      <c r="W169" s="22"/>
    </row>
    <row r="170" spans="1:23" ht="20.100000000000001" customHeight="1">
      <c r="A170" s="37"/>
      <c r="B170" s="38" t="s">
        <v>32</v>
      </c>
      <c r="C170" s="39">
        <f t="shared" si="6"/>
        <v>339</v>
      </c>
      <c r="D170" s="40">
        <v>3096</v>
      </c>
      <c r="E170" s="41">
        <v>3324.99</v>
      </c>
      <c r="F170" s="41">
        <f t="shared" si="7"/>
        <v>3435</v>
      </c>
      <c r="G170" s="41"/>
      <c r="H170" s="41"/>
      <c r="I170" s="41"/>
      <c r="J170" s="41"/>
      <c r="K170" s="41"/>
      <c r="L170" s="41"/>
      <c r="M170" s="41"/>
      <c r="N170" s="41"/>
      <c r="O170" s="41"/>
      <c r="P170" s="41"/>
      <c r="Q170" s="41"/>
      <c r="R170" s="41"/>
      <c r="S170" s="41">
        <f>'[2]DT 2020'!AR501/1000</f>
        <v>3435</v>
      </c>
      <c r="T170" s="41"/>
      <c r="U170" s="41"/>
      <c r="V170" s="22"/>
      <c r="W170" s="35"/>
    </row>
    <row r="171" spans="1:23" ht="20.100000000000001" customHeight="1">
      <c r="A171" s="37"/>
      <c r="B171" s="38" t="s">
        <v>138</v>
      </c>
      <c r="C171" s="39"/>
      <c r="D171" s="40"/>
      <c r="E171" s="41">
        <v>2037</v>
      </c>
      <c r="F171" s="41">
        <f t="shared" si="7"/>
        <v>2159</v>
      </c>
      <c r="G171" s="41"/>
      <c r="H171" s="41"/>
      <c r="I171" s="41"/>
      <c r="J171" s="41"/>
      <c r="K171" s="41"/>
      <c r="L171" s="41"/>
      <c r="M171" s="41"/>
      <c r="N171" s="41"/>
      <c r="O171" s="41"/>
      <c r="P171" s="41"/>
      <c r="Q171" s="41"/>
      <c r="R171" s="41"/>
      <c r="S171" s="41">
        <f>+('[2]DT 2020'!AR506+'[2]DT 2020'!AR510+'[2]DT 2020'!AR513+'[2]DT 2020'!AR505+'[2]DT 2020'!AR514)/1000</f>
        <v>2159</v>
      </c>
      <c r="T171" s="41"/>
      <c r="U171" s="41"/>
      <c r="V171" s="22"/>
      <c r="W171" s="35"/>
    </row>
    <row r="172" spans="1:23" ht="19.5" hidden="1" customHeight="1">
      <c r="A172" s="37"/>
      <c r="B172" s="38" t="s">
        <v>139</v>
      </c>
      <c r="C172" s="39"/>
      <c r="D172" s="40"/>
      <c r="E172" s="41">
        <v>500</v>
      </c>
      <c r="F172" s="41">
        <f t="shared" si="7"/>
        <v>0</v>
      </c>
      <c r="G172" s="41"/>
      <c r="H172" s="41"/>
      <c r="I172" s="41"/>
      <c r="J172" s="41"/>
      <c r="K172" s="41"/>
      <c r="L172" s="41"/>
      <c r="M172" s="41"/>
      <c r="N172" s="41"/>
      <c r="O172" s="41"/>
      <c r="P172" s="41"/>
      <c r="Q172" s="41"/>
      <c r="R172" s="41"/>
      <c r="S172" s="41">
        <f>+'[2]DT 2020'!AR511/1000</f>
        <v>0</v>
      </c>
      <c r="T172" s="41"/>
      <c r="U172" s="41"/>
      <c r="V172" s="22"/>
      <c r="W172" s="35"/>
    </row>
    <row r="173" spans="1:23" ht="20.100000000000001" customHeight="1">
      <c r="A173" s="37"/>
      <c r="B173" s="38" t="s">
        <v>140</v>
      </c>
      <c r="C173" s="39"/>
      <c r="D173" s="40"/>
      <c r="E173" s="41">
        <v>250</v>
      </c>
      <c r="F173" s="41">
        <f t="shared" si="7"/>
        <v>250</v>
      </c>
      <c r="G173" s="41"/>
      <c r="H173" s="41"/>
      <c r="I173" s="41"/>
      <c r="J173" s="41"/>
      <c r="K173" s="41"/>
      <c r="L173" s="41"/>
      <c r="M173" s="41"/>
      <c r="N173" s="41"/>
      <c r="O173" s="41"/>
      <c r="P173" s="41"/>
      <c r="Q173" s="41"/>
      <c r="R173" s="41"/>
      <c r="S173" s="41">
        <f>+'[2]DT 2020'!AR518/1000</f>
        <v>250</v>
      </c>
      <c r="T173" s="41"/>
      <c r="U173" s="41"/>
      <c r="V173" s="22"/>
      <c r="W173" s="35"/>
    </row>
    <row r="174" spans="1:23" s="36" customFormat="1" ht="20.100000000000001" customHeight="1">
      <c r="A174" s="28">
        <v>35</v>
      </c>
      <c r="B174" s="32" t="s">
        <v>141</v>
      </c>
      <c r="C174" s="33">
        <f t="shared" si="6"/>
        <v>87327</v>
      </c>
      <c r="D174" s="30"/>
      <c r="E174" s="31">
        <v>90164</v>
      </c>
      <c r="F174" s="31">
        <f t="shared" si="7"/>
        <v>87327</v>
      </c>
      <c r="G174" s="31">
        <f>SUM(G175:G179)</f>
        <v>0</v>
      </c>
      <c r="H174" s="31"/>
      <c r="I174" s="31"/>
      <c r="J174" s="31"/>
      <c r="K174" s="31">
        <f>SUM(K175:K179)</f>
        <v>0</v>
      </c>
      <c r="L174" s="31"/>
      <c r="M174" s="31"/>
      <c r="N174" s="31"/>
      <c r="O174" s="31"/>
      <c r="P174" s="31">
        <f>SUM(P175:P179)</f>
        <v>11609</v>
      </c>
      <c r="Q174" s="31"/>
      <c r="R174" s="31"/>
      <c r="S174" s="31">
        <f>SUM(S175:S179)</f>
        <v>75718</v>
      </c>
      <c r="T174" s="31"/>
      <c r="U174" s="31"/>
      <c r="V174" s="35"/>
      <c r="W174" s="22"/>
    </row>
    <row r="175" spans="1:23" ht="20.100000000000001" customHeight="1">
      <c r="A175" s="37"/>
      <c r="B175" s="38" t="s">
        <v>32</v>
      </c>
      <c r="C175" s="39">
        <f t="shared" si="6"/>
        <v>48048</v>
      </c>
      <c r="D175" s="40"/>
      <c r="E175" s="41">
        <v>48839</v>
      </c>
      <c r="F175" s="41">
        <f t="shared" si="7"/>
        <v>48048</v>
      </c>
      <c r="G175" s="41">
        <f>'[2]DT 2020'!AR999/1000</f>
        <v>0</v>
      </c>
      <c r="H175" s="41"/>
      <c r="I175" s="41"/>
      <c r="J175" s="41"/>
      <c r="K175" s="41">
        <f>+('[2]DT 2020'!AR1262)/1000</f>
        <v>0</v>
      </c>
      <c r="L175" s="41"/>
      <c r="M175" s="41"/>
      <c r="N175" s="41"/>
      <c r="O175" s="41"/>
      <c r="P175" s="41"/>
      <c r="Q175" s="41"/>
      <c r="R175" s="41"/>
      <c r="S175" s="41">
        <f>'[2]DT 2020'!AR521/1000</f>
        <v>48048</v>
      </c>
      <c r="T175" s="41"/>
      <c r="U175" s="41"/>
      <c r="V175" s="22"/>
      <c r="W175" s="35"/>
    </row>
    <row r="176" spans="1:23" ht="20.100000000000001" customHeight="1">
      <c r="A176" s="37"/>
      <c r="B176" s="38" t="s">
        <v>142</v>
      </c>
      <c r="C176" s="39">
        <f t="shared" si="6"/>
        <v>1500</v>
      </c>
      <c r="D176" s="40"/>
      <c r="E176" s="41">
        <v>1500</v>
      </c>
      <c r="F176" s="41">
        <f t="shared" si="7"/>
        <v>1500</v>
      </c>
      <c r="G176" s="41"/>
      <c r="H176" s="41"/>
      <c r="I176" s="41"/>
      <c r="J176" s="41"/>
      <c r="K176" s="41"/>
      <c r="L176" s="41"/>
      <c r="M176" s="41"/>
      <c r="N176" s="41"/>
      <c r="O176" s="41"/>
      <c r="P176" s="41"/>
      <c r="Q176" s="41"/>
      <c r="R176" s="41"/>
      <c r="S176" s="41">
        <f>'[2]DT 2020'!AR522/1000</f>
        <v>1500</v>
      </c>
      <c r="T176" s="41"/>
      <c r="U176" s="41"/>
      <c r="V176" s="22"/>
      <c r="W176" s="22"/>
    </row>
    <row r="177" spans="1:23" ht="20.100000000000001" customHeight="1">
      <c r="A177" s="37"/>
      <c r="B177" s="38" t="s">
        <v>143</v>
      </c>
      <c r="C177" s="39">
        <f t="shared" si="6"/>
        <v>13500</v>
      </c>
      <c r="D177" s="40"/>
      <c r="E177" s="41">
        <v>24676</v>
      </c>
      <c r="F177" s="41">
        <f t="shared" si="7"/>
        <v>13500</v>
      </c>
      <c r="G177" s="41"/>
      <c r="H177" s="41"/>
      <c r="I177" s="41"/>
      <c r="J177" s="41"/>
      <c r="K177" s="41"/>
      <c r="L177" s="41"/>
      <c r="M177" s="41"/>
      <c r="N177" s="41"/>
      <c r="O177" s="41"/>
      <c r="P177" s="41"/>
      <c r="Q177" s="41"/>
      <c r="R177" s="41"/>
      <c r="S177" s="41">
        <f>('[2]DT 2020'!AR523)/1000</f>
        <v>13500</v>
      </c>
      <c r="T177" s="41"/>
      <c r="U177" s="41"/>
      <c r="V177" s="22"/>
      <c r="W177" s="22"/>
    </row>
    <row r="178" spans="1:23" ht="20.100000000000001" customHeight="1">
      <c r="A178" s="37"/>
      <c r="B178" s="38" t="s">
        <v>144</v>
      </c>
      <c r="C178" s="39">
        <f t="shared" si="6"/>
        <v>11609</v>
      </c>
      <c r="D178" s="40"/>
      <c r="E178" s="41">
        <v>11097</v>
      </c>
      <c r="F178" s="41">
        <f t="shared" si="7"/>
        <v>11609</v>
      </c>
      <c r="G178" s="41"/>
      <c r="H178" s="41"/>
      <c r="I178" s="41"/>
      <c r="J178" s="41"/>
      <c r="K178" s="41"/>
      <c r="L178" s="41"/>
      <c r="M178" s="41"/>
      <c r="N178" s="41"/>
      <c r="O178" s="41"/>
      <c r="P178" s="41">
        <f>'[2]DT 2020'!AR949/1000</f>
        <v>11609</v>
      </c>
      <c r="Q178" s="41"/>
      <c r="R178" s="41"/>
      <c r="S178" s="41"/>
      <c r="T178" s="41"/>
      <c r="U178" s="41"/>
      <c r="V178" s="22"/>
      <c r="W178" s="22"/>
    </row>
    <row r="179" spans="1:23" ht="20.100000000000001" customHeight="1">
      <c r="A179" s="37"/>
      <c r="B179" s="38" t="s">
        <v>145</v>
      </c>
      <c r="C179" s="39">
        <f t="shared" si="6"/>
        <v>12670</v>
      </c>
      <c r="D179" s="40"/>
      <c r="E179" s="41">
        <v>4052</v>
      </c>
      <c r="F179" s="41">
        <f t="shared" si="7"/>
        <v>12670</v>
      </c>
      <c r="G179" s="41"/>
      <c r="H179" s="41"/>
      <c r="I179" s="41"/>
      <c r="J179" s="41"/>
      <c r="K179" s="41"/>
      <c r="L179" s="41"/>
      <c r="M179" s="41"/>
      <c r="N179" s="41"/>
      <c r="O179" s="41"/>
      <c r="P179" s="41"/>
      <c r="Q179" s="41"/>
      <c r="R179" s="41"/>
      <c r="S179" s="41">
        <f>('[2]DT 2020'!AR526+'[2]DT 2020'!AR524)/1000</f>
        <v>12670</v>
      </c>
      <c r="T179" s="41"/>
      <c r="U179" s="41"/>
      <c r="V179" s="22"/>
      <c r="W179" s="22"/>
    </row>
    <row r="180" spans="1:23" s="36" customFormat="1" ht="20.100000000000001" customHeight="1">
      <c r="A180" s="28">
        <v>36</v>
      </c>
      <c r="B180" s="32" t="s">
        <v>146</v>
      </c>
      <c r="C180" s="33">
        <f t="shared" si="6"/>
        <v>36615</v>
      </c>
      <c r="D180" s="30"/>
      <c r="E180" s="31">
        <v>41090</v>
      </c>
      <c r="F180" s="31">
        <f t="shared" si="7"/>
        <v>36615</v>
      </c>
      <c r="G180" s="31"/>
      <c r="H180" s="31"/>
      <c r="I180" s="31">
        <f>'[2]DT 2020'!AR1543/1000</f>
        <v>36615</v>
      </c>
      <c r="J180" s="31"/>
      <c r="K180" s="31"/>
      <c r="L180" s="31"/>
      <c r="M180" s="31"/>
      <c r="N180" s="31"/>
      <c r="O180" s="31"/>
      <c r="P180" s="31"/>
      <c r="Q180" s="31"/>
      <c r="R180" s="31"/>
      <c r="S180" s="31"/>
      <c r="T180" s="31"/>
      <c r="U180" s="31"/>
      <c r="V180" s="35"/>
      <c r="W180" s="22"/>
    </row>
    <row r="181" spans="1:23" s="36" customFormat="1" ht="20.100000000000001" customHeight="1">
      <c r="A181" s="28">
        <v>37</v>
      </c>
      <c r="B181" s="32" t="s">
        <v>147</v>
      </c>
      <c r="C181" s="33">
        <f t="shared" si="6"/>
        <v>13290</v>
      </c>
      <c r="D181" s="30"/>
      <c r="E181" s="31">
        <v>9786</v>
      </c>
      <c r="F181" s="31">
        <f t="shared" si="7"/>
        <v>13290</v>
      </c>
      <c r="G181" s="31"/>
      <c r="H181" s="31"/>
      <c r="I181" s="31">
        <f>'[2]DT 2020'!AR1544/1000</f>
        <v>13290</v>
      </c>
      <c r="J181" s="31"/>
      <c r="K181" s="31"/>
      <c r="L181" s="31"/>
      <c r="M181" s="31"/>
      <c r="N181" s="31"/>
      <c r="O181" s="31"/>
      <c r="P181" s="31"/>
      <c r="Q181" s="31"/>
      <c r="R181" s="31"/>
      <c r="S181" s="31"/>
      <c r="T181" s="31"/>
      <c r="U181" s="31"/>
      <c r="V181" s="35"/>
      <c r="W181" s="35"/>
    </row>
    <row r="182" spans="1:23" s="36" customFormat="1" ht="20.100000000000001" customHeight="1">
      <c r="A182" s="28">
        <v>38</v>
      </c>
      <c r="B182" s="32" t="s">
        <v>148</v>
      </c>
      <c r="C182" s="33">
        <f t="shared" si="6"/>
        <v>20734</v>
      </c>
      <c r="D182" s="30"/>
      <c r="E182" s="31">
        <v>13929</v>
      </c>
      <c r="F182" s="31">
        <f t="shared" si="7"/>
        <v>20734</v>
      </c>
      <c r="G182" s="31"/>
      <c r="H182" s="31"/>
      <c r="I182" s="33"/>
      <c r="J182" s="31">
        <f>'[2]DT 2020'!AR1545/1000</f>
        <v>20734</v>
      </c>
      <c r="K182" s="31"/>
      <c r="L182" s="31"/>
      <c r="M182" s="31"/>
      <c r="N182" s="31"/>
      <c r="O182" s="31"/>
      <c r="P182" s="31"/>
      <c r="Q182" s="31"/>
      <c r="R182" s="31"/>
      <c r="S182" s="31"/>
      <c r="T182" s="31"/>
      <c r="U182" s="31"/>
      <c r="V182" s="35"/>
      <c r="W182" s="35"/>
    </row>
    <row r="183" spans="1:23" s="36" customFormat="1" ht="20.100000000000001" customHeight="1">
      <c r="A183" s="28">
        <v>39</v>
      </c>
      <c r="B183" s="32" t="s">
        <v>149</v>
      </c>
      <c r="C183" s="33">
        <f t="shared" si="6"/>
        <v>140</v>
      </c>
      <c r="D183" s="30">
        <v>1260</v>
      </c>
      <c r="E183" s="31">
        <v>1400</v>
      </c>
      <c r="F183" s="31">
        <f t="shared" si="7"/>
        <v>1400</v>
      </c>
      <c r="G183" s="31"/>
      <c r="H183" s="31"/>
      <c r="I183" s="31"/>
      <c r="J183" s="31"/>
      <c r="K183" s="31"/>
      <c r="L183" s="31"/>
      <c r="M183" s="31"/>
      <c r="N183" s="31"/>
      <c r="O183" s="31"/>
      <c r="P183" s="31">
        <f>'[2]DT 2020'!AR719/1000</f>
        <v>1400</v>
      </c>
      <c r="Q183" s="31"/>
      <c r="R183" s="31"/>
      <c r="S183" s="31"/>
      <c r="T183" s="31"/>
      <c r="U183" s="31"/>
      <c r="V183" s="35"/>
      <c r="W183" s="35"/>
    </row>
    <row r="184" spans="1:23" s="36" customFormat="1" ht="20.100000000000001" customHeight="1">
      <c r="A184" s="28">
        <v>40</v>
      </c>
      <c r="B184" s="32" t="s">
        <v>150</v>
      </c>
      <c r="C184" s="33">
        <f t="shared" si="6"/>
        <v>150</v>
      </c>
      <c r="D184" s="30">
        <v>850</v>
      </c>
      <c r="E184" s="31">
        <v>850</v>
      </c>
      <c r="F184" s="31">
        <f t="shared" si="7"/>
        <v>1000</v>
      </c>
      <c r="G184" s="31"/>
      <c r="H184" s="31"/>
      <c r="I184" s="31"/>
      <c r="J184" s="31"/>
      <c r="K184" s="31"/>
      <c r="L184" s="31"/>
      <c r="M184" s="31"/>
      <c r="N184" s="31"/>
      <c r="O184" s="31"/>
      <c r="P184" s="31"/>
      <c r="Q184" s="31"/>
      <c r="R184" s="31"/>
      <c r="S184" s="31"/>
      <c r="T184" s="31"/>
      <c r="U184" s="31">
        <f>'[2]DT 2020'!AR1547/1000</f>
        <v>1000</v>
      </c>
      <c r="V184" s="35"/>
      <c r="W184" s="35"/>
    </row>
    <row r="185" spans="1:23" s="36" customFormat="1" ht="20.100000000000001" customHeight="1">
      <c r="A185" s="28">
        <v>41</v>
      </c>
      <c r="B185" s="32" t="s">
        <v>151</v>
      </c>
      <c r="C185" s="33">
        <f t="shared" si="6"/>
        <v>0</v>
      </c>
      <c r="D185" s="30">
        <v>3200</v>
      </c>
      <c r="E185" s="31">
        <v>3200</v>
      </c>
      <c r="F185" s="31">
        <f t="shared" si="7"/>
        <v>3200</v>
      </c>
      <c r="G185" s="31"/>
      <c r="H185" s="31"/>
      <c r="I185" s="31"/>
      <c r="J185" s="31"/>
      <c r="K185" s="31"/>
      <c r="L185" s="31"/>
      <c r="M185" s="31"/>
      <c r="N185" s="31"/>
      <c r="O185" s="31"/>
      <c r="P185" s="31"/>
      <c r="Q185" s="31"/>
      <c r="R185" s="31"/>
      <c r="S185" s="31">
        <f>'[2]DT 2020'!AR519/1000</f>
        <v>3200</v>
      </c>
      <c r="T185" s="31"/>
      <c r="U185" s="31"/>
      <c r="V185" s="35"/>
      <c r="W185" s="35"/>
    </row>
    <row r="186" spans="1:23" s="51" customFormat="1" ht="20.100000000000001" customHeight="1">
      <c r="A186" s="28">
        <v>42</v>
      </c>
      <c r="B186" s="32" t="s">
        <v>152</v>
      </c>
      <c r="C186" s="33">
        <f t="shared" si="6"/>
        <v>0</v>
      </c>
      <c r="D186" s="30">
        <v>5000</v>
      </c>
      <c r="E186" s="31">
        <v>5000</v>
      </c>
      <c r="F186" s="31">
        <f t="shared" si="7"/>
        <v>5000</v>
      </c>
      <c r="G186" s="31"/>
      <c r="H186" s="31"/>
      <c r="I186" s="31"/>
      <c r="J186" s="31"/>
      <c r="K186" s="31"/>
      <c r="L186" s="31"/>
      <c r="M186" s="31"/>
      <c r="N186" s="31"/>
      <c r="O186" s="31"/>
      <c r="P186" s="31"/>
      <c r="Q186" s="31"/>
      <c r="R186" s="31"/>
      <c r="S186" s="31"/>
      <c r="T186" s="31"/>
      <c r="U186" s="31">
        <f>'[2]DT 2020'!AR1548/1000</f>
        <v>5000</v>
      </c>
      <c r="V186" s="35"/>
      <c r="W186" s="35"/>
    </row>
    <row r="187" spans="1:23" s="51" customFormat="1" ht="20.100000000000001" customHeight="1">
      <c r="A187" s="28">
        <v>43</v>
      </c>
      <c r="B187" s="32" t="s">
        <v>153</v>
      </c>
      <c r="C187" s="33">
        <f t="shared" si="6"/>
        <v>6017.7969293323476</v>
      </c>
      <c r="D187" s="30">
        <v>16816</v>
      </c>
      <c r="E187" s="31">
        <v>16262.3</v>
      </c>
      <c r="F187" s="31">
        <f t="shared" si="7"/>
        <v>22833.796929332348</v>
      </c>
      <c r="G187" s="31"/>
      <c r="H187" s="31"/>
      <c r="I187" s="31"/>
      <c r="J187" s="31"/>
      <c r="K187" s="31"/>
      <c r="L187" s="31"/>
      <c r="M187" s="31"/>
      <c r="N187" s="31"/>
      <c r="O187" s="31"/>
      <c r="P187" s="31"/>
      <c r="Q187" s="31"/>
      <c r="R187" s="31"/>
      <c r="S187" s="31"/>
      <c r="T187" s="31"/>
      <c r="U187" s="31">
        <f>'[2]DT 2020'!AR1551/1000</f>
        <v>22833.796929332348</v>
      </c>
      <c r="V187" s="35"/>
      <c r="W187" s="35"/>
    </row>
    <row r="188" spans="1:23" s="36" customFormat="1" ht="20.100000000000001" customHeight="1">
      <c r="A188" s="28">
        <v>44</v>
      </c>
      <c r="B188" s="32" t="s">
        <v>154</v>
      </c>
      <c r="C188" s="33">
        <f t="shared" si="6"/>
        <v>0</v>
      </c>
      <c r="D188" s="30">
        <v>59000</v>
      </c>
      <c r="E188" s="31">
        <v>59000</v>
      </c>
      <c r="F188" s="31">
        <f t="shared" si="7"/>
        <v>59000</v>
      </c>
      <c r="G188" s="31"/>
      <c r="H188" s="31"/>
      <c r="I188" s="31"/>
      <c r="J188" s="31"/>
      <c r="K188" s="31"/>
      <c r="L188" s="31"/>
      <c r="M188" s="31"/>
      <c r="N188" s="31"/>
      <c r="O188" s="31"/>
      <c r="P188" s="31">
        <f>'[2]DT 2020'!AR945/1000</f>
        <v>39000</v>
      </c>
      <c r="Q188" s="31"/>
      <c r="R188" s="31"/>
      <c r="S188" s="31">
        <f>'[2]DT 2020'!AR527/1000</f>
        <v>20000</v>
      </c>
      <c r="T188" s="31"/>
      <c r="U188" s="31"/>
      <c r="V188" s="35"/>
      <c r="W188" s="35"/>
    </row>
    <row r="189" spans="1:23" s="36" customFormat="1" ht="20.100000000000001" customHeight="1">
      <c r="A189" s="28">
        <v>45</v>
      </c>
      <c r="B189" s="32" t="s">
        <v>155</v>
      </c>
      <c r="C189" s="33">
        <f t="shared" si="6"/>
        <v>6056.2644</v>
      </c>
      <c r="D189" s="30">
        <v>10734</v>
      </c>
      <c r="E189" s="31">
        <v>11269.606</v>
      </c>
      <c r="F189" s="31">
        <f t="shared" si="7"/>
        <v>16790.2644</v>
      </c>
      <c r="G189" s="31"/>
      <c r="H189" s="31"/>
      <c r="I189" s="31"/>
      <c r="J189" s="31"/>
      <c r="K189" s="31"/>
      <c r="L189" s="31"/>
      <c r="M189" s="31"/>
      <c r="N189" s="31"/>
      <c r="O189" s="31">
        <f>SUM(O190:O191)</f>
        <v>8070.2060000000001</v>
      </c>
      <c r="P189" s="31">
        <f>SUM(P190:P191)</f>
        <v>8720.0583999999999</v>
      </c>
      <c r="Q189" s="31"/>
      <c r="R189" s="31"/>
      <c r="S189" s="31"/>
      <c r="T189" s="31"/>
      <c r="U189" s="31"/>
      <c r="V189" s="35"/>
      <c r="W189" s="35"/>
    </row>
    <row r="190" spans="1:23" s="36" customFormat="1" ht="20.100000000000001" customHeight="1">
      <c r="A190" s="28"/>
      <c r="B190" s="38" t="s">
        <v>32</v>
      </c>
      <c r="C190" s="39">
        <f t="shared" si="6"/>
        <v>900.20600000000013</v>
      </c>
      <c r="D190" s="30">
        <v>6240</v>
      </c>
      <c r="E190" s="31">
        <v>6869.6059999999998</v>
      </c>
      <c r="F190" s="31">
        <f t="shared" si="7"/>
        <v>7140.2060000000001</v>
      </c>
      <c r="G190" s="31"/>
      <c r="H190" s="31"/>
      <c r="I190" s="31"/>
      <c r="J190" s="31"/>
      <c r="K190" s="31"/>
      <c r="L190" s="31"/>
      <c r="M190" s="31"/>
      <c r="N190" s="31"/>
      <c r="O190" s="41">
        <f>'[2]DT 2020'!AR1188/1000</f>
        <v>7140.2060000000001</v>
      </c>
      <c r="P190" s="31"/>
      <c r="Q190" s="31"/>
      <c r="R190" s="31"/>
      <c r="S190" s="31"/>
      <c r="T190" s="31"/>
      <c r="U190" s="31"/>
      <c r="V190" s="35"/>
      <c r="W190" s="35"/>
    </row>
    <row r="191" spans="1:23" s="43" customFormat="1" ht="32.1" customHeight="1">
      <c r="A191" s="28"/>
      <c r="B191" s="38" t="s">
        <v>156</v>
      </c>
      <c r="C191" s="39">
        <f t="shared" ref="C191:C249" si="8">F191-D191</f>
        <v>5156.0583999999999</v>
      </c>
      <c r="D191" s="30">
        <v>4494</v>
      </c>
      <c r="E191" s="31">
        <v>4400</v>
      </c>
      <c r="F191" s="31">
        <f t="shared" si="7"/>
        <v>9650.0583999999999</v>
      </c>
      <c r="G191" s="31"/>
      <c r="H191" s="31"/>
      <c r="I191" s="31"/>
      <c r="J191" s="31"/>
      <c r="K191" s="31"/>
      <c r="L191" s="31"/>
      <c r="M191" s="31"/>
      <c r="N191" s="31"/>
      <c r="O191" s="41">
        <f>'[2]DT 2020'!AR1192/1000</f>
        <v>930</v>
      </c>
      <c r="P191" s="41">
        <f>('[2]DT 2020'!AR832+'[2]DT 2020'!AR938)/1000</f>
        <v>8720.0583999999999</v>
      </c>
      <c r="Q191" s="31"/>
      <c r="R191" s="31"/>
      <c r="S191" s="31"/>
      <c r="T191" s="31"/>
      <c r="U191" s="31"/>
      <c r="V191" s="35"/>
      <c r="W191" s="35"/>
    </row>
    <row r="192" spans="1:23" s="36" customFormat="1" ht="20.100000000000001" customHeight="1">
      <c r="A192" s="28">
        <v>46</v>
      </c>
      <c r="B192" s="32" t="s">
        <v>157</v>
      </c>
      <c r="C192" s="33">
        <f t="shared" si="8"/>
        <v>1293.8400000000001</v>
      </c>
      <c r="D192" s="30">
        <v>13351</v>
      </c>
      <c r="E192" s="31">
        <v>14118.037</v>
      </c>
      <c r="F192" s="31">
        <f t="shared" si="7"/>
        <v>14644.84</v>
      </c>
      <c r="G192" s="31"/>
      <c r="H192" s="31"/>
      <c r="I192" s="31"/>
      <c r="J192" s="31"/>
      <c r="K192" s="31"/>
      <c r="L192" s="31"/>
      <c r="M192" s="31"/>
      <c r="N192" s="31"/>
      <c r="O192" s="31">
        <f>+O193+O194+O195</f>
        <v>9719.84</v>
      </c>
      <c r="P192" s="31">
        <f>+P193+P194+P195</f>
        <v>4925</v>
      </c>
      <c r="Q192" s="31"/>
      <c r="R192" s="31"/>
      <c r="S192" s="31"/>
      <c r="T192" s="31"/>
      <c r="U192" s="31"/>
      <c r="V192" s="35"/>
      <c r="W192" s="35"/>
    </row>
    <row r="193" spans="1:23" ht="20.100000000000001" customHeight="1">
      <c r="A193" s="37"/>
      <c r="B193" s="38" t="s">
        <v>32</v>
      </c>
      <c r="C193" s="39">
        <f t="shared" si="8"/>
        <v>1282.8400000000001</v>
      </c>
      <c r="D193" s="40">
        <v>8137</v>
      </c>
      <c r="E193" s="41">
        <v>8886.2870000000003</v>
      </c>
      <c r="F193" s="41">
        <f t="shared" si="7"/>
        <v>9419.84</v>
      </c>
      <c r="G193" s="41"/>
      <c r="H193" s="41"/>
      <c r="I193" s="41"/>
      <c r="J193" s="41"/>
      <c r="K193" s="41"/>
      <c r="L193" s="41"/>
      <c r="M193" s="41"/>
      <c r="N193" s="41"/>
      <c r="O193" s="41">
        <f>'[2]DT 2020'!AR1174/1000</f>
        <v>9419.84</v>
      </c>
      <c r="P193" s="41"/>
      <c r="Q193" s="41"/>
      <c r="R193" s="41"/>
      <c r="S193" s="41"/>
      <c r="T193" s="41"/>
      <c r="U193" s="41"/>
      <c r="V193" s="22"/>
      <c r="W193" s="35"/>
    </row>
    <row r="194" spans="1:23" ht="32.1" customHeight="1">
      <c r="A194" s="37"/>
      <c r="B194" s="38" t="s">
        <v>158</v>
      </c>
      <c r="C194" s="39">
        <f t="shared" si="8"/>
        <v>-4914</v>
      </c>
      <c r="D194" s="40">
        <v>5214</v>
      </c>
      <c r="E194" s="41">
        <v>306.75</v>
      </c>
      <c r="F194" s="41">
        <f t="shared" si="7"/>
        <v>300</v>
      </c>
      <c r="G194" s="41"/>
      <c r="H194" s="41"/>
      <c r="I194" s="41"/>
      <c r="J194" s="41"/>
      <c r="K194" s="41"/>
      <c r="L194" s="41"/>
      <c r="M194" s="41"/>
      <c r="N194" s="41"/>
      <c r="O194" s="41">
        <f>SUM('[2]DT 2020'!AR1178)/1000</f>
        <v>300</v>
      </c>
      <c r="P194" s="41"/>
      <c r="Q194" s="41"/>
      <c r="R194" s="41"/>
      <c r="S194" s="41"/>
      <c r="T194" s="41"/>
      <c r="U194" s="41"/>
      <c r="V194" s="22"/>
      <c r="W194" s="22"/>
    </row>
    <row r="195" spans="1:23" ht="20.100000000000001" customHeight="1">
      <c r="A195" s="37"/>
      <c r="B195" s="38" t="s">
        <v>159</v>
      </c>
      <c r="C195" s="39"/>
      <c r="D195" s="40"/>
      <c r="E195" s="41">
        <v>4925</v>
      </c>
      <c r="F195" s="41">
        <f t="shared" si="7"/>
        <v>4925</v>
      </c>
      <c r="G195" s="41"/>
      <c r="H195" s="41"/>
      <c r="I195" s="41"/>
      <c r="J195" s="41"/>
      <c r="K195" s="41"/>
      <c r="L195" s="41"/>
      <c r="M195" s="41"/>
      <c r="N195" s="41"/>
      <c r="O195" s="41"/>
      <c r="P195" s="41">
        <f>'[2]DT 2020'!AR831/1000</f>
        <v>4925</v>
      </c>
      <c r="Q195" s="41"/>
      <c r="R195" s="41"/>
      <c r="S195" s="41"/>
      <c r="T195" s="41"/>
      <c r="U195" s="41"/>
      <c r="V195" s="22"/>
      <c r="W195" s="22"/>
    </row>
    <row r="196" spans="1:23" s="36" customFormat="1" ht="19.5" hidden="1" customHeight="1">
      <c r="A196" s="28">
        <v>47</v>
      </c>
      <c r="B196" s="32" t="s">
        <v>160</v>
      </c>
      <c r="C196" s="33">
        <f t="shared" si="8"/>
        <v>-544</v>
      </c>
      <c r="D196" s="30">
        <v>544</v>
      </c>
      <c r="E196" s="31">
        <v>595.8877</v>
      </c>
      <c r="F196" s="31">
        <f t="shared" si="7"/>
        <v>0</v>
      </c>
      <c r="G196" s="31"/>
      <c r="H196" s="31"/>
      <c r="I196" s="31"/>
      <c r="J196" s="31"/>
      <c r="K196" s="31"/>
      <c r="L196" s="31"/>
      <c r="M196" s="31"/>
      <c r="N196" s="31"/>
      <c r="O196" s="31">
        <f>'[2]DT 2020'!AR1196/1000</f>
        <v>0</v>
      </c>
      <c r="P196" s="31"/>
      <c r="Q196" s="31"/>
      <c r="R196" s="31"/>
      <c r="S196" s="31"/>
      <c r="T196" s="31"/>
      <c r="U196" s="31"/>
      <c r="V196" s="35"/>
      <c r="W196" s="22"/>
    </row>
    <row r="197" spans="1:23" s="36" customFormat="1" ht="20.100000000000001" customHeight="1">
      <c r="A197" s="28">
        <v>48</v>
      </c>
      <c r="B197" s="32" t="s">
        <v>161</v>
      </c>
      <c r="C197" s="33">
        <f t="shared" si="8"/>
        <v>1265.8600000000006</v>
      </c>
      <c r="D197" s="30">
        <v>5149</v>
      </c>
      <c r="E197" s="31">
        <v>5423.5910000000003</v>
      </c>
      <c r="F197" s="31">
        <f t="shared" si="7"/>
        <v>6414.8600000000006</v>
      </c>
      <c r="G197" s="31"/>
      <c r="H197" s="31"/>
      <c r="I197" s="31"/>
      <c r="J197" s="31"/>
      <c r="K197" s="31"/>
      <c r="L197" s="31">
        <f>L198+L199</f>
        <v>6414.8600000000006</v>
      </c>
      <c r="M197" s="31"/>
      <c r="N197" s="31"/>
      <c r="O197" s="31"/>
      <c r="P197" s="31"/>
      <c r="Q197" s="31"/>
      <c r="R197" s="31"/>
      <c r="S197" s="31"/>
      <c r="T197" s="31"/>
      <c r="U197" s="31"/>
      <c r="V197" s="35"/>
      <c r="W197" s="35"/>
    </row>
    <row r="198" spans="1:23" ht="20.100000000000001" customHeight="1">
      <c r="A198" s="37"/>
      <c r="B198" s="38" t="s">
        <v>32</v>
      </c>
      <c r="C198" s="39">
        <f t="shared" si="8"/>
        <v>947.86000000000013</v>
      </c>
      <c r="D198" s="40">
        <v>2699</v>
      </c>
      <c r="E198" s="41">
        <v>2873.1909999999998</v>
      </c>
      <c r="F198" s="41">
        <f t="shared" si="7"/>
        <v>3646.86</v>
      </c>
      <c r="G198" s="41"/>
      <c r="H198" s="41"/>
      <c r="I198" s="41"/>
      <c r="J198" s="41"/>
      <c r="K198" s="41"/>
      <c r="L198" s="41">
        <f>'[2]DT 2020'!AR1409/1000</f>
        <v>3646.86</v>
      </c>
      <c r="M198" s="41"/>
      <c r="N198" s="41"/>
      <c r="O198" s="41"/>
      <c r="P198" s="41"/>
      <c r="Q198" s="41"/>
      <c r="R198" s="41"/>
      <c r="S198" s="41"/>
      <c r="T198" s="41"/>
      <c r="U198" s="41"/>
      <c r="V198" s="22"/>
      <c r="W198" s="35"/>
    </row>
    <row r="199" spans="1:23" ht="32.1" customHeight="1">
      <c r="A199" s="37"/>
      <c r="B199" s="38" t="s">
        <v>162</v>
      </c>
      <c r="C199" s="39">
        <f t="shared" si="8"/>
        <v>318</v>
      </c>
      <c r="D199" s="40">
        <v>2450</v>
      </c>
      <c r="E199" s="41">
        <v>2550.4</v>
      </c>
      <c r="F199" s="41">
        <f t="shared" si="7"/>
        <v>2768</v>
      </c>
      <c r="G199" s="41"/>
      <c r="H199" s="41"/>
      <c r="I199" s="41"/>
      <c r="J199" s="41"/>
      <c r="K199" s="41"/>
      <c r="L199" s="41">
        <f>'[2]DT 2020'!AR1412/1000</f>
        <v>2768</v>
      </c>
      <c r="M199" s="41"/>
      <c r="N199" s="41"/>
      <c r="O199" s="41"/>
      <c r="P199" s="41"/>
      <c r="Q199" s="41"/>
      <c r="R199" s="41"/>
      <c r="S199" s="41"/>
      <c r="T199" s="41"/>
      <c r="U199" s="41"/>
      <c r="V199" s="22"/>
      <c r="W199" s="22"/>
    </row>
    <row r="200" spans="1:23" s="36" customFormat="1" ht="20.100000000000001" customHeight="1">
      <c r="A200" s="28">
        <v>49</v>
      </c>
      <c r="B200" s="32" t="s">
        <v>163</v>
      </c>
      <c r="C200" s="33">
        <f t="shared" si="8"/>
        <v>-1222</v>
      </c>
      <c r="D200" s="30">
        <v>8840</v>
      </c>
      <c r="E200" s="31">
        <v>10070.119999999999</v>
      </c>
      <c r="F200" s="31">
        <f t="shared" si="7"/>
        <v>7618</v>
      </c>
      <c r="G200" s="31"/>
      <c r="H200" s="31"/>
      <c r="I200" s="31"/>
      <c r="J200" s="31"/>
      <c r="K200" s="31"/>
      <c r="L200" s="31"/>
      <c r="M200" s="31">
        <f>SUM(M201:M202)</f>
        <v>7618</v>
      </c>
      <c r="N200" s="31"/>
      <c r="O200" s="31"/>
      <c r="P200" s="31"/>
      <c r="Q200" s="31"/>
      <c r="R200" s="31"/>
      <c r="S200" s="31"/>
      <c r="T200" s="31"/>
      <c r="U200" s="31"/>
      <c r="V200" s="35"/>
      <c r="W200" s="22"/>
    </row>
    <row r="201" spans="1:23" s="52" customFormat="1" ht="20.100000000000001" customHeight="1">
      <c r="A201" s="37"/>
      <c r="B201" s="38" t="s">
        <v>32</v>
      </c>
      <c r="C201" s="39">
        <f t="shared" si="8"/>
        <v>-2000</v>
      </c>
      <c r="D201" s="40">
        <v>8840</v>
      </c>
      <c r="E201" s="41">
        <v>7840</v>
      </c>
      <c r="F201" s="41">
        <f t="shared" si="7"/>
        <v>6840</v>
      </c>
      <c r="G201" s="41"/>
      <c r="H201" s="41"/>
      <c r="I201" s="41"/>
      <c r="J201" s="41"/>
      <c r="K201" s="41"/>
      <c r="L201" s="41"/>
      <c r="M201" s="41">
        <f>'[2]DT 2020'!AR1453/1000</f>
        <v>6840</v>
      </c>
      <c r="N201" s="41"/>
      <c r="O201" s="41"/>
      <c r="P201" s="41"/>
      <c r="Q201" s="41"/>
      <c r="R201" s="41"/>
      <c r="S201" s="41"/>
      <c r="T201" s="41"/>
      <c r="U201" s="41"/>
      <c r="V201" s="22"/>
      <c r="W201" s="22"/>
    </row>
    <row r="202" spans="1:23" s="52" customFormat="1" ht="20.100000000000001" customHeight="1">
      <c r="A202" s="37"/>
      <c r="B202" s="38" t="s">
        <v>164</v>
      </c>
      <c r="C202" s="39">
        <f t="shared" si="8"/>
        <v>778</v>
      </c>
      <c r="D202" s="40"/>
      <c r="E202" s="41">
        <v>2230.12</v>
      </c>
      <c r="F202" s="41">
        <f t="shared" si="7"/>
        <v>778</v>
      </c>
      <c r="G202" s="41"/>
      <c r="H202" s="41"/>
      <c r="I202" s="41"/>
      <c r="J202" s="41"/>
      <c r="K202" s="41"/>
      <c r="L202" s="41"/>
      <c r="M202" s="41">
        <f>('[2]DT 2020'!AR1454+'[2]DT 2020'!AR1455+'[2]DT 2020'!AR1456)/1000</f>
        <v>778</v>
      </c>
      <c r="N202" s="41"/>
      <c r="O202" s="41"/>
      <c r="P202" s="41"/>
      <c r="Q202" s="41"/>
      <c r="R202" s="41"/>
      <c r="S202" s="41"/>
      <c r="T202" s="41"/>
      <c r="U202" s="41"/>
      <c r="V202" s="22"/>
      <c r="W202" s="22"/>
    </row>
    <row r="203" spans="1:23" ht="20.100000000000001" customHeight="1">
      <c r="A203" s="28">
        <v>50</v>
      </c>
      <c r="B203" s="32" t="s">
        <v>165</v>
      </c>
      <c r="C203" s="33">
        <f t="shared" si="8"/>
        <v>-23.139999999999873</v>
      </c>
      <c r="D203" s="30">
        <v>3212</v>
      </c>
      <c r="E203" s="31">
        <v>3273.7669999999998</v>
      </c>
      <c r="F203" s="31">
        <f t="shared" si="7"/>
        <v>3188.86</v>
      </c>
      <c r="G203" s="31"/>
      <c r="H203" s="31"/>
      <c r="I203" s="31"/>
      <c r="J203" s="31"/>
      <c r="K203" s="31"/>
      <c r="L203" s="31">
        <f>+L204+L205</f>
        <v>3188.86</v>
      </c>
      <c r="M203" s="31"/>
      <c r="N203" s="31"/>
      <c r="O203" s="31"/>
      <c r="P203" s="31">
        <f>+P204+P205</f>
        <v>0</v>
      </c>
      <c r="Q203" s="31"/>
      <c r="R203" s="31"/>
      <c r="S203" s="31"/>
      <c r="T203" s="31"/>
      <c r="U203" s="31"/>
      <c r="V203" s="35"/>
      <c r="W203" s="22"/>
    </row>
    <row r="204" spans="1:23" s="36" customFormat="1" ht="20.100000000000001" customHeight="1">
      <c r="A204" s="37"/>
      <c r="B204" s="38" t="s">
        <v>32</v>
      </c>
      <c r="C204" s="39">
        <f t="shared" si="8"/>
        <v>206.86000000000013</v>
      </c>
      <c r="D204" s="40">
        <v>1865</v>
      </c>
      <c r="E204" s="41">
        <v>1941.7670000000001</v>
      </c>
      <c r="F204" s="41">
        <f t="shared" si="7"/>
        <v>2071.86</v>
      </c>
      <c r="G204" s="41"/>
      <c r="H204" s="41"/>
      <c r="I204" s="41"/>
      <c r="J204" s="41"/>
      <c r="K204" s="41"/>
      <c r="L204" s="41">
        <f>('[2]DT 2020'!AR1400)/1000</f>
        <v>2071.86</v>
      </c>
      <c r="M204" s="41"/>
      <c r="N204" s="41"/>
      <c r="O204" s="41"/>
      <c r="P204" s="41"/>
      <c r="Q204" s="41"/>
      <c r="R204" s="41"/>
      <c r="S204" s="41"/>
      <c r="T204" s="41"/>
      <c r="U204" s="41"/>
      <c r="V204" s="22"/>
      <c r="W204" s="22"/>
    </row>
    <row r="205" spans="1:23" s="36" customFormat="1" ht="20.100000000000001" customHeight="1">
      <c r="A205" s="37"/>
      <c r="B205" s="38" t="s">
        <v>166</v>
      </c>
      <c r="C205" s="39">
        <f t="shared" si="8"/>
        <v>-230</v>
      </c>
      <c r="D205" s="40">
        <v>1347</v>
      </c>
      <c r="E205" s="41">
        <v>1332</v>
      </c>
      <c r="F205" s="41">
        <f t="shared" si="7"/>
        <v>1117</v>
      </c>
      <c r="G205" s="41"/>
      <c r="H205" s="41"/>
      <c r="I205" s="41"/>
      <c r="J205" s="41"/>
      <c r="K205" s="41"/>
      <c r="L205" s="41">
        <f>(+'[2]DT 2020'!AR1403)/1000</f>
        <v>1117</v>
      </c>
      <c r="M205" s="41"/>
      <c r="N205" s="41"/>
      <c r="O205" s="41"/>
      <c r="P205" s="41"/>
      <c r="Q205" s="41"/>
      <c r="R205" s="41"/>
      <c r="S205" s="41"/>
      <c r="T205" s="41"/>
      <c r="U205" s="41"/>
      <c r="V205" s="22"/>
      <c r="W205" s="35"/>
    </row>
    <row r="206" spans="1:23" ht="20.100000000000001" customHeight="1">
      <c r="A206" s="28">
        <v>51</v>
      </c>
      <c r="B206" s="32" t="s">
        <v>167</v>
      </c>
      <c r="C206" s="33">
        <f t="shared" si="8"/>
        <v>11172.14</v>
      </c>
      <c r="D206" s="30">
        <v>3212</v>
      </c>
      <c r="E206" s="31"/>
      <c r="F206" s="31">
        <f t="shared" si="7"/>
        <v>14384.14</v>
      </c>
      <c r="G206" s="31"/>
      <c r="H206" s="31"/>
      <c r="I206" s="31"/>
      <c r="J206" s="31"/>
      <c r="K206" s="31"/>
      <c r="L206" s="31"/>
      <c r="M206" s="31"/>
      <c r="N206" s="31"/>
      <c r="O206" s="31"/>
      <c r="P206" s="31">
        <f>+P207+P208</f>
        <v>14384.14</v>
      </c>
      <c r="Q206" s="31"/>
      <c r="R206" s="31"/>
      <c r="S206" s="31"/>
      <c r="T206" s="31"/>
      <c r="U206" s="31"/>
      <c r="V206" s="35"/>
      <c r="W206" s="22"/>
    </row>
    <row r="207" spans="1:23" s="36" customFormat="1" ht="20.100000000000001" customHeight="1">
      <c r="A207" s="37"/>
      <c r="B207" s="38" t="s">
        <v>32</v>
      </c>
      <c r="C207" s="39">
        <f t="shared" si="8"/>
        <v>-303.18900000000008</v>
      </c>
      <c r="D207" s="40">
        <v>1865</v>
      </c>
      <c r="E207" s="41"/>
      <c r="F207" s="41">
        <f t="shared" si="7"/>
        <v>1561.8109999999999</v>
      </c>
      <c r="G207" s="41"/>
      <c r="H207" s="41"/>
      <c r="I207" s="41"/>
      <c r="J207" s="41"/>
      <c r="K207" s="41"/>
      <c r="L207" s="41"/>
      <c r="M207" s="41"/>
      <c r="N207" s="41"/>
      <c r="O207" s="41"/>
      <c r="P207" s="41">
        <f>+'[2]DT 2020'!AR803/1000</f>
        <v>1561.8109999999999</v>
      </c>
      <c r="Q207" s="41"/>
      <c r="R207" s="41"/>
      <c r="S207" s="41"/>
      <c r="T207" s="41"/>
      <c r="U207" s="41"/>
      <c r="V207" s="22"/>
      <c r="W207" s="22"/>
    </row>
    <row r="208" spans="1:23" s="36" customFormat="1" ht="20.100000000000001" customHeight="1">
      <c r="A208" s="37"/>
      <c r="B208" s="38" t="s">
        <v>168</v>
      </c>
      <c r="C208" s="39">
        <f t="shared" si="8"/>
        <v>11475.329</v>
      </c>
      <c r="D208" s="40">
        <v>1347</v>
      </c>
      <c r="E208" s="41"/>
      <c r="F208" s="41">
        <f t="shared" si="7"/>
        <v>12822.329</v>
      </c>
      <c r="G208" s="41"/>
      <c r="H208" s="41"/>
      <c r="I208" s="41"/>
      <c r="J208" s="41"/>
      <c r="K208" s="41"/>
      <c r="L208" s="41"/>
      <c r="M208" s="41"/>
      <c r="N208" s="41"/>
      <c r="O208" s="41"/>
      <c r="P208" s="41">
        <f>+'[2]DT 2020'!AR806/1000</f>
        <v>12822.329</v>
      </c>
      <c r="Q208" s="41"/>
      <c r="R208" s="41"/>
      <c r="S208" s="41"/>
      <c r="T208" s="41"/>
      <c r="U208" s="41"/>
      <c r="V208" s="22"/>
      <c r="W208" s="35"/>
    </row>
    <row r="209" spans="1:23" ht="20.100000000000001" customHeight="1">
      <c r="A209" s="28">
        <v>52</v>
      </c>
      <c r="B209" s="32" t="s">
        <v>169</v>
      </c>
      <c r="C209" s="33">
        <f t="shared" si="8"/>
        <v>-259.96799999999985</v>
      </c>
      <c r="D209" s="30">
        <v>3212</v>
      </c>
      <c r="E209" s="31"/>
      <c r="F209" s="31">
        <f t="shared" si="7"/>
        <v>2952.0320000000002</v>
      </c>
      <c r="G209" s="31">
        <f>+G210</f>
        <v>2952.0320000000002</v>
      </c>
      <c r="H209" s="31"/>
      <c r="I209" s="31"/>
      <c r="J209" s="31"/>
      <c r="K209" s="31"/>
      <c r="L209" s="31"/>
      <c r="M209" s="31"/>
      <c r="N209" s="31"/>
      <c r="O209" s="31"/>
      <c r="P209" s="31">
        <f>+P210</f>
        <v>0</v>
      </c>
      <c r="Q209" s="31"/>
      <c r="R209" s="31"/>
      <c r="S209" s="31"/>
      <c r="T209" s="31"/>
      <c r="U209" s="31"/>
      <c r="V209" s="35"/>
      <c r="W209" s="22"/>
    </row>
    <row r="210" spans="1:23" s="36" customFormat="1" ht="20.100000000000001" customHeight="1">
      <c r="A210" s="37"/>
      <c r="B210" s="38" t="s">
        <v>32</v>
      </c>
      <c r="C210" s="39">
        <f t="shared" si="8"/>
        <v>1087.0320000000002</v>
      </c>
      <c r="D210" s="40">
        <v>1865</v>
      </c>
      <c r="E210" s="41"/>
      <c r="F210" s="41">
        <f t="shared" si="7"/>
        <v>2952.0320000000002</v>
      </c>
      <c r="G210" s="41">
        <f>+'[2]DT 2020'!AR1019/1000</f>
        <v>2952.0320000000002</v>
      </c>
      <c r="H210" s="41"/>
      <c r="I210" s="41"/>
      <c r="J210" s="41"/>
      <c r="K210" s="41"/>
      <c r="L210" s="41"/>
      <c r="M210" s="41"/>
      <c r="N210" s="41"/>
      <c r="O210" s="41"/>
      <c r="P210" s="41"/>
      <c r="Q210" s="41"/>
      <c r="R210" s="41"/>
      <c r="S210" s="41"/>
      <c r="T210" s="41"/>
      <c r="U210" s="41"/>
      <c r="V210" s="22"/>
      <c r="W210" s="22"/>
    </row>
    <row r="211" spans="1:23" ht="20.100000000000001" customHeight="1">
      <c r="A211" s="28">
        <v>53</v>
      </c>
      <c r="B211" s="32" t="s">
        <v>170</v>
      </c>
      <c r="C211" s="33">
        <f t="shared" si="8"/>
        <v>11843</v>
      </c>
      <c r="D211" s="30">
        <v>3212</v>
      </c>
      <c r="E211" s="31"/>
      <c r="F211" s="31">
        <f t="shared" si="7"/>
        <v>15055</v>
      </c>
      <c r="G211" s="31">
        <f>SUM(G212:G213)</f>
        <v>15055</v>
      </c>
      <c r="H211" s="31"/>
      <c r="I211" s="31"/>
      <c r="J211" s="31"/>
      <c r="K211" s="31"/>
      <c r="L211" s="31"/>
      <c r="M211" s="31"/>
      <c r="N211" s="31"/>
      <c r="O211" s="31"/>
      <c r="P211" s="31">
        <f>SUM(P212:P213)</f>
        <v>0</v>
      </c>
      <c r="Q211" s="31"/>
      <c r="R211" s="31"/>
      <c r="S211" s="31"/>
      <c r="T211" s="31"/>
      <c r="U211" s="31"/>
      <c r="V211" s="35"/>
      <c r="W211" s="22"/>
    </row>
    <row r="212" spans="1:23" s="36" customFormat="1" ht="20.100000000000001" customHeight="1">
      <c r="A212" s="37"/>
      <c r="B212" s="38" t="s">
        <v>32</v>
      </c>
      <c r="C212" s="39">
        <f t="shared" si="8"/>
        <v>13069</v>
      </c>
      <c r="D212" s="40">
        <v>1865</v>
      </c>
      <c r="E212" s="41"/>
      <c r="F212" s="41">
        <f t="shared" si="7"/>
        <v>14934</v>
      </c>
      <c r="G212" s="41">
        <f>+'[2]DT 2020'!AR1030/1000</f>
        <v>14934</v>
      </c>
      <c r="H212" s="41"/>
      <c r="I212" s="41"/>
      <c r="J212" s="41"/>
      <c r="K212" s="41"/>
      <c r="L212" s="41"/>
      <c r="M212" s="41"/>
      <c r="N212" s="41"/>
      <c r="O212" s="41"/>
      <c r="P212" s="41"/>
      <c r="Q212" s="41"/>
      <c r="R212" s="41"/>
      <c r="S212" s="41"/>
      <c r="T212" s="41"/>
      <c r="U212" s="41"/>
      <c r="V212" s="22"/>
      <c r="W212" s="22"/>
    </row>
    <row r="213" spans="1:23" s="36" customFormat="1" ht="20.100000000000001" customHeight="1">
      <c r="A213" s="37"/>
      <c r="B213" s="38" t="s">
        <v>171</v>
      </c>
      <c r="C213" s="39">
        <f t="shared" si="8"/>
        <v>-1226</v>
      </c>
      <c r="D213" s="40">
        <v>1347</v>
      </c>
      <c r="E213" s="41"/>
      <c r="F213" s="41">
        <f t="shared" si="7"/>
        <v>121</v>
      </c>
      <c r="G213" s="41">
        <f>+'[2]DT 2020'!AR1035/1000</f>
        <v>121</v>
      </c>
      <c r="H213" s="41"/>
      <c r="I213" s="41"/>
      <c r="J213" s="41"/>
      <c r="K213" s="41"/>
      <c r="L213" s="41"/>
      <c r="M213" s="41"/>
      <c r="N213" s="41"/>
      <c r="O213" s="41"/>
      <c r="P213" s="41"/>
      <c r="Q213" s="41"/>
      <c r="R213" s="41"/>
      <c r="S213" s="41"/>
      <c r="T213" s="41"/>
      <c r="U213" s="41"/>
      <c r="V213" s="22"/>
      <c r="W213" s="35"/>
    </row>
    <row r="214" spans="1:23" ht="20.100000000000001" customHeight="1">
      <c r="A214" s="28">
        <v>54</v>
      </c>
      <c r="B214" s="32" t="s">
        <v>172</v>
      </c>
      <c r="C214" s="33">
        <f t="shared" si="8"/>
        <v>4989</v>
      </c>
      <c r="D214" s="30">
        <v>3212</v>
      </c>
      <c r="E214" s="31"/>
      <c r="F214" s="31">
        <f t="shared" si="7"/>
        <v>8201</v>
      </c>
      <c r="G214" s="31">
        <f>SUM(G215:G216)</f>
        <v>8201</v>
      </c>
      <c r="H214" s="31"/>
      <c r="I214" s="31"/>
      <c r="J214" s="31"/>
      <c r="K214" s="31"/>
      <c r="L214" s="31"/>
      <c r="M214" s="31"/>
      <c r="N214" s="31"/>
      <c r="O214" s="31"/>
      <c r="P214" s="31">
        <f>+P215+P216</f>
        <v>0</v>
      </c>
      <c r="Q214" s="31"/>
      <c r="R214" s="31"/>
      <c r="S214" s="31"/>
      <c r="T214" s="31"/>
      <c r="U214" s="31"/>
      <c r="V214" s="35"/>
      <c r="W214" s="22"/>
    </row>
    <row r="215" spans="1:23" s="36" customFormat="1" ht="20.100000000000001" customHeight="1">
      <c r="A215" s="37"/>
      <c r="B215" s="38" t="s">
        <v>32</v>
      </c>
      <c r="C215" s="39">
        <f t="shared" si="8"/>
        <v>6210</v>
      </c>
      <c r="D215" s="40">
        <v>1865</v>
      </c>
      <c r="E215" s="41"/>
      <c r="F215" s="41">
        <f t="shared" si="7"/>
        <v>8075</v>
      </c>
      <c r="G215" s="41">
        <f>+'[2]DT 2020'!AR1037/1000</f>
        <v>8075</v>
      </c>
      <c r="H215" s="41"/>
      <c r="I215" s="41"/>
      <c r="J215" s="41"/>
      <c r="K215" s="41"/>
      <c r="L215" s="41"/>
      <c r="M215" s="41"/>
      <c r="N215" s="41"/>
      <c r="O215" s="41"/>
      <c r="P215" s="41"/>
      <c r="Q215" s="41"/>
      <c r="R215" s="41"/>
      <c r="S215" s="41"/>
      <c r="T215" s="41"/>
      <c r="U215" s="41"/>
      <c r="V215" s="22"/>
      <c r="W215" s="22"/>
    </row>
    <row r="216" spans="1:23" s="36" customFormat="1" ht="20.100000000000001" customHeight="1">
      <c r="A216" s="37"/>
      <c r="B216" s="38" t="s">
        <v>171</v>
      </c>
      <c r="C216" s="39">
        <f t="shared" si="8"/>
        <v>-1221</v>
      </c>
      <c r="D216" s="40">
        <v>1347</v>
      </c>
      <c r="E216" s="41"/>
      <c r="F216" s="41">
        <f t="shared" si="7"/>
        <v>126</v>
      </c>
      <c r="G216" s="41">
        <f>+'[2]DT 2020'!AR1042/1000</f>
        <v>126</v>
      </c>
      <c r="H216" s="41"/>
      <c r="I216" s="41"/>
      <c r="J216" s="41"/>
      <c r="K216" s="41"/>
      <c r="L216" s="41"/>
      <c r="M216" s="41"/>
      <c r="N216" s="41"/>
      <c r="O216" s="41"/>
      <c r="P216" s="41"/>
      <c r="Q216" s="41"/>
      <c r="R216" s="41"/>
      <c r="S216" s="41"/>
      <c r="T216" s="41"/>
      <c r="U216" s="41"/>
      <c r="V216" s="22"/>
      <c r="W216" s="35"/>
    </row>
    <row r="217" spans="1:23" ht="20.100000000000001" customHeight="1">
      <c r="A217" s="28">
        <v>55</v>
      </c>
      <c r="B217" s="32" t="s">
        <v>173</v>
      </c>
      <c r="C217" s="33">
        <f t="shared" si="8"/>
        <v>6535.473</v>
      </c>
      <c r="D217" s="30">
        <v>3212</v>
      </c>
      <c r="E217" s="31"/>
      <c r="F217" s="31">
        <f t="shared" si="7"/>
        <v>9747.473</v>
      </c>
      <c r="G217" s="31">
        <f>SUM(G218:G219)</f>
        <v>9747.473</v>
      </c>
      <c r="H217" s="31"/>
      <c r="I217" s="31"/>
      <c r="J217" s="31"/>
      <c r="K217" s="31"/>
      <c r="L217" s="31"/>
      <c r="M217" s="31"/>
      <c r="N217" s="31"/>
      <c r="O217" s="31"/>
      <c r="P217" s="31">
        <f>+P218+P219</f>
        <v>0</v>
      </c>
      <c r="Q217" s="31"/>
      <c r="R217" s="31"/>
      <c r="S217" s="31"/>
      <c r="T217" s="31"/>
      <c r="U217" s="31"/>
      <c r="V217" s="35"/>
      <c r="W217" s="22"/>
    </row>
    <row r="218" spans="1:23" s="36" customFormat="1" ht="20.100000000000001" customHeight="1">
      <c r="A218" s="37"/>
      <c r="B218" s="38" t="s">
        <v>32</v>
      </c>
      <c r="C218" s="39">
        <f t="shared" si="8"/>
        <v>7568.473</v>
      </c>
      <c r="D218" s="40">
        <v>1865</v>
      </c>
      <c r="E218" s="41"/>
      <c r="F218" s="41">
        <f t="shared" si="7"/>
        <v>9433.473</v>
      </c>
      <c r="G218" s="41">
        <f>+'[2]DT 2020'!AR1044/1000</f>
        <v>9433.473</v>
      </c>
      <c r="H218" s="41"/>
      <c r="I218" s="41"/>
      <c r="J218" s="41"/>
      <c r="K218" s="41"/>
      <c r="L218" s="41"/>
      <c r="M218" s="41"/>
      <c r="N218" s="41"/>
      <c r="O218" s="41"/>
      <c r="P218" s="41"/>
      <c r="Q218" s="41"/>
      <c r="R218" s="41"/>
      <c r="S218" s="41"/>
      <c r="T218" s="41"/>
      <c r="U218" s="41"/>
      <c r="V218" s="22"/>
      <c r="W218" s="22"/>
    </row>
    <row r="219" spans="1:23" s="36" customFormat="1" ht="20.100000000000001" customHeight="1">
      <c r="A219" s="37"/>
      <c r="B219" s="38" t="s">
        <v>174</v>
      </c>
      <c r="C219" s="39">
        <f t="shared" si="8"/>
        <v>-1033</v>
      </c>
      <c r="D219" s="40">
        <v>1347</v>
      </c>
      <c r="E219" s="41"/>
      <c r="F219" s="41">
        <f t="shared" si="7"/>
        <v>314</v>
      </c>
      <c r="G219" s="41">
        <f>+('[2]DT 2020'!AR1048+'[2]DT 2020'!AR1049)/1000</f>
        <v>314</v>
      </c>
      <c r="H219" s="41"/>
      <c r="I219" s="41"/>
      <c r="J219" s="41"/>
      <c r="K219" s="41"/>
      <c r="L219" s="41"/>
      <c r="M219" s="41"/>
      <c r="N219" s="41"/>
      <c r="O219" s="41"/>
      <c r="P219" s="41"/>
      <c r="Q219" s="41"/>
      <c r="R219" s="41"/>
      <c r="S219" s="41"/>
      <c r="T219" s="41"/>
      <c r="U219" s="41"/>
      <c r="V219" s="22"/>
      <c r="W219" s="35"/>
    </row>
    <row r="220" spans="1:23" s="36" customFormat="1" ht="32.1" customHeight="1">
      <c r="A220" s="53" t="s">
        <v>175</v>
      </c>
      <c r="B220" s="32" t="s">
        <v>176</v>
      </c>
      <c r="C220" s="33">
        <f t="shared" si="8"/>
        <v>335648</v>
      </c>
      <c r="D220" s="30"/>
      <c r="E220" s="31">
        <v>335648</v>
      </c>
      <c r="F220" s="31">
        <f t="shared" ref="F220:F249" si="9">SUM(G220:P220,S220:U220)</f>
        <v>335648</v>
      </c>
      <c r="G220" s="31"/>
      <c r="H220" s="31"/>
      <c r="I220" s="31"/>
      <c r="J220" s="31"/>
      <c r="K220" s="31">
        <f>+('[2]DT 2020'!AR1252+'[2]DT 2020'!AR1253+'[2]DT 2020'!AR1254+'[2]DT 2020'!AR1255)/1000</f>
        <v>335648</v>
      </c>
      <c r="L220" s="31"/>
      <c r="M220" s="31"/>
      <c r="N220" s="31"/>
      <c r="O220" s="31"/>
      <c r="P220" s="31"/>
      <c r="Q220" s="31"/>
      <c r="R220" s="31"/>
      <c r="S220" s="31"/>
      <c r="T220" s="31"/>
      <c r="U220" s="31"/>
      <c r="V220" s="35"/>
      <c r="W220" s="35"/>
    </row>
    <row r="221" spans="1:23" s="36" customFormat="1" ht="32.1" customHeight="1">
      <c r="A221" s="53" t="s">
        <v>177</v>
      </c>
      <c r="B221" s="32" t="s">
        <v>178</v>
      </c>
      <c r="C221" s="33">
        <f t="shared" si="8"/>
        <v>0</v>
      </c>
      <c r="D221" s="30"/>
      <c r="E221" s="31">
        <v>11259.85</v>
      </c>
      <c r="F221" s="31">
        <f t="shared" si="9"/>
        <v>0</v>
      </c>
      <c r="G221" s="31"/>
      <c r="H221" s="31"/>
      <c r="I221" s="31"/>
      <c r="J221" s="31"/>
      <c r="K221" s="31"/>
      <c r="L221" s="31"/>
      <c r="M221" s="31"/>
      <c r="N221" s="31"/>
      <c r="O221" s="31"/>
      <c r="P221" s="31"/>
      <c r="Q221" s="31"/>
      <c r="R221" s="31"/>
      <c r="S221" s="31"/>
      <c r="T221" s="31">
        <f>'[2]DT 2020'!AR1535/1000</f>
        <v>0</v>
      </c>
      <c r="U221" s="31"/>
      <c r="V221" s="35"/>
      <c r="W221" s="35"/>
    </row>
    <row r="222" spans="1:23" s="36" customFormat="1" ht="20.100000000000001" customHeight="1">
      <c r="A222" s="53" t="s">
        <v>179</v>
      </c>
      <c r="B222" s="32" t="s">
        <v>180</v>
      </c>
      <c r="C222" s="33">
        <f t="shared" si="8"/>
        <v>35000</v>
      </c>
      <c r="D222" s="30"/>
      <c r="E222" s="31">
        <v>33000</v>
      </c>
      <c r="F222" s="31">
        <f t="shared" si="9"/>
        <v>35000</v>
      </c>
      <c r="G222" s="31"/>
      <c r="H222" s="31"/>
      <c r="I222" s="31"/>
      <c r="J222" s="31"/>
      <c r="K222" s="31"/>
      <c r="L222" s="31"/>
      <c r="M222" s="31"/>
      <c r="N222" s="31"/>
      <c r="O222" s="31"/>
      <c r="P222" s="31"/>
      <c r="Q222" s="31"/>
      <c r="R222" s="31"/>
      <c r="S222" s="31"/>
      <c r="T222" s="31">
        <f>'[2]DT 2020'!AR1525/1000</f>
        <v>35000</v>
      </c>
      <c r="U222" s="31"/>
      <c r="V222" s="35"/>
      <c r="W222" s="35"/>
    </row>
    <row r="223" spans="1:23" ht="20.100000000000001" customHeight="1">
      <c r="A223" s="53" t="s">
        <v>181</v>
      </c>
      <c r="B223" s="32" t="s">
        <v>182</v>
      </c>
      <c r="C223" s="33">
        <f t="shared" si="8"/>
        <v>-789.12080000000014</v>
      </c>
      <c r="D223" s="30">
        <v>2150</v>
      </c>
      <c r="E223" s="31">
        <v>1920.5909999999999</v>
      </c>
      <c r="F223" s="31">
        <f t="shared" si="9"/>
        <v>1360.8791999999999</v>
      </c>
      <c r="G223" s="31"/>
      <c r="H223" s="31"/>
      <c r="I223" s="31"/>
      <c r="J223" s="31"/>
      <c r="K223" s="31"/>
      <c r="L223" s="31"/>
      <c r="M223" s="31"/>
      <c r="N223" s="31"/>
      <c r="O223" s="31"/>
      <c r="P223" s="31"/>
      <c r="Q223" s="31"/>
      <c r="R223" s="31"/>
      <c r="S223" s="31"/>
      <c r="T223" s="31">
        <f>('[2]DT 2020'!AR1531+'[2]DT 2020'!AR1532)/1000</f>
        <v>1360.8791999999999</v>
      </c>
      <c r="U223" s="31"/>
      <c r="V223" s="35"/>
      <c r="W223" s="35"/>
    </row>
    <row r="224" spans="1:23" ht="20.100000000000001" customHeight="1">
      <c r="A224" s="53" t="s">
        <v>183</v>
      </c>
      <c r="B224" s="32" t="s">
        <v>184</v>
      </c>
      <c r="C224" s="33">
        <f t="shared" si="8"/>
        <v>107.37400000000002</v>
      </c>
      <c r="D224" s="30">
        <v>1129</v>
      </c>
      <c r="E224" s="31">
        <v>1143.9059999999999</v>
      </c>
      <c r="F224" s="31">
        <f t="shared" si="9"/>
        <v>1236.374</v>
      </c>
      <c r="G224" s="31"/>
      <c r="H224" s="31"/>
      <c r="I224" s="31"/>
      <c r="J224" s="31"/>
      <c r="K224" s="31"/>
      <c r="L224" s="31"/>
      <c r="M224" s="31"/>
      <c r="N224" s="31"/>
      <c r="O224" s="31"/>
      <c r="P224" s="31"/>
      <c r="Q224" s="31"/>
      <c r="R224" s="31"/>
      <c r="S224" s="31">
        <f>+S225+S226</f>
        <v>1236.374</v>
      </c>
      <c r="T224" s="31"/>
      <c r="U224" s="31"/>
      <c r="V224" s="35"/>
      <c r="W224" s="22"/>
    </row>
    <row r="225" spans="1:23" s="36" customFormat="1" ht="20.100000000000001" customHeight="1">
      <c r="A225" s="37"/>
      <c r="B225" s="38" t="s">
        <v>32</v>
      </c>
      <c r="C225" s="39">
        <f t="shared" si="8"/>
        <v>107.37400000000002</v>
      </c>
      <c r="D225" s="40">
        <v>949</v>
      </c>
      <c r="E225" s="41">
        <v>963.90599999999995</v>
      </c>
      <c r="F225" s="41">
        <f t="shared" si="9"/>
        <v>1056.374</v>
      </c>
      <c r="G225" s="41"/>
      <c r="H225" s="41"/>
      <c r="I225" s="41"/>
      <c r="J225" s="41"/>
      <c r="K225" s="41"/>
      <c r="L225" s="41"/>
      <c r="M225" s="41"/>
      <c r="N225" s="41"/>
      <c r="O225" s="41"/>
      <c r="P225" s="41"/>
      <c r="Q225" s="41"/>
      <c r="R225" s="41"/>
      <c r="S225" s="41">
        <f>'[2]DT 2020'!AR356/1000</f>
        <v>1056.374</v>
      </c>
      <c r="T225" s="41"/>
      <c r="U225" s="41"/>
      <c r="V225" s="22"/>
      <c r="W225" s="22"/>
    </row>
    <row r="226" spans="1:23" s="36" customFormat="1" ht="20.100000000000001" customHeight="1">
      <c r="A226" s="37"/>
      <c r="B226" s="38" t="s">
        <v>185</v>
      </c>
      <c r="C226" s="39">
        <f t="shared" si="8"/>
        <v>0</v>
      </c>
      <c r="D226" s="40">
        <v>180</v>
      </c>
      <c r="E226" s="41">
        <v>180</v>
      </c>
      <c r="F226" s="41">
        <f t="shared" si="9"/>
        <v>180</v>
      </c>
      <c r="G226" s="41"/>
      <c r="H226" s="41"/>
      <c r="I226" s="41"/>
      <c r="J226" s="41"/>
      <c r="K226" s="41"/>
      <c r="L226" s="41"/>
      <c r="M226" s="41"/>
      <c r="N226" s="41"/>
      <c r="O226" s="41"/>
      <c r="P226" s="41"/>
      <c r="Q226" s="41"/>
      <c r="R226" s="41"/>
      <c r="S226" s="41">
        <f>'[2]DT 2020'!AR360/1000</f>
        <v>180</v>
      </c>
      <c r="T226" s="41"/>
      <c r="U226" s="41"/>
      <c r="V226" s="22"/>
      <c r="W226" s="35"/>
    </row>
    <row r="227" spans="1:23" s="36" customFormat="1" ht="32.1" customHeight="1">
      <c r="A227" s="53" t="s">
        <v>186</v>
      </c>
      <c r="B227" s="32" t="s">
        <v>187</v>
      </c>
      <c r="C227" s="33">
        <f t="shared" si="8"/>
        <v>60000</v>
      </c>
      <c r="D227" s="30"/>
      <c r="E227" s="31">
        <v>0</v>
      </c>
      <c r="F227" s="31">
        <f t="shared" si="9"/>
        <v>60000</v>
      </c>
      <c r="G227" s="41"/>
      <c r="H227" s="41"/>
      <c r="I227" s="41"/>
      <c r="J227" s="41"/>
      <c r="K227" s="41"/>
      <c r="L227" s="41"/>
      <c r="M227" s="41"/>
      <c r="N227" s="41"/>
      <c r="O227" s="41"/>
      <c r="P227" s="41"/>
      <c r="Q227" s="41"/>
      <c r="R227" s="41"/>
      <c r="S227" s="41">
        <f>'[2]DT 2020'!AR525/1000</f>
        <v>60000</v>
      </c>
      <c r="T227" s="41"/>
      <c r="U227" s="41"/>
      <c r="V227" s="22"/>
      <c r="W227" s="35"/>
    </row>
    <row r="228" spans="1:23" s="36" customFormat="1" ht="44.1" customHeight="1">
      <c r="A228" s="53" t="s">
        <v>188</v>
      </c>
      <c r="B228" s="32" t="s">
        <v>189</v>
      </c>
      <c r="C228" s="33">
        <f t="shared" si="8"/>
        <v>110.038</v>
      </c>
      <c r="D228" s="30"/>
      <c r="E228" s="31">
        <v>110.038</v>
      </c>
      <c r="F228" s="31">
        <f t="shared" si="9"/>
        <v>110.038</v>
      </c>
      <c r="G228" s="41"/>
      <c r="H228" s="41"/>
      <c r="I228" s="41"/>
      <c r="J228" s="41"/>
      <c r="K228" s="41">
        <f>'[2]DT 2020'!AR1258/1000</f>
        <v>110.038</v>
      </c>
      <c r="L228" s="41"/>
      <c r="M228" s="41"/>
      <c r="N228" s="41"/>
      <c r="O228" s="41"/>
      <c r="P228" s="41"/>
      <c r="Q228" s="41"/>
      <c r="R228" s="41"/>
      <c r="S228" s="41"/>
      <c r="T228" s="41"/>
      <c r="U228" s="41"/>
      <c r="V228" s="22"/>
      <c r="W228" s="35"/>
    </row>
    <row r="229" spans="1:23" s="36" customFormat="1" ht="20.100000000000001" customHeight="1">
      <c r="A229" s="53" t="s">
        <v>190</v>
      </c>
      <c r="B229" s="32" t="s">
        <v>191</v>
      </c>
      <c r="C229" s="33">
        <f t="shared" si="8"/>
        <v>130.607</v>
      </c>
      <c r="D229" s="30"/>
      <c r="E229" s="31">
        <v>130.607</v>
      </c>
      <c r="F229" s="31">
        <f t="shared" si="9"/>
        <v>130.607</v>
      </c>
      <c r="G229" s="41"/>
      <c r="H229" s="41"/>
      <c r="I229" s="41"/>
      <c r="J229" s="41"/>
      <c r="K229" s="41">
        <f>'[2]DT 2020'!AR1259/1000</f>
        <v>130.607</v>
      </c>
      <c r="L229" s="41"/>
      <c r="M229" s="41"/>
      <c r="N229" s="41"/>
      <c r="O229" s="41"/>
      <c r="P229" s="41"/>
      <c r="Q229" s="41"/>
      <c r="R229" s="41"/>
      <c r="S229" s="41"/>
      <c r="T229" s="41"/>
      <c r="U229" s="41"/>
      <c r="V229" s="22"/>
      <c r="W229" s="35"/>
    </row>
    <row r="230" spans="1:23" s="36" customFormat="1" ht="20.100000000000001" customHeight="1">
      <c r="A230" s="53" t="s">
        <v>192</v>
      </c>
      <c r="B230" s="32" t="s">
        <v>193</v>
      </c>
      <c r="C230" s="33">
        <f t="shared" si="8"/>
        <v>0</v>
      </c>
      <c r="D230" s="30">
        <v>1000</v>
      </c>
      <c r="E230" s="31">
        <v>1000</v>
      </c>
      <c r="F230" s="31">
        <f t="shared" si="9"/>
        <v>1000</v>
      </c>
      <c r="G230" s="31"/>
      <c r="H230" s="31"/>
      <c r="I230" s="31"/>
      <c r="J230" s="31"/>
      <c r="K230" s="31"/>
      <c r="L230" s="31"/>
      <c r="M230" s="31"/>
      <c r="N230" s="31"/>
      <c r="O230" s="31"/>
      <c r="P230" s="31"/>
      <c r="Q230" s="31"/>
      <c r="R230" s="31"/>
      <c r="S230" s="31"/>
      <c r="T230" s="31"/>
      <c r="U230" s="31">
        <f>'[2]DT 2020'!AR1549/1000</f>
        <v>1000</v>
      </c>
      <c r="V230" s="35"/>
      <c r="W230" s="35"/>
    </row>
    <row r="231" spans="1:23" s="36" customFormat="1" ht="20.100000000000001" customHeight="1">
      <c r="A231" s="53" t="s">
        <v>194</v>
      </c>
      <c r="B231" s="32" t="s">
        <v>195</v>
      </c>
      <c r="C231" s="33"/>
      <c r="D231" s="30"/>
      <c r="E231" s="31">
        <v>12000</v>
      </c>
      <c r="F231" s="31">
        <f t="shared" si="9"/>
        <v>40800</v>
      </c>
      <c r="G231" s="31"/>
      <c r="H231" s="31"/>
      <c r="I231" s="31"/>
      <c r="J231" s="31"/>
      <c r="K231" s="31"/>
      <c r="L231" s="31"/>
      <c r="M231" s="31"/>
      <c r="N231" s="31"/>
      <c r="O231" s="31"/>
      <c r="P231" s="31"/>
      <c r="Q231" s="31"/>
      <c r="R231" s="31"/>
      <c r="S231" s="31"/>
      <c r="T231" s="31">
        <f>'[2]DT 2020'!AR1524/1000</f>
        <v>40800</v>
      </c>
      <c r="U231" s="31"/>
      <c r="V231" s="35"/>
      <c r="W231" s="35"/>
    </row>
    <row r="232" spans="1:23" s="36" customFormat="1" ht="20.100000000000001" customHeight="1">
      <c r="A232" s="53" t="s">
        <v>196</v>
      </c>
      <c r="B232" s="32" t="s">
        <v>197</v>
      </c>
      <c r="C232" s="33"/>
      <c r="D232" s="30"/>
      <c r="E232" s="31">
        <v>4000</v>
      </c>
      <c r="F232" s="31">
        <f t="shared" si="9"/>
        <v>4000</v>
      </c>
      <c r="G232" s="31"/>
      <c r="H232" s="31"/>
      <c r="I232" s="31"/>
      <c r="J232" s="31"/>
      <c r="K232" s="31"/>
      <c r="L232" s="31"/>
      <c r="M232" s="31"/>
      <c r="N232" s="31"/>
      <c r="O232" s="31"/>
      <c r="P232" s="31">
        <f>'[2]DT 2020'!AR961/1000</f>
        <v>4000</v>
      </c>
      <c r="Q232" s="31"/>
      <c r="R232" s="31"/>
      <c r="S232" s="31"/>
      <c r="T232" s="31"/>
      <c r="U232" s="31"/>
      <c r="V232" s="35"/>
      <c r="W232" s="35"/>
    </row>
    <row r="233" spans="1:23" ht="20.100000000000001" customHeight="1">
      <c r="A233" s="53" t="s">
        <v>198</v>
      </c>
      <c r="B233" s="54" t="s">
        <v>199</v>
      </c>
      <c r="C233" s="33">
        <f t="shared" si="8"/>
        <v>72712</v>
      </c>
      <c r="D233" s="30"/>
      <c r="E233" s="31">
        <v>72712</v>
      </c>
      <c r="F233" s="31">
        <f t="shared" si="9"/>
        <v>72712</v>
      </c>
      <c r="G233" s="31"/>
      <c r="H233" s="31"/>
      <c r="I233" s="31"/>
      <c r="J233" s="31"/>
      <c r="K233" s="31"/>
      <c r="L233" s="31"/>
      <c r="M233" s="31"/>
      <c r="N233" s="31"/>
      <c r="O233" s="31"/>
      <c r="P233" s="31">
        <f>'[2]DT 2020'!AR946/1000</f>
        <v>72712</v>
      </c>
      <c r="Q233" s="31"/>
      <c r="R233" s="31"/>
      <c r="S233" s="31"/>
      <c r="T233" s="31"/>
      <c r="U233" s="31"/>
      <c r="V233" s="35"/>
      <c r="W233" s="35"/>
    </row>
    <row r="234" spans="1:23" ht="20.100000000000001" customHeight="1">
      <c r="A234" s="53" t="s">
        <v>200</v>
      </c>
      <c r="B234" s="32" t="s">
        <v>201</v>
      </c>
      <c r="C234" s="33">
        <f t="shared" si="8"/>
        <v>45000</v>
      </c>
      <c r="D234" s="30"/>
      <c r="E234" s="31">
        <v>45000</v>
      </c>
      <c r="F234" s="31">
        <f t="shared" si="9"/>
        <v>45000</v>
      </c>
      <c r="G234" s="31"/>
      <c r="H234" s="31"/>
      <c r="I234" s="31"/>
      <c r="J234" s="31"/>
      <c r="K234" s="31"/>
      <c r="L234" s="31"/>
      <c r="M234" s="31"/>
      <c r="N234" s="31"/>
      <c r="O234" s="31"/>
      <c r="P234" s="31">
        <f>'[2]DT 2020'!AR948/1000</f>
        <v>45000</v>
      </c>
      <c r="Q234" s="31"/>
      <c r="R234" s="31"/>
      <c r="S234" s="31"/>
      <c r="T234" s="31"/>
      <c r="U234" s="31"/>
      <c r="V234" s="35"/>
      <c r="W234" s="22"/>
    </row>
    <row r="235" spans="1:23" ht="20.100000000000001" customHeight="1">
      <c r="A235" s="53" t="s">
        <v>202</v>
      </c>
      <c r="B235" s="32" t="s">
        <v>203</v>
      </c>
      <c r="C235" s="33"/>
      <c r="D235" s="30"/>
      <c r="E235" s="31">
        <v>155374</v>
      </c>
      <c r="F235" s="31">
        <f t="shared" si="9"/>
        <v>155374</v>
      </c>
      <c r="G235" s="31"/>
      <c r="H235" s="31"/>
      <c r="I235" s="31"/>
      <c r="J235" s="31"/>
      <c r="K235" s="31"/>
      <c r="L235" s="31"/>
      <c r="M235" s="31"/>
      <c r="N235" s="31"/>
      <c r="O235" s="31"/>
      <c r="P235" s="31">
        <f>R235</f>
        <v>155374</v>
      </c>
      <c r="Q235" s="31"/>
      <c r="R235" s="31">
        <f>'[2]DT 2020'!AR718/1000</f>
        <v>155374</v>
      </c>
      <c r="S235" s="31"/>
      <c r="T235" s="31"/>
      <c r="U235" s="31"/>
      <c r="V235" s="35"/>
      <c r="W235" s="22"/>
    </row>
    <row r="236" spans="1:23" ht="20.100000000000001" customHeight="1">
      <c r="A236" s="53" t="s">
        <v>204</v>
      </c>
      <c r="B236" s="32" t="s">
        <v>205</v>
      </c>
      <c r="C236" s="33"/>
      <c r="D236" s="30"/>
      <c r="E236" s="31">
        <v>144000</v>
      </c>
      <c r="F236" s="31">
        <f t="shared" si="9"/>
        <v>160000</v>
      </c>
      <c r="G236" s="31"/>
      <c r="H236" s="31"/>
      <c r="I236" s="31"/>
      <c r="J236" s="31"/>
      <c r="K236" s="31"/>
      <c r="L236" s="31"/>
      <c r="M236" s="31"/>
      <c r="N236" s="31"/>
      <c r="O236" s="31"/>
      <c r="P236" s="31">
        <f>Q236</f>
        <v>160000</v>
      </c>
      <c r="Q236" s="31">
        <f>'[2]DT 2020'!AR705/1000</f>
        <v>160000</v>
      </c>
      <c r="R236" s="31"/>
      <c r="S236" s="31"/>
      <c r="T236" s="31"/>
      <c r="U236" s="31"/>
      <c r="V236" s="35"/>
      <c r="W236" s="22"/>
    </row>
    <row r="237" spans="1:23" ht="20.100000000000001" customHeight="1">
      <c r="A237" s="53">
        <v>71</v>
      </c>
      <c r="B237" s="32" t="s">
        <v>206</v>
      </c>
      <c r="C237" s="33"/>
      <c r="D237" s="30"/>
      <c r="E237" s="31"/>
      <c r="F237" s="31">
        <f t="shared" si="9"/>
        <v>120557.928</v>
      </c>
      <c r="G237" s="31"/>
      <c r="H237" s="31"/>
      <c r="I237" s="31"/>
      <c r="J237" s="31"/>
      <c r="K237" s="31">
        <v>58207</v>
      </c>
      <c r="L237" s="31"/>
      <c r="M237" s="31"/>
      <c r="N237" s="31"/>
      <c r="O237" s="31"/>
      <c r="P237" s="31">
        <f>Q237</f>
        <v>0</v>
      </c>
      <c r="Q237" s="31"/>
      <c r="R237" s="31"/>
      <c r="S237" s="31">
        <f>'[2]DT 2020'!AR370/1000</f>
        <v>62350.928</v>
      </c>
      <c r="T237" s="31"/>
      <c r="U237" s="31"/>
      <c r="V237" s="35"/>
      <c r="W237" s="22"/>
    </row>
    <row r="238" spans="1:23" ht="32.1" customHeight="1">
      <c r="A238" s="53">
        <v>72</v>
      </c>
      <c r="B238" s="32" t="s">
        <v>207</v>
      </c>
      <c r="C238" s="33"/>
      <c r="D238" s="30"/>
      <c r="E238" s="31">
        <v>103076.034</v>
      </c>
      <c r="F238" s="31">
        <f>SUM(G238:P238,S238:U238)</f>
        <v>147965.5</v>
      </c>
      <c r="G238" s="31"/>
      <c r="H238" s="31"/>
      <c r="I238" s="31"/>
      <c r="J238" s="31"/>
      <c r="K238" s="31"/>
      <c r="L238" s="31"/>
      <c r="M238" s="31"/>
      <c r="N238" s="31"/>
      <c r="O238" s="31"/>
      <c r="P238" s="31">
        <f>P239+P240+P241+P242+P243+P247+P244+P245+P246</f>
        <v>147965.5</v>
      </c>
      <c r="Q238" s="31"/>
      <c r="R238" s="31"/>
      <c r="S238" s="31"/>
      <c r="T238" s="31"/>
      <c r="U238" s="31"/>
      <c r="V238" s="35"/>
      <c r="W238" s="22"/>
    </row>
    <row r="239" spans="1:23" ht="20.100000000000001" customHeight="1">
      <c r="A239" s="28"/>
      <c r="B239" s="38" t="s">
        <v>208</v>
      </c>
      <c r="C239" s="33"/>
      <c r="D239" s="30"/>
      <c r="E239" s="31">
        <v>20000</v>
      </c>
      <c r="F239" s="41">
        <f t="shared" si="9"/>
        <v>24000</v>
      </c>
      <c r="G239" s="31"/>
      <c r="H239" s="31"/>
      <c r="I239" s="31"/>
      <c r="J239" s="31"/>
      <c r="K239" s="31"/>
      <c r="L239" s="31"/>
      <c r="M239" s="31"/>
      <c r="N239" s="31"/>
      <c r="O239" s="31"/>
      <c r="P239" s="41">
        <f>'[2]DT 2020'!AR960/1000</f>
        <v>24000</v>
      </c>
      <c r="Q239" s="31"/>
      <c r="R239" s="31"/>
      <c r="S239" s="31"/>
      <c r="T239" s="31"/>
      <c r="U239" s="31"/>
      <c r="V239" s="35"/>
      <c r="W239" s="22"/>
    </row>
    <row r="240" spans="1:23" ht="24" hidden="1">
      <c r="A240" s="28"/>
      <c r="B240" s="38" t="s">
        <v>209</v>
      </c>
      <c r="C240" s="33"/>
      <c r="D240" s="30"/>
      <c r="E240" s="31">
        <v>24000</v>
      </c>
      <c r="F240" s="41">
        <f t="shared" si="9"/>
        <v>0</v>
      </c>
      <c r="G240" s="31"/>
      <c r="H240" s="31"/>
      <c r="I240" s="31"/>
      <c r="J240" s="31"/>
      <c r="K240" s="31"/>
      <c r="L240" s="31"/>
      <c r="M240" s="31"/>
      <c r="N240" s="31"/>
      <c r="O240" s="31"/>
      <c r="P240" s="41">
        <f>'[2]DT 2020'!H958/1000</f>
        <v>0</v>
      </c>
      <c r="Q240" s="31"/>
      <c r="R240" s="31"/>
      <c r="S240" s="31"/>
      <c r="T240" s="31"/>
      <c r="U240" s="31"/>
      <c r="V240" s="35"/>
      <c r="W240" s="22"/>
    </row>
    <row r="241" spans="1:23" ht="24" hidden="1">
      <c r="A241" s="28"/>
      <c r="B241" s="38" t="s">
        <v>210</v>
      </c>
      <c r="C241" s="33"/>
      <c r="D241" s="30"/>
      <c r="E241" s="31">
        <v>10000</v>
      </c>
      <c r="F241" s="41">
        <f t="shared" si="9"/>
        <v>0</v>
      </c>
      <c r="G241" s="31"/>
      <c r="H241" s="31"/>
      <c r="I241" s="31"/>
      <c r="J241" s="31"/>
      <c r="K241" s="31"/>
      <c r="L241" s="31"/>
      <c r="M241" s="31"/>
      <c r="N241" s="31"/>
      <c r="O241" s="31"/>
      <c r="P241" s="41">
        <f>'[2]DT 2020'!H959/1000</f>
        <v>0</v>
      </c>
      <c r="Q241" s="31"/>
      <c r="R241" s="31"/>
      <c r="S241" s="31"/>
      <c r="T241" s="31"/>
      <c r="U241" s="31"/>
      <c r="V241" s="35"/>
      <c r="W241" s="22"/>
    </row>
    <row r="242" spans="1:23" hidden="1">
      <c r="A242" s="28"/>
      <c r="B242" s="38" t="s">
        <v>211</v>
      </c>
      <c r="C242" s="33"/>
      <c r="D242" s="30"/>
      <c r="E242" s="31">
        <v>30000</v>
      </c>
      <c r="F242" s="41">
        <f t="shared" si="9"/>
        <v>0</v>
      </c>
      <c r="G242" s="31"/>
      <c r="H242" s="31"/>
      <c r="I242" s="31"/>
      <c r="J242" s="31"/>
      <c r="K242" s="31"/>
      <c r="L242" s="31"/>
      <c r="M242" s="31"/>
      <c r="N242" s="31"/>
      <c r="O242" s="31"/>
      <c r="P242" s="41">
        <f>'[2]DT 2020'!H950/1000</f>
        <v>0</v>
      </c>
      <c r="Q242" s="31"/>
      <c r="R242" s="31"/>
      <c r="S242" s="31"/>
      <c r="T242" s="31"/>
      <c r="U242" s="31"/>
      <c r="V242" s="35"/>
      <c r="W242" s="22"/>
    </row>
    <row r="243" spans="1:23" ht="20.100000000000001" customHeight="1">
      <c r="A243" s="28"/>
      <c r="B243" s="38" t="s">
        <v>212</v>
      </c>
      <c r="C243" s="33"/>
      <c r="D243" s="30"/>
      <c r="E243" s="31">
        <v>11376.034</v>
      </c>
      <c r="F243" s="41">
        <f t="shared" si="9"/>
        <v>68965.5</v>
      </c>
      <c r="G243" s="31"/>
      <c r="H243" s="31"/>
      <c r="I243" s="31"/>
      <c r="J243" s="31"/>
      <c r="K243" s="31"/>
      <c r="L243" s="31"/>
      <c r="M243" s="31"/>
      <c r="N243" s="31"/>
      <c r="O243" s="31"/>
      <c r="P243" s="41">
        <v>68965.5</v>
      </c>
      <c r="Q243" s="31"/>
      <c r="R243" s="31"/>
      <c r="S243" s="31"/>
      <c r="T243" s="31"/>
      <c r="U243" s="31"/>
      <c r="V243" s="35"/>
      <c r="W243" s="22"/>
    </row>
    <row r="244" spans="1:23" ht="21.75" hidden="1" customHeight="1">
      <c r="A244" s="28"/>
      <c r="B244" s="38" t="s">
        <v>213</v>
      </c>
      <c r="C244" s="33">
        <f>F244-D244</f>
        <v>0</v>
      </c>
      <c r="D244" s="30"/>
      <c r="E244" s="31">
        <v>7700</v>
      </c>
      <c r="F244" s="41">
        <f t="shared" si="9"/>
        <v>0</v>
      </c>
      <c r="G244" s="31"/>
      <c r="H244" s="31"/>
      <c r="I244" s="31"/>
      <c r="J244" s="31"/>
      <c r="K244" s="31"/>
      <c r="L244" s="31"/>
      <c r="M244" s="31"/>
      <c r="N244" s="31"/>
      <c r="O244" s="31"/>
      <c r="P244" s="41"/>
      <c r="Q244" s="31"/>
      <c r="R244" s="31"/>
      <c r="S244" s="31"/>
      <c r="T244" s="31"/>
      <c r="U244" s="31"/>
      <c r="V244" s="35"/>
      <c r="W244" s="22"/>
    </row>
    <row r="245" spans="1:23" ht="20.100000000000001" customHeight="1">
      <c r="A245" s="28"/>
      <c r="B245" s="38" t="s">
        <v>214</v>
      </c>
      <c r="C245" s="33">
        <f>F245-D245</f>
        <v>20000</v>
      </c>
      <c r="D245" s="30"/>
      <c r="E245" s="31"/>
      <c r="F245" s="41">
        <f t="shared" si="9"/>
        <v>20000</v>
      </c>
      <c r="G245" s="31"/>
      <c r="H245" s="31"/>
      <c r="I245" s="31"/>
      <c r="J245" s="31"/>
      <c r="K245" s="31"/>
      <c r="L245" s="31"/>
      <c r="M245" s="31"/>
      <c r="N245" s="31"/>
      <c r="O245" s="31"/>
      <c r="P245" s="41">
        <f>'[2]DT 2020'!AR962/1000</f>
        <v>20000</v>
      </c>
      <c r="Q245" s="31"/>
      <c r="R245" s="31"/>
      <c r="S245" s="31"/>
      <c r="T245" s="31"/>
      <c r="U245" s="31"/>
      <c r="V245" s="35"/>
      <c r="W245" s="22"/>
    </row>
    <row r="246" spans="1:23" ht="20.100000000000001" customHeight="1">
      <c r="A246" s="28"/>
      <c r="B246" s="38" t="s">
        <v>215</v>
      </c>
      <c r="C246" s="33">
        <f>F246-D246</f>
        <v>15000</v>
      </c>
      <c r="D246" s="30"/>
      <c r="E246" s="31"/>
      <c r="F246" s="41">
        <f t="shared" si="9"/>
        <v>15000</v>
      </c>
      <c r="G246" s="31"/>
      <c r="H246" s="31"/>
      <c r="I246" s="31"/>
      <c r="J246" s="31"/>
      <c r="K246" s="31"/>
      <c r="L246" s="31"/>
      <c r="M246" s="31"/>
      <c r="N246" s="31"/>
      <c r="O246" s="31"/>
      <c r="P246" s="41">
        <f>'[2]DT 2020'!AR964/1000</f>
        <v>15000</v>
      </c>
      <c r="Q246" s="31"/>
      <c r="R246" s="31"/>
      <c r="S246" s="31"/>
      <c r="T246" s="31"/>
      <c r="U246" s="31"/>
      <c r="V246" s="35"/>
      <c r="W246" s="22"/>
    </row>
    <row r="247" spans="1:23" ht="20.100000000000001" customHeight="1">
      <c r="A247" s="28"/>
      <c r="B247" s="38" t="s">
        <v>216</v>
      </c>
      <c r="C247" s="33">
        <f t="shared" si="8"/>
        <v>20000</v>
      </c>
      <c r="D247" s="30"/>
      <c r="E247" s="31"/>
      <c r="F247" s="41">
        <f t="shared" si="9"/>
        <v>20000</v>
      </c>
      <c r="G247" s="31"/>
      <c r="H247" s="31"/>
      <c r="I247" s="31"/>
      <c r="J247" s="31"/>
      <c r="K247" s="31"/>
      <c r="L247" s="31"/>
      <c r="M247" s="31"/>
      <c r="N247" s="31"/>
      <c r="O247" s="31"/>
      <c r="P247" s="41">
        <f>'[2]DT 2020'!AR963/1000</f>
        <v>20000</v>
      </c>
      <c r="Q247" s="31"/>
      <c r="R247" s="31"/>
      <c r="S247" s="31"/>
      <c r="T247" s="31"/>
      <c r="U247" s="31"/>
      <c r="V247" s="35"/>
      <c r="W247" s="22"/>
    </row>
    <row r="248" spans="1:23" ht="28.5" hidden="1">
      <c r="A248" s="55">
        <v>72</v>
      </c>
      <c r="B248" s="56" t="s">
        <v>217</v>
      </c>
      <c r="C248" s="57">
        <f t="shared" si="8"/>
        <v>-34553.695608921131</v>
      </c>
      <c r="D248" s="58">
        <v>34553.695608921131</v>
      </c>
      <c r="E248" s="58">
        <v>51830.236041600001</v>
      </c>
      <c r="F248" s="58">
        <f t="shared" si="9"/>
        <v>0</v>
      </c>
      <c r="G248" s="58">
        <f>('[2]DT 2020'!AN967+'[2]DT 2020'!AO967)/1000</f>
        <v>0</v>
      </c>
      <c r="H248" s="58">
        <f>('[2]DT 2020'!AN1058+'[2]DT 2020'!AO1058)/1000</f>
        <v>0</v>
      </c>
      <c r="I248" s="58"/>
      <c r="J248" s="58"/>
      <c r="K248" s="58">
        <f>('[2]DT 2020'!AN1203+'[2]DT 2020'!AO1203)/1000</f>
        <v>0</v>
      </c>
      <c r="L248" s="58">
        <f>('[2]DT 2020'!AN1266+'[2]DT 2020'!AO1266)/1000</f>
        <v>0</v>
      </c>
      <c r="M248" s="58">
        <f>('[2]DT 2020'!AN1452+'[2]DT 2020'!AO1452)/1000</f>
        <v>0</v>
      </c>
      <c r="N248" s="58">
        <f>('[2]DT 2020'!AN1416+'[2]DT 2020'!AO1416)/1000</f>
        <v>0</v>
      </c>
      <c r="O248" s="58">
        <f>('[2]DT 2020'!AN1078+'[2]DT 2020'!AO1078)/1000</f>
        <v>0</v>
      </c>
      <c r="P248" s="58">
        <f>('[2]DT 2020'!AN528+'[2]DT 2020'!AO528)/1000</f>
        <v>0</v>
      </c>
      <c r="Q248" s="58">
        <f>('[2]DT 2020'!AO700+'[2]DT 2020'!AO701+'[2]DT 2020'!AO705+'[2]DT 2020'!AO938)/1000</f>
        <v>0</v>
      </c>
      <c r="R248" s="58">
        <f>(('[2]DT 2020'!AN529+'[2]DT 2020'!AO529)+('[2]DT 2020'!AN718+'[2]DT 2020'!AO718)+('[2]DT 2020'!AN915+'[2]DT 2020'!AO915))/1000</f>
        <v>0</v>
      </c>
      <c r="S248" s="58">
        <f>('[2]DT 2020'!AN10+'[2]DT 2020'!AO10)/1000</f>
        <v>0</v>
      </c>
      <c r="T248" s="58">
        <f>('[2]DT 2020'!AN1457+'[2]DT 2020'!AO1457)/1000</f>
        <v>0</v>
      </c>
      <c r="U248" s="58">
        <f>('[2]DT 2020'!AN1546+'[2]DT 2020'!AO1546)/1000</f>
        <v>0</v>
      </c>
      <c r="V248" s="35"/>
      <c r="W248" s="22"/>
    </row>
    <row r="249" spans="1:23" hidden="1">
      <c r="A249" s="59">
        <v>68</v>
      </c>
      <c r="B249" s="56" t="s">
        <v>218</v>
      </c>
      <c r="C249" s="57">
        <f t="shared" si="8"/>
        <v>-6783.4488436823522</v>
      </c>
      <c r="D249" s="58">
        <v>6783.4488436823522</v>
      </c>
      <c r="E249" s="58"/>
      <c r="F249" s="58">
        <f t="shared" si="9"/>
        <v>0</v>
      </c>
      <c r="G249" s="58">
        <f>('[2]DT 2020'!AP967+'[2]DT 2020'!AQ967)/1000</f>
        <v>0</v>
      </c>
      <c r="H249" s="58">
        <f>('[2]DT 2020'!AP1058+'[2]DT 2020'!AQ1058)/1000</f>
        <v>0</v>
      </c>
      <c r="I249" s="58">
        <f>('[2]DT 2020'!AQ1543+'[2]DT 2020'!AQ1544)/1000</f>
        <v>0</v>
      </c>
      <c r="J249" s="58">
        <f>'[2]DT 2020'!AQ1545/1000</f>
        <v>0</v>
      </c>
      <c r="K249" s="58">
        <f>('[2]DT 2020'!AP1203+'[2]DT 2020'!AQ1203)/1000</f>
        <v>0</v>
      </c>
      <c r="L249" s="58">
        <f>('[2]DT 2020'!AP1266+'[2]DT 2020'!AQ1266)/1000</f>
        <v>0</v>
      </c>
      <c r="M249" s="58">
        <f>('[2]DT 2020'!AP1452+'[2]DT 2020'!AQ1452)/1000</f>
        <v>0</v>
      </c>
      <c r="N249" s="58">
        <f>('[2]DT 2020'!AP1416+'[2]DT 2020'!AQ1416)/1000</f>
        <v>0</v>
      </c>
      <c r="O249" s="58">
        <f>('[2]DT 2020'!AP1078+'[2]DT 2020'!AQ1078)/1000</f>
        <v>0</v>
      </c>
      <c r="P249" s="58">
        <f>('[2]DT 2020'!AP528+'[2]DT 2020'!AQ528)/1000</f>
        <v>0</v>
      </c>
      <c r="Q249" s="58">
        <f>('[2]DT 2020'!AQ700+'[2]DT 2020'!AQ701+'[2]DT 2020'!AQ705+'[2]DT 2020'!AQ938)/1000</f>
        <v>0</v>
      </c>
      <c r="R249" s="58">
        <f>(('[2]DT 2020'!AP529+'[2]DT 2020'!AQ529)+('[2]DT 2020'!AP718+'[2]DT 2020'!AQ718)+('[2]DT 2020'!AP915+'[2]DT 2020'!AQ915))/1000</f>
        <v>0</v>
      </c>
      <c r="S249" s="58">
        <f>('[2]DT 2020'!AP10+'[2]DT 2020'!AQ10)/1000</f>
        <v>0</v>
      </c>
      <c r="T249" s="58">
        <f>('[2]DT 2020'!AP1457+'[2]DT 2020'!AQ1457)/1000</f>
        <v>0</v>
      </c>
      <c r="U249" s="58">
        <f>('[2]DT 2020'!AP1546+'[2]DT 2020'!AQ1546)/1000</f>
        <v>0</v>
      </c>
      <c r="V249" s="35"/>
      <c r="W249" s="22"/>
    </row>
    <row r="250" spans="1:23" hidden="1">
      <c r="A250" s="60"/>
      <c r="B250" s="61"/>
      <c r="C250" s="62"/>
      <c r="D250" s="63"/>
      <c r="E250" s="63"/>
      <c r="F250" s="63"/>
      <c r="G250" s="63"/>
      <c r="H250" s="63"/>
      <c r="I250" s="63"/>
      <c r="J250" s="63"/>
      <c r="K250" s="63"/>
      <c r="L250" s="63"/>
      <c r="M250" s="63"/>
      <c r="N250" s="63"/>
      <c r="O250" s="63"/>
      <c r="P250" s="63"/>
      <c r="Q250" s="63"/>
      <c r="R250" s="63"/>
      <c r="S250" s="63"/>
      <c r="T250" s="63"/>
      <c r="U250" s="63"/>
      <c r="V250" s="36"/>
    </row>
    <row r="251" spans="1:23" hidden="1">
      <c r="A251" s="60"/>
      <c r="B251" s="64"/>
      <c r="C251" s="62"/>
      <c r="D251" s="63"/>
      <c r="E251" s="63"/>
      <c r="F251" s="63">
        <f>SUM(G251:U251)</f>
        <v>1529069.1094940114</v>
      </c>
      <c r="G251" s="63">
        <f t="shared" ref="G251:O251" si="10">G263/1000</f>
        <v>374292.5557892113</v>
      </c>
      <c r="H251" s="63">
        <f t="shared" si="10"/>
        <v>19770</v>
      </c>
      <c r="I251" s="63">
        <f t="shared" si="10"/>
        <v>0</v>
      </c>
      <c r="J251" s="63">
        <f t="shared" si="10"/>
        <v>0</v>
      </c>
      <c r="K251" s="63">
        <f t="shared" si="10"/>
        <v>121185.878</v>
      </c>
      <c r="L251" s="63">
        <f t="shared" si="10"/>
        <v>32508.440999999999</v>
      </c>
      <c r="M251" s="63">
        <f t="shared" si="10"/>
        <v>8840</v>
      </c>
      <c r="N251" s="63">
        <f t="shared" si="10"/>
        <v>16685</v>
      </c>
      <c r="O251" s="63">
        <f t="shared" si="10"/>
        <v>40672.205999999998</v>
      </c>
      <c r="P251" s="63">
        <f>P263/1000-3287.492</f>
        <v>544112.91578400007</v>
      </c>
      <c r="Q251" s="63"/>
      <c r="R251" s="63"/>
      <c r="S251" s="63">
        <f>S263/1000</f>
        <v>288268.0633632</v>
      </c>
      <c r="T251" s="63">
        <f>T263/1000</f>
        <v>55231.390927600005</v>
      </c>
      <c r="U251" s="63">
        <f>U263/1000</f>
        <v>27502.658629999998</v>
      </c>
      <c r="V251" s="36"/>
    </row>
    <row r="252" spans="1:23" hidden="1">
      <c r="A252" s="60"/>
      <c r="B252" s="64"/>
      <c r="C252" s="62"/>
      <c r="D252" s="63"/>
      <c r="E252" s="63"/>
      <c r="F252" s="63">
        <f>SUM(G252:U252)</f>
        <v>1411526.3140353207</v>
      </c>
      <c r="G252" s="63">
        <f t="shared" ref="G252:P252" si="11">G12-G251</f>
        <v>53551.635210788751</v>
      </c>
      <c r="H252" s="63">
        <f t="shared" si="11"/>
        <v>2696</v>
      </c>
      <c r="I252" s="63">
        <f t="shared" si="11"/>
        <v>49905</v>
      </c>
      <c r="J252" s="63">
        <f t="shared" si="11"/>
        <v>20734</v>
      </c>
      <c r="K252" s="63">
        <f t="shared" si="11"/>
        <v>475037.76699999988</v>
      </c>
      <c r="L252" s="63">
        <f t="shared" si="11"/>
        <v>10292.093999999997</v>
      </c>
      <c r="M252" s="63">
        <f t="shared" si="11"/>
        <v>-1222</v>
      </c>
      <c r="N252" s="63">
        <f t="shared" si="11"/>
        <v>2914.8689999999988</v>
      </c>
      <c r="O252" s="63">
        <f t="shared" si="11"/>
        <v>2321.3339999999953</v>
      </c>
      <c r="P252" s="63">
        <f t="shared" si="11"/>
        <v>492162.29361599986</v>
      </c>
      <c r="Q252" s="63"/>
      <c r="R252" s="63"/>
      <c r="S252" s="63">
        <f>S12-S251</f>
        <v>216061.13563680003</v>
      </c>
      <c r="T252" s="63">
        <f>T12-T251</f>
        <v>84741.047272399999</v>
      </c>
      <c r="U252" s="63">
        <f>U12-U251</f>
        <v>2331.1382993323496</v>
      </c>
      <c r="V252" s="36"/>
    </row>
    <row r="253" spans="1:23" hidden="1">
      <c r="A253" s="60"/>
      <c r="B253" s="64"/>
      <c r="C253" s="62"/>
      <c r="D253" s="63"/>
      <c r="E253" s="63"/>
      <c r="F253" s="63"/>
      <c r="G253" s="63">
        <v>374292.5557892113</v>
      </c>
      <c r="H253" s="63">
        <v>18770</v>
      </c>
      <c r="I253" s="63">
        <v>0</v>
      </c>
      <c r="J253" s="63">
        <v>0</v>
      </c>
      <c r="K253" s="63">
        <v>121185.878</v>
      </c>
      <c r="L253" s="63">
        <v>29220.949000000001</v>
      </c>
      <c r="M253" s="63">
        <v>8840</v>
      </c>
      <c r="N253" s="63">
        <v>16685</v>
      </c>
      <c r="O253" s="63">
        <v>40672.206000000006</v>
      </c>
      <c r="P253" s="63">
        <v>635041.7007840001</v>
      </c>
      <c r="Q253" s="63">
        <v>153352.43599999999</v>
      </c>
      <c r="R253" s="63">
        <v>306984.52432700002</v>
      </c>
      <c r="S253" s="63">
        <v>288268.0633632</v>
      </c>
      <c r="T253" s="63">
        <v>55231.39092759999</v>
      </c>
      <c r="U253" s="63">
        <v>27502.658630000002</v>
      </c>
      <c r="V253" s="36"/>
    </row>
    <row r="254" spans="1:23" s="69" customFormat="1" ht="15" hidden="1">
      <c r="A254" s="65"/>
      <c r="B254" s="66" t="s">
        <v>219</v>
      </c>
      <c r="C254" s="67"/>
      <c r="D254" s="67"/>
      <c r="E254" s="67"/>
      <c r="F254" s="68">
        <v>2499253.402494011</v>
      </c>
      <c r="G254" s="68">
        <v>375042.5557892113</v>
      </c>
      <c r="H254" s="68">
        <v>18770</v>
      </c>
      <c r="I254" s="68">
        <v>41736</v>
      </c>
      <c r="J254" s="68">
        <v>13838</v>
      </c>
      <c r="K254" s="68">
        <v>456985.87800000003</v>
      </c>
      <c r="L254" s="68">
        <v>29220.949000000001</v>
      </c>
      <c r="M254" s="68">
        <v>8840</v>
      </c>
      <c r="N254" s="68">
        <v>16685</v>
      </c>
      <c r="O254" s="68">
        <v>40672.206000000006</v>
      </c>
      <c r="P254" s="68">
        <v>764590.70078399999</v>
      </c>
      <c r="Q254" s="68">
        <v>153352.43599999999</v>
      </c>
      <c r="R254" s="68">
        <v>306984.52432700002</v>
      </c>
      <c r="S254" s="68">
        <v>472261.0633632</v>
      </c>
      <c r="T254" s="68">
        <v>233108.39092759998</v>
      </c>
      <c r="U254" s="68">
        <v>27502.658630000002</v>
      </c>
    </row>
    <row r="255" spans="1:23" s="69" customFormat="1" ht="15" hidden="1">
      <c r="A255" s="65"/>
      <c r="B255" s="67" t="s">
        <v>220</v>
      </c>
      <c r="C255" s="67"/>
      <c r="D255" s="67"/>
      <c r="E255" s="67"/>
      <c r="F255" s="68">
        <f t="shared" ref="F255:U255" si="12">F12-F254</f>
        <v>441342.02103532106</v>
      </c>
      <c r="G255" s="68">
        <f t="shared" si="12"/>
        <v>52801.635210788751</v>
      </c>
      <c r="H255" s="68">
        <f t="shared" si="12"/>
        <v>3696</v>
      </c>
      <c r="I255" s="68">
        <f t="shared" si="12"/>
        <v>8169</v>
      </c>
      <c r="J255" s="68">
        <f t="shared" si="12"/>
        <v>6896</v>
      </c>
      <c r="K255" s="68">
        <f t="shared" si="12"/>
        <v>139237.76699999988</v>
      </c>
      <c r="L255" s="68">
        <f t="shared" si="12"/>
        <v>13579.585999999996</v>
      </c>
      <c r="M255" s="68">
        <f t="shared" si="12"/>
        <v>-1222</v>
      </c>
      <c r="N255" s="68">
        <f t="shared" si="12"/>
        <v>2914.8689999999988</v>
      </c>
      <c r="O255" s="68">
        <f t="shared" si="12"/>
        <v>2321.333999999988</v>
      </c>
      <c r="P255" s="68">
        <f t="shared" si="12"/>
        <v>271684.50861599995</v>
      </c>
      <c r="Q255" s="68">
        <f t="shared" si="12"/>
        <v>9047.564000000013</v>
      </c>
      <c r="R255" s="68">
        <f t="shared" si="12"/>
        <v>29955.901672999957</v>
      </c>
      <c r="S255" s="68">
        <f t="shared" si="12"/>
        <v>32068.135636800027</v>
      </c>
      <c r="T255" s="68">
        <f t="shared" si="12"/>
        <v>-93135.952727599972</v>
      </c>
      <c r="U255" s="68">
        <f t="shared" si="12"/>
        <v>2331.1382993323459</v>
      </c>
    </row>
    <row r="256" spans="1:23" s="73" customFormat="1" hidden="1">
      <c r="A256" s="70"/>
      <c r="B256" s="71" t="s">
        <v>221</v>
      </c>
      <c r="C256" s="71"/>
      <c r="D256" s="71"/>
      <c r="E256" s="71"/>
      <c r="F256" s="72"/>
      <c r="G256" s="72">
        <f>G251-G253</f>
        <v>0</v>
      </c>
      <c r="H256" s="72">
        <f t="shared" ref="H256:U256" si="13">H251-H253</f>
        <v>1000</v>
      </c>
      <c r="I256" s="72">
        <f t="shared" si="13"/>
        <v>0</v>
      </c>
      <c r="J256" s="72">
        <f t="shared" si="13"/>
        <v>0</v>
      </c>
      <c r="K256" s="72">
        <f t="shared" si="13"/>
        <v>0</v>
      </c>
      <c r="L256" s="72">
        <f t="shared" si="13"/>
        <v>3287.4919999999984</v>
      </c>
      <c r="M256" s="72">
        <f t="shared" si="13"/>
        <v>0</v>
      </c>
      <c r="N256" s="72">
        <f t="shared" si="13"/>
        <v>0</v>
      </c>
      <c r="O256" s="72">
        <f t="shared" si="13"/>
        <v>0</v>
      </c>
      <c r="P256" s="72">
        <f t="shared" si="13"/>
        <v>-90928.785000000033</v>
      </c>
      <c r="Q256" s="72"/>
      <c r="R256" s="72"/>
      <c r="S256" s="72">
        <f t="shared" si="13"/>
        <v>0</v>
      </c>
      <c r="T256" s="72">
        <f t="shared" si="13"/>
        <v>0</v>
      </c>
      <c r="U256" s="72">
        <f t="shared" si="13"/>
        <v>0</v>
      </c>
      <c r="V256" s="23"/>
    </row>
    <row r="257" spans="1:23" s="73" customFormat="1" ht="34.5" hidden="1" customHeight="1">
      <c r="A257" s="70"/>
      <c r="B257" s="74" t="s">
        <v>222</v>
      </c>
      <c r="C257" s="74"/>
      <c r="D257" s="74"/>
      <c r="E257" s="74"/>
      <c r="F257" s="74"/>
      <c r="G257" s="74"/>
      <c r="H257" s="74"/>
      <c r="I257" s="74"/>
      <c r="J257" s="74"/>
      <c r="K257" s="74"/>
      <c r="L257" s="74"/>
      <c r="M257" s="74"/>
      <c r="N257" s="74"/>
      <c r="O257" s="74"/>
      <c r="P257" s="74"/>
      <c r="Q257" s="74"/>
      <c r="R257" s="74"/>
      <c r="S257" s="74"/>
      <c r="T257" s="74"/>
      <c r="U257" s="74"/>
      <c r="V257" s="23"/>
    </row>
    <row r="258" spans="1:23" s="73" customFormat="1" hidden="1">
      <c r="A258" s="70"/>
      <c r="B258" s="71"/>
      <c r="C258" s="71"/>
      <c r="D258" s="71"/>
      <c r="E258" s="71"/>
      <c r="F258" s="72"/>
      <c r="G258" s="72"/>
      <c r="H258" s="72"/>
      <c r="I258" s="72"/>
      <c r="J258" s="72"/>
      <c r="K258" s="72"/>
      <c r="L258" s="72">
        <v>3287.4919999999984</v>
      </c>
      <c r="M258" s="72"/>
      <c r="N258" s="72"/>
      <c r="O258" s="72"/>
      <c r="P258" s="72"/>
      <c r="Q258" s="72"/>
      <c r="R258" s="72"/>
      <c r="S258" s="72"/>
      <c r="T258" s="72"/>
      <c r="U258" s="72"/>
      <c r="V258" s="23"/>
    </row>
    <row r="259" spans="1:23" s="73" customFormat="1" ht="33" hidden="1">
      <c r="A259" s="70"/>
      <c r="B259" s="75" t="s">
        <v>223</v>
      </c>
      <c r="C259" s="75"/>
      <c r="D259" s="75"/>
      <c r="E259" s="75"/>
      <c r="F259" s="76">
        <f>F12-F248-F249</f>
        <v>2940595.423529332</v>
      </c>
      <c r="G259" s="72" t="s">
        <v>224</v>
      </c>
      <c r="H259" s="72"/>
      <c r="I259" s="72"/>
      <c r="J259" s="72"/>
      <c r="K259" s="72"/>
      <c r="L259" s="72"/>
      <c r="M259" s="72"/>
      <c r="N259" s="72"/>
      <c r="O259" s="72"/>
      <c r="P259" s="72"/>
      <c r="Q259" s="72"/>
      <c r="R259" s="72"/>
      <c r="S259" s="72"/>
      <c r="T259" s="72">
        <f>F248+F249</f>
        <v>0</v>
      </c>
      <c r="U259" s="72"/>
      <c r="V259" s="23"/>
    </row>
    <row r="260" spans="1:23" s="73" customFormat="1" ht="66" hidden="1">
      <c r="A260" s="70"/>
      <c r="B260" s="75" t="s">
        <v>225</v>
      </c>
      <c r="C260" s="75"/>
      <c r="D260" s="75"/>
      <c r="E260" s="75"/>
      <c r="F260" s="77">
        <v>2047042.5592716699</v>
      </c>
      <c r="G260" s="72" t="s">
        <v>224</v>
      </c>
      <c r="H260" s="72"/>
      <c r="I260" s="72"/>
      <c r="J260" s="72"/>
      <c r="K260" s="72"/>
      <c r="L260" s="72"/>
      <c r="M260" s="72"/>
      <c r="N260" s="72"/>
      <c r="O260" s="72"/>
      <c r="P260" s="72"/>
      <c r="Q260" s="72"/>
      <c r="R260" s="72"/>
      <c r="S260" s="72"/>
      <c r="T260" s="72"/>
      <c r="U260" s="72"/>
      <c r="V260" s="23"/>
    </row>
    <row r="261" spans="1:23" s="73" customFormat="1" hidden="1">
      <c r="A261" s="70"/>
      <c r="B261" s="75" t="s">
        <v>7</v>
      </c>
      <c r="C261" s="75"/>
      <c r="D261" s="75"/>
      <c r="E261" s="75"/>
      <c r="F261" s="76">
        <f>F259-F260</f>
        <v>893552.86425766209</v>
      </c>
      <c r="G261" s="72" t="s">
        <v>224</v>
      </c>
      <c r="H261" s="72"/>
      <c r="I261" s="72"/>
      <c r="J261" s="72"/>
      <c r="K261" s="72"/>
      <c r="L261" s="72"/>
      <c r="M261" s="72"/>
      <c r="N261" s="72"/>
      <c r="O261" s="72"/>
      <c r="P261" s="72"/>
      <c r="Q261" s="72"/>
      <c r="R261" s="72"/>
      <c r="S261" s="72"/>
      <c r="T261" s="72"/>
      <c r="U261" s="72"/>
      <c r="V261" s="23"/>
    </row>
    <row r="262" spans="1:23" s="73" customFormat="1" hidden="1">
      <c r="A262" s="70"/>
      <c r="B262" s="71"/>
      <c r="C262" s="71"/>
      <c r="D262" s="71"/>
      <c r="E262" s="71"/>
      <c r="F262" s="72"/>
      <c r="G262" s="72"/>
      <c r="H262" s="72"/>
      <c r="I262" s="72"/>
      <c r="J262" s="72"/>
      <c r="K262" s="72"/>
      <c r="L262" s="72"/>
      <c r="M262" s="72"/>
      <c r="N262" s="72"/>
      <c r="O262" s="72"/>
      <c r="P262" s="72"/>
      <c r="Q262" s="72"/>
      <c r="R262" s="72"/>
      <c r="S262" s="72"/>
      <c r="T262" s="72"/>
      <c r="U262" s="72"/>
      <c r="V262" s="23"/>
    </row>
    <row r="263" spans="1:23" s="79" customFormat="1" ht="12.75" hidden="1">
      <c r="A263" s="78"/>
      <c r="G263" s="79">
        <f>'[2]DT 2019 (2)'!AD869</f>
        <v>374292555.78921127</v>
      </c>
      <c r="H263" s="79">
        <f>'[2]DT 2019 (2)'!AD952</f>
        <v>19770000</v>
      </c>
      <c r="K263" s="79">
        <f>'[2]DT 2019 (2)'!AD1109</f>
        <v>121185878</v>
      </c>
      <c r="L263" s="79">
        <f>'[2]DT 2019 (2)'!AD1126</f>
        <v>32508441</v>
      </c>
      <c r="M263" s="79">
        <f>'[2]DT 2019 (2)'!AD1289</f>
        <v>8840000</v>
      </c>
      <c r="N263" s="79">
        <f>'[2]DT 2019 (2)'!AD1258</f>
        <v>16685000</v>
      </c>
      <c r="O263" s="79">
        <f>'[2]DT 2019 (2)'!AD972</f>
        <v>40672206</v>
      </c>
      <c r="P263" s="79">
        <f>'[2]DT 2019 (2)'!AD503</f>
        <v>547400407.78400004</v>
      </c>
      <c r="Q263" s="79">
        <f>'[2]DT 2019 (2)'!AD666</f>
        <v>81756436</v>
      </c>
      <c r="R263" s="79">
        <f>'[2]DT 2019 (2)'!AD504+'[2]DT 2019 (2)'!AD687+'[2]DT 2019 (2)'!AD839</f>
        <v>312786238.78400004</v>
      </c>
      <c r="S263" s="79">
        <f>'[2]DT 2019 (2)'!AD10</f>
        <v>288268063.36320001</v>
      </c>
      <c r="T263" s="79">
        <f>'[2]DT 2019 (2)'!AD1293</f>
        <v>55231390.927600004</v>
      </c>
      <c r="U263" s="79">
        <f>'[2]DT 2019 (2)'!AD1365</f>
        <v>27502658.629999999</v>
      </c>
    </row>
    <row r="264" spans="1:23" s="73" customFormat="1" hidden="1">
      <c r="A264" s="70"/>
      <c r="B264" s="71"/>
      <c r="C264" s="71"/>
      <c r="D264" s="71"/>
      <c r="E264" s="71"/>
      <c r="F264" s="72"/>
      <c r="G264" s="72"/>
      <c r="H264" s="72"/>
      <c r="I264" s="72"/>
      <c r="J264" s="72"/>
      <c r="K264" s="72"/>
      <c r="L264" s="72"/>
      <c r="M264" s="72"/>
      <c r="N264" s="72"/>
      <c r="O264" s="72"/>
      <c r="P264" s="72"/>
      <c r="Q264" s="72"/>
      <c r="R264" s="72"/>
      <c r="S264" s="72"/>
      <c r="T264" s="72"/>
      <c r="U264" s="72"/>
      <c r="V264" s="23"/>
    </row>
    <row r="265" spans="1:23" s="73" customFormat="1" hidden="1">
      <c r="A265" s="70"/>
      <c r="B265" s="71"/>
      <c r="C265" s="71"/>
      <c r="D265" s="71"/>
      <c r="E265" s="71"/>
      <c r="F265" s="72">
        <f>F12-F248-F249</f>
        <v>2940595.423529332</v>
      </c>
      <c r="G265" s="72"/>
      <c r="H265" s="72"/>
      <c r="I265" s="72"/>
      <c r="J265" s="72"/>
      <c r="K265" s="72"/>
      <c r="L265" s="72"/>
      <c r="M265" s="72"/>
      <c r="N265" s="72"/>
      <c r="O265" s="72"/>
      <c r="P265" s="72"/>
      <c r="Q265" s="72"/>
      <c r="R265" s="72"/>
      <c r="S265" s="72"/>
      <c r="T265" s="72"/>
      <c r="U265" s="72"/>
      <c r="V265" s="23"/>
    </row>
    <row r="266" spans="1:23" s="73" customFormat="1" hidden="1">
      <c r="A266" s="70"/>
      <c r="B266" s="71"/>
      <c r="C266" s="71"/>
      <c r="D266" s="71"/>
      <c r="E266" s="71"/>
      <c r="F266" s="72"/>
      <c r="G266" s="72"/>
      <c r="H266" s="72"/>
      <c r="I266" s="72"/>
      <c r="J266" s="72"/>
      <c r="K266" s="72"/>
      <c r="L266" s="72"/>
      <c r="M266" s="72"/>
      <c r="N266" s="72"/>
      <c r="O266" s="72"/>
      <c r="P266" s="72"/>
      <c r="Q266" s="72"/>
      <c r="R266" s="72"/>
      <c r="S266" s="72"/>
      <c r="T266" s="72"/>
      <c r="U266" s="72"/>
      <c r="V266" s="23"/>
    </row>
    <row r="267" spans="1:23" s="82" customFormat="1" ht="12.75" hidden="1">
      <c r="A267" s="80"/>
      <c r="B267" s="81"/>
      <c r="C267" s="81"/>
      <c r="D267" s="81"/>
      <c r="E267" s="81"/>
      <c r="F267" s="73"/>
      <c r="G267" s="73"/>
      <c r="H267" s="73"/>
      <c r="I267" s="73"/>
      <c r="J267" s="73"/>
      <c r="K267" s="73"/>
      <c r="L267" s="73"/>
      <c r="M267" s="73"/>
      <c r="N267" s="73"/>
      <c r="O267" s="73"/>
      <c r="P267" s="73"/>
      <c r="Q267" s="73"/>
      <c r="R267" s="73"/>
      <c r="S267" s="73"/>
      <c r="T267" s="73"/>
      <c r="U267" s="73"/>
      <c r="V267" s="73"/>
      <c r="W267" s="73"/>
    </row>
    <row r="268" spans="1:23" s="73" customFormat="1" ht="12.75" hidden="1">
      <c r="A268" s="80"/>
      <c r="B268" s="83">
        <v>0.1</v>
      </c>
      <c r="C268" s="83"/>
      <c r="D268" s="83"/>
      <c r="E268" s="83"/>
      <c r="F268" s="84">
        <f>SUM(G268:P268,S268:U268)</f>
        <v>0</v>
      </c>
      <c r="G268" s="79">
        <f>'[2]DT 2020'!AN967+'[2]DT 2020'!AO967</f>
        <v>0</v>
      </c>
      <c r="H268" s="79">
        <f>'[2]DT 2020'!AN1058+'[2]DT 2020'!AO1058</f>
        <v>0</v>
      </c>
      <c r="I268" s="79"/>
      <c r="J268" s="79"/>
      <c r="K268" s="79">
        <f>+'[2]DT 2020'!AN1203+'[2]DT 2020'!AO1203</f>
        <v>0</v>
      </c>
      <c r="L268" s="79">
        <f>+'[2]DT 2020'!AN1266+'[2]DT 2020'!AO1266</f>
        <v>0</v>
      </c>
      <c r="M268" s="79">
        <f>+'[2]DT 2020'!AN1452+'[2]DT 2020'!AO1452</f>
        <v>0</v>
      </c>
      <c r="N268" s="79">
        <f>+'[2]DT 2020'!AN1416+'[2]DT 2020'!AO1416</f>
        <v>0</v>
      </c>
      <c r="O268" s="79">
        <f>+'[2]DT 2020'!AN1078+'[2]DT 2020'!AO1078</f>
        <v>0</v>
      </c>
      <c r="P268" s="79">
        <f>+'[2]DT 2020'!AN528+'[2]DT 2020'!AO528</f>
        <v>0</v>
      </c>
      <c r="Q268" s="79"/>
      <c r="R268" s="79"/>
      <c r="S268" s="79">
        <f>+'[2]DT 2020'!AN10+'[2]DT 2020'!AO10</f>
        <v>0</v>
      </c>
      <c r="T268" s="79">
        <f>+'[2]DT 2020'!AN1457+'[2]DT 2020'!AO1457</f>
        <v>0</v>
      </c>
      <c r="U268" s="79">
        <f>+'[2]DT 2020'!AN1546+'[2]DT 2020'!AO1546</f>
        <v>0</v>
      </c>
      <c r="W268" s="82"/>
    </row>
    <row r="269" spans="1:23" s="73" customFormat="1" ht="12.75" hidden="1">
      <c r="A269" s="80"/>
      <c r="B269" s="83">
        <v>0.03</v>
      </c>
      <c r="C269" s="83"/>
      <c r="D269" s="83"/>
      <c r="E269" s="83"/>
      <c r="F269" s="84">
        <f>SUM(G269:P269,S269:U269)</f>
        <v>0</v>
      </c>
      <c r="G269" s="79">
        <f>'[2]DT 2020'!AP967+'[2]DT 2020'!AQ967</f>
        <v>0</v>
      </c>
      <c r="H269" s="79">
        <f>+'[2]DT 2020'!AP1058+'[2]DT 2020'!AQ1058</f>
        <v>0</v>
      </c>
      <c r="I269" s="79"/>
      <c r="J269" s="79"/>
      <c r="K269" s="79">
        <f>+'[2]DT 2020'!AP1203+'[2]DT 2020'!AQ1203</f>
        <v>0</v>
      </c>
      <c r="L269" s="79">
        <f>+'[2]DT 2020'!AP1266+'[2]DT 2020'!AQ1266</f>
        <v>0</v>
      </c>
      <c r="M269" s="79">
        <f>+'[2]DT 2020'!AP1452+'[2]DT 2020'!AQ1452</f>
        <v>0</v>
      </c>
      <c r="N269" s="79">
        <f>+'[2]DT 2020'!AP1416+'[2]DT 2020'!AQ1416</f>
        <v>0</v>
      </c>
      <c r="O269" s="79">
        <f>+'[2]DT 2020'!AP1078+'[2]DT 2020'!AQ1078</f>
        <v>0</v>
      </c>
      <c r="P269" s="79">
        <f>+'[2]DT 2020'!AP528+'[2]DT 2020'!AQ528</f>
        <v>0</v>
      </c>
      <c r="Q269" s="79"/>
      <c r="R269" s="79"/>
      <c r="S269" s="79">
        <f>+'[2]DT 2020'!AP10+'[2]DT 2020'!AQ10</f>
        <v>0</v>
      </c>
      <c r="T269" s="79">
        <f>+'[2]DT 2020'!AP1457+'[2]DT 2020'!AQ1457</f>
        <v>0</v>
      </c>
      <c r="U269" s="79">
        <f>+'[2]DT 2020'!AP1546+'[2]DT 2020'!AQ1546</f>
        <v>0</v>
      </c>
    </row>
    <row r="270" spans="1:23" s="73" customFormat="1" ht="12.75" hidden="1">
      <c r="A270" s="80"/>
      <c r="B270" s="81"/>
      <c r="C270" s="81"/>
      <c r="D270" s="81"/>
      <c r="E270" s="81"/>
      <c r="F270" s="85"/>
      <c r="G270" s="85"/>
      <c r="H270" s="85"/>
      <c r="I270" s="85"/>
      <c r="J270" s="85"/>
      <c r="K270" s="85"/>
      <c r="L270" s="85"/>
      <c r="M270" s="85"/>
      <c r="N270" s="85"/>
      <c r="O270" s="85"/>
      <c r="P270" s="85"/>
      <c r="Q270" s="85"/>
      <c r="R270" s="85"/>
      <c r="S270" s="85"/>
      <c r="T270" s="85"/>
      <c r="U270" s="85"/>
    </row>
    <row r="271" spans="1:23" s="73" customFormat="1" ht="14.25" hidden="1">
      <c r="A271" s="80"/>
      <c r="B271" s="81"/>
      <c r="C271" s="81"/>
      <c r="D271" s="81"/>
      <c r="E271" s="81"/>
      <c r="F271" s="86">
        <f>SUM(G271:P271,S271:U271)</f>
        <v>2945645681.5293322</v>
      </c>
      <c r="G271" s="79">
        <f>'[2]DT 2020'!F967</f>
        <v>427844191</v>
      </c>
      <c r="H271" s="79">
        <f>'[2]DT 2020'!F1058</f>
        <v>22466000</v>
      </c>
      <c r="I271" s="79">
        <f>'[2]DT 2020'!F1543+'[2]DT 2020'!F1544</f>
        <v>49905000</v>
      </c>
      <c r="J271" s="79">
        <f>'[2]DT 2020'!F1545</f>
        <v>20734000</v>
      </c>
      <c r="K271" s="79">
        <f>'[2]DT 2020'!F1203</f>
        <v>596223645</v>
      </c>
      <c r="L271" s="79">
        <f>'[2]DT 2020'!F1266</f>
        <v>42800535</v>
      </c>
      <c r="M271" s="79">
        <f>'[2]DT 2020'!F1452</f>
        <v>7618000</v>
      </c>
      <c r="N271" s="79">
        <f>'[2]DT 2020'!F1416</f>
        <v>19599869</v>
      </c>
      <c r="O271" s="79">
        <f>'[2]DT 2020'!F1078</f>
        <v>42993540</v>
      </c>
      <c r="P271" s="79">
        <f>'[2]DT 2020'!F528</f>
        <v>1041355517.4</v>
      </c>
      <c r="Q271" s="79">
        <f>'[2]DT 2020'!F700+'[2]DT 2020'!F701+'[2]DT 2020'!F705+'[2]DT 2020'!F938</f>
        <v>167110058.40000001</v>
      </c>
      <c r="R271" s="79">
        <f>'[2]DT 2020'!F529+'[2]DT 2020'!H718+'[2]DT 2020'!F915</f>
        <v>336940426</v>
      </c>
      <c r="S271" s="79">
        <f>'[2]DT 2020'!F10</f>
        <v>504299149</v>
      </c>
      <c r="T271" s="79">
        <f>'[2]DT 2020'!F1457</f>
        <v>139972438.19999999</v>
      </c>
      <c r="U271" s="79">
        <f>'[2]DT 2020'!F1546</f>
        <v>29833796.929332349</v>
      </c>
    </row>
    <row r="272" spans="1:23" s="73" customFormat="1" ht="12.75" hidden="1">
      <c r="A272" s="80"/>
      <c r="B272" s="81"/>
      <c r="C272" s="81"/>
      <c r="D272" s="81"/>
      <c r="E272" s="81"/>
      <c r="F272" s="87">
        <f t="shared" ref="F272:U272" si="14">F12-F271/1000</f>
        <v>-5050.2579999999143</v>
      </c>
      <c r="G272" s="87">
        <f t="shared" si="14"/>
        <v>0</v>
      </c>
      <c r="H272" s="87">
        <f t="shared" si="14"/>
        <v>0</v>
      </c>
      <c r="I272" s="87">
        <f t="shared" si="14"/>
        <v>0</v>
      </c>
      <c r="J272" s="87">
        <f t="shared" si="14"/>
        <v>0</v>
      </c>
      <c r="K272" s="87">
        <f t="shared" si="14"/>
        <v>0</v>
      </c>
      <c r="L272" s="87">
        <f t="shared" si="14"/>
        <v>0</v>
      </c>
      <c r="M272" s="87">
        <f t="shared" si="14"/>
        <v>0</v>
      </c>
      <c r="N272" s="87">
        <f t="shared" si="14"/>
        <v>0</v>
      </c>
      <c r="O272" s="87">
        <f t="shared" si="14"/>
        <v>0</v>
      </c>
      <c r="P272" s="87">
        <f t="shared" si="14"/>
        <v>-5080.3080000000773</v>
      </c>
      <c r="Q272" s="87">
        <f t="shared" si="14"/>
        <v>-4710.058400000009</v>
      </c>
      <c r="R272" s="87">
        <f t="shared" si="14"/>
        <v>0</v>
      </c>
      <c r="S272" s="87">
        <f t="shared" si="14"/>
        <v>30.050000000046566</v>
      </c>
      <c r="T272" s="87">
        <f t="shared" si="14"/>
        <v>0</v>
      </c>
      <c r="U272" s="87">
        <f t="shared" si="14"/>
        <v>0</v>
      </c>
    </row>
    <row r="273" spans="1:23" hidden="1">
      <c r="A273" s="88"/>
      <c r="B273" s="89"/>
      <c r="C273" s="89"/>
      <c r="D273" s="89"/>
      <c r="E273" s="89"/>
      <c r="F273" s="86"/>
      <c r="G273" s="86"/>
      <c r="H273" s="86"/>
      <c r="I273" s="86"/>
      <c r="J273" s="86"/>
      <c r="K273" s="86"/>
      <c r="L273" s="86"/>
      <c r="M273" s="86"/>
      <c r="N273" s="86"/>
      <c r="O273" s="86"/>
      <c r="P273" s="86"/>
      <c r="Q273" s="86"/>
      <c r="R273" s="86"/>
      <c r="S273" s="86"/>
      <c r="T273" s="86"/>
      <c r="U273" s="86"/>
      <c r="V273" s="82"/>
      <c r="W273" s="73"/>
    </row>
    <row r="274" spans="1:23" hidden="1">
      <c r="A274" s="80"/>
      <c r="B274" s="81" t="s">
        <v>226</v>
      </c>
      <c r="C274" s="81"/>
      <c r="D274" s="81"/>
      <c r="E274" s="81"/>
      <c r="F274" s="90">
        <f t="shared" ref="F274:U274" si="15">F12</f>
        <v>2940595.423529332</v>
      </c>
      <c r="G274" s="90">
        <f t="shared" si="15"/>
        <v>427844.19100000005</v>
      </c>
      <c r="H274" s="90">
        <f t="shared" si="15"/>
        <v>22466</v>
      </c>
      <c r="I274" s="90">
        <f t="shared" si="15"/>
        <v>49905</v>
      </c>
      <c r="J274" s="90">
        <f t="shared" si="15"/>
        <v>20734</v>
      </c>
      <c r="K274" s="90">
        <f t="shared" si="15"/>
        <v>596223.6449999999</v>
      </c>
      <c r="L274" s="90">
        <f t="shared" si="15"/>
        <v>42800.534999999996</v>
      </c>
      <c r="M274" s="90">
        <f t="shared" si="15"/>
        <v>7618</v>
      </c>
      <c r="N274" s="90">
        <f t="shared" si="15"/>
        <v>19599.868999999999</v>
      </c>
      <c r="O274" s="90">
        <f t="shared" si="15"/>
        <v>42993.539999999994</v>
      </c>
      <c r="P274" s="90">
        <f t="shared" si="15"/>
        <v>1036275.2093999999</v>
      </c>
      <c r="Q274" s="90">
        <f t="shared" si="15"/>
        <v>162400</v>
      </c>
      <c r="R274" s="90">
        <f t="shared" si="15"/>
        <v>336940.42599999998</v>
      </c>
      <c r="S274" s="90">
        <f t="shared" si="15"/>
        <v>504329.19900000002</v>
      </c>
      <c r="T274" s="90">
        <f t="shared" si="15"/>
        <v>139972.4382</v>
      </c>
      <c r="U274" s="90">
        <f t="shared" si="15"/>
        <v>29833.796929332348</v>
      </c>
      <c r="V274" s="73"/>
    </row>
    <row r="275" spans="1:23" hidden="1">
      <c r="A275" s="80"/>
      <c r="B275" s="81" t="s">
        <v>227</v>
      </c>
      <c r="C275" s="81"/>
      <c r="D275" s="81"/>
      <c r="E275" s="81"/>
      <c r="F275" s="90">
        <v>1768843</v>
      </c>
      <c r="G275" s="90">
        <v>389737.06099999999</v>
      </c>
      <c r="H275" s="90">
        <v>20359.599999999999</v>
      </c>
      <c r="I275" s="90">
        <v>0</v>
      </c>
      <c r="J275" s="90">
        <v>0</v>
      </c>
      <c r="K275" s="90">
        <v>278948.64500000002</v>
      </c>
      <c r="L275" s="90">
        <v>43893.057000000001</v>
      </c>
      <c r="M275" s="90">
        <v>10135.119999999999</v>
      </c>
      <c r="N275" s="90">
        <v>14069.909</v>
      </c>
      <c r="O275" s="90">
        <v>43945.45</v>
      </c>
      <c r="P275" s="90">
        <v>579323</v>
      </c>
      <c r="Q275" s="90">
        <v>74880</v>
      </c>
      <c r="R275" s="90">
        <v>172395.47977650003</v>
      </c>
      <c r="S275" s="90">
        <v>281738.17000000004</v>
      </c>
      <c r="T275" s="90">
        <v>104843</v>
      </c>
      <c r="U275" s="90">
        <v>1850</v>
      </c>
      <c r="V275" s="73"/>
    </row>
    <row r="276" spans="1:23" hidden="1">
      <c r="A276" s="80"/>
      <c r="B276" s="81" t="s">
        <v>7</v>
      </c>
      <c r="C276" s="81"/>
      <c r="D276" s="81"/>
      <c r="E276" s="81"/>
      <c r="F276" s="90">
        <f>F274-F275</f>
        <v>1171752.423529332</v>
      </c>
      <c r="G276" s="90">
        <f>G274-G275</f>
        <v>38107.130000000063</v>
      </c>
      <c r="H276" s="90">
        <f>H274-H275</f>
        <v>2106.4000000000015</v>
      </c>
      <c r="I276" s="90">
        <f t="shared" ref="I276:U276" si="16">I274-I275</f>
        <v>49905</v>
      </c>
      <c r="J276" s="90">
        <f t="shared" si="16"/>
        <v>20734</v>
      </c>
      <c r="K276" s="90">
        <f t="shared" si="16"/>
        <v>317274.99999999988</v>
      </c>
      <c r="L276" s="90">
        <f t="shared" si="16"/>
        <v>-1092.5220000000045</v>
      </c>
      <c r="M276" s="90">
        <f t="shared" si="16"/>
        <v>-2517.119999999999</v>
      </c>
      <c r="N276" s="90">
        <f t="shared" si="16"/>
        <v>5529.9599999999991</v>
      </c>
      <c r="O276" s="90">
        <f t="shared" si="16"/>
        <v>-951.91000000000349</v>
      </c>
      <c r="P276" s="90">
        <f t="shared" si="16"/>
        <v>456952.20939999993</v>
      </c>
      <c r="Q276" s="90">
        <f t="shared" si="16"/>
        <v>87520</v>
      </c>
      <c r="R276" s="90">
        <f t="shared" si="16"/>
        <v>164544.94622349995</v>
      </c>
      <c r="S276" s="90">
        <f t="shared" si="16"/>
        <v>222591.02899999998</v>
      </c>
      <c r="T276" s="90">
        <f t="shared" si="16"/>
        <v>35129.438200000004</v>
      </c>
      <c r="U276" s="90">
        <f t="shared" si="16"/>
        <v>27983.796929332348</v>
      </c>
      <c r="V276" s="73"/>
    </row>
    <row r="277" spans="1:23" hidden="1">
      <c r="A277" s="91"/>
      <c r="B277" s="36" t="s">
        <v>228</v>
      </c>
      <c r="F277" s="92">
        <f>+F276/F275</f>
        <v>0.66244003765700632</v>
      </c>
      <c r="G277" s="92">
        <f t="shared" ref="G277:U277" si="17">+G276/G275</f>
        <v>9.7776510917959802E-2</v>
      </c>
      <c r="H277" s="92">
        <f t="shared" si="17"/>
        <v>0.10345979292324022</v>
      </c>
      <c r="I277" s="92"/>
      <c r="J277" s="92"/>
      <c r="K277" s="92">
        <f t="shared" si="17"/>
        <v>1.1373957382012014</v>
      </c>
      <c r="L277" s="92">
        <f t="shared" si="17"/>
        <v>-2.4890542483746451E-2</v>
      </c>
      <c r="M277" s="92">
        <f t="shared" si="17"/>
        <v>-0.24835621087860818</v>
      </c>
      <c r="N277" s="92">
        <f t="shared" si="17"/>
        <v>0.39303452495677116</v>
      </c>
      <c r="O277" s="92">
        <f t="shared" si="17"/>
        <v>-2.1661173113485095E-2</v>
      </c>
      <c r="P277" s="92">
        <f t="shared" si="17"/>
        <v>0.78876932108685471</v>
      </c>
      <c r="Q277" s="92">
        <f t="shared" si="17"/>
        <v>1.1688034188034189</v>
      </c>
      <c r="R277" s="92">
        <f t="shared" si="17"/>
        <v>0.95446206847663406</v>
      </c>
      <c r="S277" s="92">
        <f t="shared" si="17"/>
        <v>0.79006344436751308</v>
      </c>
      <c r="T277" s="92">
        <f t="shared" si="17"/>
        <v>0.33506708316244294</v>
      </c>
      <c r="U277" s="92">
        <f t="shared" si="17"/>
        <v>15.126376718558026</v>
      </c>
    </row>
    <row r="278" spans="1:23" hidden="1">
      <c r="A278" s="91"/>
      <c r="E278" s="93">
        <f>+E14+E19+E26+E31+E38+E46+E53+E62+E67+E73+E78+E82+E87+E92+E97+E102+E107+E113+E116+E120+E126+E130+E134+E138+E142+E146+E149+E152+E154+E156+E159+E162+E165+E170+E183+E184+E190+E193+E196+E198+E201+E204+E207+E225+E228+E229</f>
        <v>930620.02873489971</v>
      </c>
      <c r="F278" s="94">
        <f>+F14+F19+F26+F31+F38+F46+F53+F62+F67+F73+F78+F82+F87+F92+F97+F102+F107+F113+F116+F120+F126+F130+F134+F138+F142+F146+F149+F152+F154+F156+F159+F162+F165+F170+F183+F184+F190+F193+F196+F198+F201+F204+F207+F225+F228+F229</f>
        <v>866879.58199999994</v>
      </c>
    </row>
    <row r="279" spans="1:23" hidden="1">
      <c r="A279" s="91"/>
      <c r="E279" s="93">
        <f>+F278-E278</f>
        <v>-63740.446734899771</v>
      </c>
      <c r="F279" s="92">
        <f>+E279/F278</f>
        <v>-7.3528605423884327E-2</v>
      </c>
      <c r="G279" s="92"/>
    </row>
    <row r="280" spans="1:23" hidden="1">
      <c r="A280" s="91"/>
      <c r="E280" s="93">
        <f>+F275-E278</f>
        <v>838222.97126510029</v>
      </c>
      <c r="F280" s="94">
        <f>+F274-F278</f>
        <v>2073715.8415293321</v>
      </c>
      <c r="G280" s="94"/>
      <c r="H280" s="94"/>
    </row>
    <row r="281" spans="1:23" hidden="1">
      <c r="A281" s="91"/>
      <c r="F281" s="92">
        <f>+E281/F280</f>
        <v>0</v>
      </c>
      <c r="G281" s="94"/>
    </row>
    <row r="282" spans="1:23" hidden="1">
      <c r="A282" s="91"/>
    </row>
    <row r="283" spans="1:23" hidden="1">
      <c r="A283" s="91"/>
    </row>
    <row r="284" spans="1:23" hidden="1">
      <c r="A284" s="91"/>
      <c r="O284" s="95"/>
      <c r="P284" s="95"/>
      <c r="Q284" s="95"/>
      <c r="R284" s="95"/>
      <c r="S284" s="95"/>
      <c r="T284" s="95"/>
      <c r="U284" s="95"/>
      <c r="V284" s="95"/>
      <c r="W284" s="95"/>
    </row>
    <row r="285" spans="1:23" hidden="1" outlineLevel="1">
      <c r="A285" s="91"/>
    </row>
    <row r="286" spans="1:23" collapsed="1"/>
  </sheetData>
  <mergeCells count="28">
    <mergeCell ref="P9:P10"/>
    <mergeCell ref="Q9:R9"/>
    <mergeCell ref="S9:S10"/>
    <mergeCell ref="T9:T10"/>
    <mergeCell ref="U9:U10"/>
    <mergeCell ref="B257:U257"/>
    <mergeCell ref="G8:U8"/>
    <mergeCell ref="G9:G10"/>
    <mergeCell ref="H9:H10"/>
    <mergeCell ref="I9:I10"/>
    <mergeCell ref="J9:J10"/>
    <mergeCell ref="K9:K10"/>
    <mergeCell ref="L9:L10"/>
    <mergeCell ref="M9:M10"/>
    <mergeCell ref="N9:N10"/>
    <mergeCell ref="O9:O10"/>
    <mergeCell ref="A8:A10"/>
    <mergeCell ref="B8:B10"/>
    <mergeCell ref="C8:C10"/>
    <mergeCell ref="D8:D10"/>
    <mergeCell ref="E8:E10"/>
    <mergeCell ref="F8:F10"/>
    <mergeCell ref="A1:B1"/>
    <mergeCell ref="Q1:U1"/>
    <mergeCell ref="A2:B2"/>
    <mergeCell ref="A4:U4"/>
    <mergeCell ref="A5:U5"/>
    <mergeCell ref="P7:U7"/>
  </mergeCells>
  <printOptions horizontalCentered="1"/>
  <pageMargins left="0.19685039370078741" right="0.19685039370078741" top="0.39370078740157483" bottom="0.19685039370078741" header="0.23622047244094491" footer="0.23622047244094491"/>
  <pageSetup paperSize="9" scale="95" orientation="landscape" r:id="rId1"/>
  <headerFooter differentFirst="1" alignWithMargins="0">
    <oddFooter>&amp;C&amp;"Times New Roman,Regular"&amp;P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FC4270E-B722-41E5-B661-CF1823D79252}"/>
</file>

<file path=customXml/itemProps2.xml><?xml version="1.0" encoding="utf-8"?>
<ds:datastoreItem xmlns:ds="http://schemas.openxmlformats.org/officeDocument/2006/customXml" ds:itemID="{CCD91FAC-AEBF-4C73-86E7-4DAFDB79865E}"/>
</file>

<file path=customXml/itemProps3.xml><?xml version="1.0" encoding="utf-8"?>
<ds:datastoreItem xmlns:ds="http://schemas.openxmlformats.org/officeDocument/2006/customXml" ds:itemID="{8759CA0C-26B2-423B-9022-61729361417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Bieu 53</vt:lpstr>
      <vt:lpstr>'Bieu 53'!Print_Titles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2020-06-17T02:20:57Z</dcterms:created>
  <dcterms:modified xsi:type="dcterms:W3CDTF">2020-06-17T02:21:17Z</dcterms:modified>
</cp:coreProperties>
</file>